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https://sps.mol.hu/sites/ir/Shared Documents/Annual Report/2018/"/>
    </mc:Choice>
  </mc:AlternateContent>
  <bookViews>
    <workbookView xWindow="0" yWindow="0" windowWidth="28800" windowHeight="12210" tabRatio="734"/>
  </bookViews>
  <sheets>
    <sheet name="CONTENT" sheetId="12" r:id="rId1"/>
    <sheet name="Key Group figures" sheetId="1" r:id="rId2"/>
    <sheet name="Historical financial Highlights" sheetId="11" r:id="rId3"/>
    <sheet name="Fin.statements 2015-2018 (HUF)" sheetId="19" r:id="rId4"/>
    <sheet name=" Fin.statements 2015-2018 (USD)" sheetId="20" r:id="rId5"/>
    <sheet name="External parameters" sheetId="2" r:id="rId6"/>
    <sheet name="Climate Change" sheetId="35" r:id="rId7"/>
    <sheet name="Environment" sheetId="36" r:id="rId8"/>
    <sheet name="Health &amp; Safety" sheetId="41" r:id="rId9"/>
    <sheet name="Human Capital" sheetId="38" r:id="rId10"/>
    <sheet name="Communities" sheetId="39" r:id="rId11"/>
    <sheet name="Economic, Ethics &amp; Customers" sheetId="40" r:id="rId12"/>
    <sheet name="Segmental data" sheetId="3" r:id="rId13"/>
    <sheet name="E&amp;P - Production,costs, price" sheetId="17" r:id="rId14"/>
    <sheet name="E&amp;P -Gross Reserves (SPE rules)" sheetId="13" r:id="rId15"/>
    <sheet name="E&amp;P- Costs incurred" sheetId="14" r:id="rId16"/>
    <sheet name="E&amp;P - Earnings" sheetId="15" r:id="rId17"/>
    <sheet name="E&amp;P - Expl. and dev. wells" sheetId="16" r:id="rId18"/>
    <sheet name="Downstream" sheetId="5" r:id="rId19"/>
    <sheet name="Consumer Services" sheetId="10" r:id="rId20"/>
    <sheet name="Gas Midstream" sheetId="6"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BEx005JQTVGXRHZSBXUHL4WH0FOF" localSheetId="6" hidden="1">#REF!</definedName>
    <definedName name="BEx005JQTVGXRHZSBXUHL4WH0FOF" hidden="1">#REF!</definedName>
    <definedName name="BEx00P6I8OU3Y8BXDFQYBQLLZ2FY" localSheetId="6" hidden="1">#REF!</definedName>
    <definedName name="BEx00P6I8OU3Y8BXDFQYBQLLZ2FY" hidden="1">#REF!</definedName>
    <definedName name="BEx0175RU9CQ80ALGNW54AG49ACO" localSheetId="6" hidden="1">#REF!</definedName>
    <definedName name="BEx0175RU9CQ80ALGNW54AG49ACO" hidden="1">#REF!</definedName>
    <definedName name="BEx01JLKU3SIZZFAO2121GN729KW" localSheetId="6" hidden="1">#REF!</definedName>
    <definedName name="BEx01JLKU3SIZZFAO2121GN729KW" hidden="1">#REF!</definedName>
    <definedName name="BEx03J2UFSQF91ZNDS3692TQGFJ7" localSheetId="6" hidden="1">#REF!</definedName>
    <definedName name="BEx03J2UFSQF91ZNDS3692TQGFJ7" hidden="1">#REF!</definedName>
    <definedName name="BEx1FJOFJ4FK41RO2ZCBP33KMKD5" localSheetId="6" hidden="1">#REF!</definedName>
    <definedName name="BEx1FJOFJ4FK41RO2ZCBP33KMKD5" hidden="1">#REF!</definedName>
    <definedName name="BEx1G7NLZ5103LXIP9HX431KQ4CS" localSheetId="6" hidden="1">diszkrét-[1]hier!$A$21:$U$768</definedName>
    <definedName name="BEx1G7NLZ5103LXIP9HX431KQ4CS" hidden="1">diszkrét-[1]hier!$A$21:$U$768</definedName>
    <definedName name="BEx1G9GCC4TFJCFA8JK8X1V3FDEI" localSheetId="6" hidden="1">#REF!</definedName>
    <definedName name="BEx1G9GCC4TFJCFA8JK8X1V3FDEI" hidden="1">#REF!</definedName>
    <definedName name="BEx1GFQXN6106I7JSBKYCF1GLKRM" localSheetId="6" hidden="1">halmozott-[1]hier!$A$11:$B$18</definedName>
    <definedName name="BEx1GFQXN6106I7JSBKYCF1GLKRM" hidden="1">halmozott-[1]hier!$A$11:$B$18</definedName>
    <definedName name="BEx1GG71XE5P6N5F4DB4ICOT5T80" localSheetId="6" hidden="1">#REF!</definedName>
    <definedName name="BEx1GG71XE5P6N5F4DB4ICOT5T80" hidden="1">#REF!</definedName>
    <definedName name="BEx1GNJHHSQJ9QDMKDJS8VGBFB39" localSheetId="6" hidden="1">#REF!</definedName>
    <definedName name="BEx1GNJHHSQJ9QDMKDJS8VGBFB39" hidden="1">#REF!</definedName>
    <definedName name="BEx1HFEQUGGCEZYZT1RYKGVA176Z" localSheetId="6" hidden="1">#REF!</definedName>
    <definedName name="BEx1HFEQUGGCEZYZT1RYKGVA176Z" hidden="1">#REF!</definedName>
    <definedName name="BEx1IDKQU0FMLNDU9W7UJATQUH7Z" localSheetId="6" hidden="1">#REF!</definedName>
    <definedName name="BEx1IDKQU0FMLNDU9W7UJATQUH7Z" hidden="1">#REF!</definedName>
    <definedName name="BEx1IRYNQII4LNM579VWY6YERG8O" localSheetId="6" hidden="1">#REF!</definedName>
    <definedName name="BEx1IRYNQII4LNM579VWY6YERG8O" hidden="1">#REF!</definedName>
    <definedName name="BEx1IZR6IB79GNA9NPBVS7B776R2" localSheetId="6" hidden="1">#REF!</definedName>
    <definedName name="BEx1IZR6IB79GNA9NPBVS7B776R2" hidden="1">#REF!</definedName>
    <definedName name="BEx1J9SQO6Q4CPX6NKZIF1GARLPV" localSheetId="6" hidden="1">halmozott-[1]hier!$A$3:$B$8</definedName>
    <definedName name="BEx1J9SQO6Q4CPX6NKZIF1GARLPV" hidden="1">halmozott-[1]hier!$A$3:$B$8</definedName>
    <definedName name="BEx1JSIZCJ9SGI4FE7OG112ZN17X" localSheetId="6" hidden="1">#REF!</definedName>
    <definedName name="BEx1JSIZCJ9SGI4FE7OG112ZN17X" hidden="1">#REF!</definedName>
    <definedName name="BEx1KJY78QTVTPF9ZRUJ9PO6E3SR" localSheetId="6" hidden="1">#REF!</definedName>
    <definedName name="BEx1KJY78QTVTPF9ZRUJ9PO6E3SR" hidden="1">#REF!</definedName>
    <definedName name="BEx1KQ3FF1WUOBD8E3H4OOUS0Y5R" localSheetId="6" hidden="1">#REF!</definedName>
    <definedName name="BEx1KQ3FF1WUOBD8E3H4OOUS0Y5R" hidden="1">#REF!</definedName>
    <definedName name="BEx1KUQKQ6A1J3XH0ZNZXJM2QZGR" localSheetId="6" hidden="1">#REF!</definedName>
    <definedName name="BEx1KUQKQ6A1J3XH0ZNZXJM2QZGR" hidden="1">#REF!</definedName>
    <definedName name="BEx1KXFPV9Y08GAY3D7B2IYYH5O3" localSheetId="6" hidden="1">Zárólétszám - Closing [2]headcount!$G$9:$H$9</definedName>
    <definedName name="BEx1KXFPV9Y08GAY3D7B2IYYH5O3" hidden="1">Zárólétszám - Closing [2]headcount!$G$9:$H$9</definedName>
    <definedName name="BEx1LZY2IW9VPRFT3VEYH7RRZ663" localSheetId="6" hidden="1">#REF!</definedName>
    <definedName name="BEx1LZY2IW9VPRFT3VEYH7RRZ663" hidden="1">#REF!</definedName>
    <definedName name="BEx1MMVEYI4EZHL20466S1329HU6" localSheetId="6" hidden="1">HR riport - HR [3]Report!$G$6:$H$6</definedName>
    <definedName name="BEx1MMVEYI4EZHL20466S1329HU6" hidden="1">HR riport - HR [3]Report!$G$6:$H$6</definedName>
    <definedName name="BEx1MYPNAURAS8HR258IFI88XO8S" localSheetId="6" hidden="1">halmozott-[1]hier!$A$3:$B$9</definedName>
    <definedName name="BEx1MYPNAURAS8HR258IFI88XO8S" hidden="1">halmozott-[1]hier!$A$3:$B$9</definedName>
    <definedName name="BEx1NVODPJAX3NBN3PB4OG52BZX8" localSheetId="6" hidden="1">#REF!</definedName>
    <definedName name="BEx1NVODPJAX3NBN3PB4OG52BZX8" hidden="1">#REF!</definedName>
    <definedName name="BEx1NW4NSOZG3RIL7WO365ISE46O" localSheetId="6" hidden="1">#REF!</definedName>
    <definedName name="BEx1NW4NSOZG3RIL7WO365ISE46O" hidden="1">#REF!</definedName>
    <definedName name="BEx1O2KJA72DZQV7A5MUMQ0Q6CU4" localSheetId="6" hidden="1">#REF!</definedName>
    <definedName name="BEx1O2KJA72DZQV7A5MUMQ0Q6CU4" hidden="1">#REF!</definedName>
    <definedName name="BEx1P5DWIM9E3NBMKNGC7TYYO9LV" localSheetId="6" hidden="1">#REF!</definedName>
    <definedName name="BEx1P5DWIM9E3NBMKNGC7TYYO9LV" hidden="1">#REF!</definedName>
    <definedName name="BEx1PM5XY51F3E9H9O517S07FLCU" localSheetId="6" hidden="1">#REF!</definedName>
    <definedName name="BEx1PM5XY51F3E9H9O517S07FLCU" hidden="1">#REF!</definedName>
    <definedName name="BEx1R7ERT6VPB6UYHG88HV1GMMSU" localSheetId="6" hidden="1">halmozott-[1]hier!$A$19:$U$464</definedName>
    <definedName name="BEx1R7ERT6VPB6UYHG88HV1GMMSU" hidden="1">halmozott-[1]hier!$A$19:$U$464</definedName>
    <definedName name="BEx1SJT8QP8ZD1A9Q6MPAFR6SSDI" localSheetId="6" hidden="1">#REF!</definedName>
    <definedName name="BEx1SJT8QP8ZD1A9Q6MPAFR6SSDI" hidden="1">#REF!</definedName>
    <definedName name="BEx1TB8DMIP841P219U7BPJMT1UG" localSheetId="6" hidden="1">halmozott-[1]hier!$A$3:$B$8</definedName>
    <definedName name="BEx1TB8DMIP841P219U7BPJMT1UG" hidden="1">halmozott-[1]hier!$A$3:$B$8</definedName>
    <definedName name="BEx1TTYP3KU9UNEBU26T86GW5YZT" localSheetId="6" hidden="1">#REF!</definedName>
    <definedName name="BEx1TTYP3KU9UNEBU26T86GW5YZT" hidden="1">#REF!</definedName>
    <definedName name="BEx1UMQHPP0G0NNNOEDK0UQS6TWR" localSheetId="6" hidden="1">#REF!</definedName>
    <definedName name="BEx1UMQHPP0G0NNNOEDK0UQS6TWR" hidden="1">#REF!</definedName>
    <definedName name="BEx1UVKP14PY9B1ZF5HGE6BKOKY8" localSheetId="6" hidden="1">#REF!</definedName>
    <definedName name="BEx1UVKP14PY9B1ZF5HGE6BKOKY8" hidden="1">#REF!</definedName>
    <definedName name="BEx1V37WL4CRPS7BEBTXQMVM686F" localSheetId="6" hidden="1">#REF!</definedName>
    <definedName name="BEx1V37WL4CRPS7BEBTXQMVM686F" hidden="1">#REF!</definedName>
    <definedName name="BEx1V6ILRBAXFOH7LANZ1RS2NOYX" localSheetId="6" hidden="1">#REF!</definedName>
    <definedName name="BEx1V6ILRBAXFOH7LANZ1RS2NOYX" hidden="1">#REF!</definedName>
    <definedName name="BEx1VEB38DRP18W3JOVNK1CBMXXW" localSheetId="6" hidden="1">#REF!</definedName>
    <definedName name="BEx1VEB38DRP18W3JOVNK1CBMXXW" hidden="1">#REF!</definedName>
    <definedName name="BEx3AAWKCYA77R6I6UWLHSSSRBWE" localSheetId="6" hidden="1">halmozott-[1]hier!$A$21:$U$419</definedName>
    <definedName name="BEx3AAWKCYA77R6I6UWLHSSSRBWE" hidden="1">halmozott-[1]hier!$A$21:$U$419</definedName>
    <definedName name="BEx3AFEDIZAOZ2W5SG82QX29X05E" localSheetId="6" hidden="1">#REF!</definedName>
    <definedName name="BEx3AFEDIZAOZ2W5SG82QX29X05E" hidden="1">#REF!</definedName>
    <definedName name="BEx3B4KQ0FZRVOM66AH7MG1EL5AI" localSheetId="6" hidden="1">#REF!</definedName>
    <definedName name="BEx3B4KQ0FZRVOM66AH7MG1EL5AI" hidden="1">#REF!</definedName>
    <definedName name="BEx3BUSPFQ3JNMSLR7GKIS18BCJC" localSheetId="6" hidden="1">HR riport - HR [3]Report!$G$10:$H$10</definedName>
    <definedName name="BEx3BUSPFQ3JNMSLR7GKIS18BCJC" hidden="1">HR riport - HR [3]Report!$G$10:$H$10</definedName>
    <definedName name="BEx3CSIOE6Z76WJL5A67Y78JL1YC" localSheetId="6" hidden="1">#REF!</definedName>
    <definedName name="BEx3CSIOE6Z76WJL5A67Y78JL1YC" hidden="1">#REF!</definedName>
    <definedName name="BEx3D7HZI010Y0JHU5P10ARBJW3N" localSheetId="6" hidden="1">#REF!</definedName>
    <definedName name="BEx3D7HZI010Y0JHU5P10ARBJW3N" hidden="1">#REF!</definedName>
    <definedName name="BEx3DTTVQTN89BKCDWESXDH0UYZ9" localSheetId="6" hidden="1">halmozott-[1]hier!$A$3:$B$9</definedName>
    <definedName name="BEx3DTTVQTN89BKCDWESXDH0UYZ9" hidden="1">halmozott-[1]hier!$A$3:$B$9</definedName>
    <definedName name="BEx3E5TA4GBZ4CLW8F15VQQC7MCY" localSheetId="6" hidden="1">#REF!</definedName>
    <definedName name="BEx3E5TA4GBZ4CLW8F15VQQC7MCY" hidden="1">#REF!</definedName>
    <definedName name="BEx3EYVXW3E2UKMT45NJ2IB9VUBI" localSheetId="6" hidden="1">#REF!</definedName>
    <definedName name="BEx3EYVXW3E2UKMT45NJ2IB9VUBI" hidden="1">#REF!</definedName>
    <definedName name="BEx3F9Z4F37Y9E7PL7CBK8RYF795" localSheetId="6" hidden="1">#REF!</definedName>
    <definedName name="BEx3F9Z4F37Y9E7PL7CBK8RYF795" hidden="1">#REF!</definedName>
    <definedName name="BEx3GZ9HYRW1DJZL2WXCK34T48CH" localSheetId="6" hidden="1">#REF!</definedName>
    <definedName name="BEx3GZ9HYRW1DJZL2WXCK34T48CH" hidden="1">#REF!</definedName>
    <definedName name="BEx3HBJX95IBSZKN0LGFOHBINA0C" localSheetId="6" hidden="1">#REF!</definedName>
    <definedName name="BEx3HBJX95IBSZKN0LGFOHBINA0C" hidden="1">#REF!</definedName>
    <definedName name="BEx3IBTBE6HK7YOMVJG92KT5YGDA" localSheetId="6" hidden="1">diszkrét-[1]hier!$A$10:$B$18</definedName>
    <definedName name="BEx3IBTBE6HK7YOMVJG92KT5YGDA" hidden="1">diszkrét-[1]hier!$A$10:$B$18</definedName>
    <definedName name="BEx3IK243L5KRJF2K30KNQSJ82AL" localSheetId="6" hidden="1">halmozott-[1]hier!$A$20:$U$491</definedName>
    <definedName name="BEx3IK243L5KRJF2K30KNQSJ82AL" hidden="1">halmozott-[1]hier!$A$20:$U$491</definedName>
    <definedName name="BEx3IWHRGWHQNNT84MYQL9VFFAZI" localSheetId="6" hidden="1">#REF!</definedName>
    <definedName name="BEx3IWHRGWHQNNT84MYQL9VFFAZI" hidden="1">#REF!</definedName>
    <definedName name="BEx3IWN9OYET6K50HQD2KH8M2S3P" localSheetId="6" hidden="1">#REF!</definedName>
    <definedName name="BEx3IWN9OYET6K50HQD2KH8M2S3P" hidden="1">#REF!</definedName>
    <definedName name="BEx3IWSJIEPJEX5KXKEB3OX2MYWF" localSheetId="6" hidden="1">#REF!</definedName>
    <definedName name="BEx3IWSJIEPJEX5KXKEB3OX2MYWF" hidden="1">#REF!</definedName>
    <definedName name="BEx3J5MXC625RAMUE1TH8JR4CNAU" localSheetId="6" hidden="1">#REF!</definedName>
    <definedName name="BEx3J5MXC625RAMUE1TH8JR4CNAU" hidden="1">#REF!</definedName>
    <definedName name="BEx3JTREWD4DUH7KITX7TJU04P7Z" localSheetId="6" hidden="1">#REF!</definedName>
    <definedName name="BEx3JTREWD4DUH7KITX7TJU04P7Z" hidden="1">#REF!</definedName>
    <definedName name="BEx3JZWP722YS1KAHBKACU0OXR82" localSheetId="6" hidden="1">#REF!</definedName>
    <definedName name="BEx3JZWP722YS1KAHBKACU0OXR82" hidden="1">#REF!</definedName>
    <definedName name="BEx3K0YDHITPW2K02YAV6M3H95EG" localSheetId="6" hidden="1">#REF!</definedName>
    <definedName name="BEx3K0YDHITPW2K02YAV6M3H95EG" hidden="1">#REF!</definedName>
    <definedName name="BEx3LCR7IGHE9KY9NFRZIK91XIEF" localSheetId="6" hidden="1">diszkrét-[1]hier!$A$21:$U$737</definedName>
    <definedName name="BEx3LCR7IGHE9KY9NFRZIK91XIEF" hidden="1">diszkrét-[1]hier!$A$21:$U$737</definedName>
    <definedName name="BEx3LD7CXNFB0BWMP6B25L0ST9AV" localSheetId="6" hidden="1">#REF!</definedName>
    <definedName name="BEx3LD7CXNFB0BWMP6B25L0ST9AV" hidden="1">#REF!</definedName>
    <definedName name="BEx3MGBHW20XOW4OQVK4P2RJ1XW5" localSheetId="6" hidden="1">#REF!</definedName>
    <definedName name="BEx3MGBHW20XOW4OQVK4P2RJ1XW5" hidden="1">#REF!</definedName>
    <definedName name="BEx3MO3V0GWRMBQ0Y69QR23SUC52" localSheetId="6" hidden="1">#REF!</definedName>
    <definedName name="BEx3MO3V0GWRMBQ0Y69QR23SUC52" hidden="1">#REF!</definedName>
    <definedName name="BEx3NTX277MCS3FUVQ8S0EYGEFYB" localSheetId="6" hidden="1">halmozott-[1]hier!$A$21:$U$737</definedName>
    <definedName name="BEx3NTX277MCS3FUVQ8S0EYGEFYB" hidden="1">halmozott-[1]hier!$A$21:$U$737</definedName>
    <definedName name="BEx3OBLOK5BJR13SP8JAGBFMW4JG" localSheetId="6" hidden="1">#REF!</definedName>
    <definedName name="BEx3OBLOK5BJR13SP8JAGBFMW4JG" hidden="1">#REF!</definedName>
    <definedName name="BEx3OZKOVHVS50G2C6TK1E8X5M6Q" localSheetId="6" hidden="1">#REF!</definedName>
    <definedName name="BEx3OZKOVHVS50G2C6TK1E8X5M6Q" hidden="1">#REF!</definedName>
    <definedName name="BEx3OZQ5X3894SZCR9KYWK9LVZTF" localSheetId="6" hidden="1">#REF!</definedName>
    <definedName name="BEx3OZQ5X3894SZCR9KYWK9LVZTF" hidden="1">#REF!</definedName>
    <definedName name="BEx3P661AJDLCASGMXUK5ND1IRHL" localSheetId="6" hidden="1">#REF!</definedName>
    <definedName name="BEx3P661AJDLCASGMXUK5ND1IRHL" hidden="1">#REF!</definedName>
    <definedName name="BEx3P6GTBTW1IM20I3TJTCGEW8C8" localSheetId="6" hidden="1">#REF!</definedName>
    <definedName name="BEx3P6GTBTW1IM20I3TJTCGEW8C8" hidden="1">#REF!</definedName>
    <definedName name="BEx3P9BF488JF7G8W0EFRL64G9KL" localSheetId="6" hidden="1">#REF!</definedName>
    <definedName name="BEx3P9BF488JF7G8W0EFRL64G9KL" hidden="1">#REF!</definedName>
    <definedName name="BEx3PWJJDVH1ZHBP0X42E84FGV3B" localSheetId="6" hidden="1">#REF!</definedName>
    <definedName name="BEx3PWJJDVH1ZHBP0X42E84FGV3B" hidden="1">#REF!</definedName>
    <definedName name="BEx3Q6FLK8BNONWQQF8X8HHMPKZK" localSheetId="6" hidden="1">#REF!</definedName>
    <definedName name="BEx3Q6FLK8BNONWQQF8X8HHMPKZK" hidden="1">#REF!</definedName>
    <definedName name="BEx3QV0CTPSV7L0VJI8MJREWBW9N" localSheetId="6" hidden="1">#REF!</definedName>
    <definedName name="BEx3QV0CTPSV7L0VJI8MJREWBW9N" hidden="1">#REF!</definedName>
    <definedName name="BEx3QX3U98397MZFWXP1DHGOK5CI" localSheetId="6" hidden="1">diszkrét-[1]hier!$A$3:$B$9</definedName>
    <definedName name="BEx3QX3U98397MZFWXP1DHGOK5CI" hidden="1">diszkrét-[1]hier!$A$3:$B$9</definedName>
    <definedName name="BEx3RC8NQF3LJN9RPTK4I32TT7M8" localSheetId="6" hidden="1">#REF!</definedName>
    <definedName name="BEx3RC8NQF3LJN9RPTK4I32TT7M8" hidden="1">#REF!</definedName>
    <definedName name="BEx3S25WYRKEDR4O1EMDETIA5FPG" localSheetId="6" hidden="1">#REF!</definedName>
    <definedName name="BEx3S25WYRKEDR4O1EMDETIA5FPG" hidden="1">#REF!</definedName>
    <definedName name="BEx3T2FFZNGGWEKJSBCHOAYG4YKR" localSheetId="6" hidden="1">#REF!</definedName>
    <definedName name="BEx3T2FFZNGGWEKJSBCHOAYG4YKR" hidden="1">#REF!</definedName>
    <definedName name="BEx3TAYVUX37VBA3P5NFO349LWIE" localSheetId="6" hidden="1">#REF!</definedName>
    <definedName name="BEx3TAYVUX37VBA3P5NFO349LWIE" hidden="1">#REF!</definedName>
    <definedName name="BEx3TFX0ACP0VFHCTGQHEZ7R87PO" localSheetId="6" hidden="1">#REF!</definedName>
    <definedName name="BEx3TFX0ACP0VFHCTGQHEZ7R87PO" hidden="1">#REF!</definedName>
    <definedName name="BEx3THK8KUAI48WCTYK5D4OKALO8" localSheetId="6" hidden="1">#REF!</definedName>
    <definedName name="BEx3THK8KUAI48WCTYK5D4OKALO8" hidden="1">#REF!</definedName>
    <definedName name="BEx585RPCOP6MYQADHKE8ZW0TXX1" localSheetId="6" hidden="1">#REF!</definedName>
    <definedName name="BEx585RPCOP6MYQADHKE8ZW0TXX1" hidden="1">#REF!</definedName>
    <definedName name="BEx589YRP5W0KZVM55E44Z188MMV" localSheetId="6" hidden="1">#REF!</definedName>
    <definedName name="BEx589YRP5W0KZVM55E44Z188MMV" hidden="1">#REF!</definedName>
    <definedName name="BEx58DERS2GDWEX136JFNQ9CD33L" localSheetId="6" hidden="1">#REF!</definedName>
    <definedName name="BEx58DERS2GDWEX136JFNQ9CD33L" hidden="1">#REF!</definedName>
    <definedName name="BEx58FIBV5Y4HP9KE3ATJQTA9HUG" localSheetId="6" hidden="1">halmozott-[1]hier!$A$21:$U$677</definedName>
    <definedName name="BEx58FIBV5Y4HP9KE3ATJQTA9HUG" hidden="1">halmozott-[1]hier!$A$21:$U$677</definedName>
    <definedName name="BEx58LCSTEVLK50W515L9CTWLHOJ" localSheetId="6" hidden="1">#REF!</definedName>
    <definedName name="BEx58LCSTEVLK50W515L9CTWLHOJ" hidden="1">#REF!</definedName>
    <definedName name="BEx58QWCA8JHRNU6FYZ5SHG9E33E" localSheetId="6" hidden="1">diszkrét-[1]hier!$A$10:$B$17</definedName>
    <definedName name="BEx58QWCA8JHRNU6FYZ5SHG9E33E" hidden="1">diszkrét-[1]hier!$A$10:$B$17</definedName>
    <definedName name="BEx58YJIZI2TQ4A7SVFC8WJOHVZN" localSheetId="6" hidden="1">#REF!</definedName>
    <definedName name="BEx58YJIZI2TQ4A7SVFC8WJOHVZN" hidden="1">#REF!</definedName>
    <definedName name="BEx5A8UGNSCH4BN053I4STYZPUCI" localSheetId="6" hidden="1">halmozott-[1]hier!$A$3:$B$8</definedName>
    <definedName name="BEx5A8UGNSCH4BN053I4STYZPUCI" hidden="1">halmozott-[1]hier!$A$3:$B$8</definedName>
    <definedName name="BEx5ASBSN1OW5VJ9JQ3PKT26WHVP" localSheetId="6" hidden="1">halmozott-[1]hier!$A$11:$B$18</definedName>
    <definedName name="BEx5ASBSN1OW5VJ9JQ3PKT26WHVP" hidden="1">halmozott-[1]hier!$A$11:$B$18</definedName>
    <definedName name="BEx5BTXST4UE7HW7MPNU3X2AHQ1W" localSheetId="6" hidden="1">#REF!</definedName>
    <definedName name="BEx5BTXST4UE7HW7MPNU3X2AHQ1W" hidden="1">#REF!</definedName>
    <definedName name="BEx5BV4XR3XAD9EONY2LAIF0GJ3T" localSheetId="6" hidden="1">#REF!</definedName>
    <definedName name="BEx5BV4XR3XAD9EONY2LAIF0GJ3T" hidden="1">#REF!</definedName>
    <definedName name="BEx5C1FJ0NDBG4Q0VF7K1QPWJN8U" localSheetId="6" hidden="1">#REF!</definedName>
    <definedName name="BEx5C1FJ0NDBG4Q0VF7K1QPWJN8U" hidden="1">#REF!</definedName>
    <definedName name="BEx5C685Z4KH4XI2HK9EVJNP299T" localSheetId="6" hidden="1">#REF!</definedName>
    <definedName name="BEx5C685Z4KH4XI2HK9EVJNP299T" hidden="1">#REF!</definedName>
    <definedName name="BEx5CRYBZ7D18NQ5LGXY5WYHA84C" localSheetId="6" hidden="1">#REF!</definedName>
    <definedName name="BEx5CRYBZ7D18NQ5LGXY5WYHA84C" hidden="1">#REF!</definedName>
    <definedName name="BEx5CTGB0Q21QR5N247AI3FLG5EF" localSheetId="6" hidden="1">#REF!</definedName>
    <definedName name="BEx5CTGB0Q21QR5N247AI3FLG5EF" hidden="1">#REF!</definedName>
    <definedName name="BEx5CX1QEA0SIZYKJ19W8QKQA4Q4" localSheetId="6" hidden="1">#REF!</definedName>
    <definedName name="BEx5CX1QEA0SIZYKJ19W8QKQA4Q4" hidden="1">#REF!</definedName>
    <definedName name="BEx5CZG2ZIVNIA93CACSZ90YR4CK" localSheetId="6" hidden="1">halmozott-[1]hier!$A$11:$B$18</definedName>
    <definedName name="BEx5CZG2ZIVNIA93CACSZ90YR4CK" hidden="1">halmozott-[1]hier!$A$11:$B$18</definedName>
    <definedName name="BEx5D0HWX5QSB8D27MHEN53CYDIQ" localSheetId="6" hidden="1">#REF!</definedName>
    <definedName name="BEx5D0HWX5QSB8D27MHEN53CYDIQ" hidden="1">#REF!</definedName>
    <definedName name="BEx5DK9V9H1Y9T65E1FOKESF128S" localSheetId="6" hidden="1">#REF!</definedName>
    <definedName name="BEx5DK9V9H1Y9T65E1FOKESF128S" hidden="1">#REF!</definedName>
    <definedName name="BEx5ES6H9DDVXCADS9GWPSU8VYI9" localSheetId="6" hidden="1">#REF!</definedName>
    <definedName name="BEx5ES6H9DDVXCADS9GWPSU8VYI9" hidden="1">#REF!</definedName>
    <definedName name="BEx5F947HTWLGMGG9BJOB289ZLEK" localSheetId="6" hidden="1">#REF!</definedName>
    <definedName name="BEx5F947HTWLGMGG9BJOB289ZLEK" hidden="1">#REF!</definedName>
    <definedName name="BEx5FO3OI74CKG32ILCOG0P0B7UL" localSheetId="6" hidden="1">halmozott-[1]hier!$A$19:$U$280</definedName>
    <definedName name="BEx5FO3OI74CKG32ILCOG0P0B7UL" hidden="1">halmozott-[1]hier!$A$19:$U$280</definedName>
    <definedName name="BEx5GGKJ4YVYPFKLQZJ0FR7VSWSZ" localSheetId="6" hidden="1">#REF!</definedName>
    <definedName name="BEx5GGKJ4YVYPFKLQZJ0FR7VSWSZ" hidden="1">#REF!</definedName>
    <definedName name="BEx5HHVQ2VJEHLR0MPDFVT79OAJQ" localSheetId="6" hidden="1">#REF!</definedName>
    <definedName name="BEx5HHVQ2VJEHLR0MPDFVT79OAJQ" hidden="1">#REF!</definedName>
    <definedName name="BEx5HMJ1ZY441HALBFR5UFHW26A1" localSheetId="6" hidden="1">#REF!</definedName>
    <definedName name="BEx5HMJ1ZY441HALBFR5UFHW26A1" hidden="1">#REF!</definedName>
    <definedName name="BEx5I1NVEL0EK9IPPQ035Z35RE0S" localSheetId="6" hidden="1">#REF!</definedName>
    <definedName name="BEx5I1NVEL0EK9IPPQ035Z35RE0S" hidden="1">#REF!</definedName>
    <definedName name="BEx5IE3PMDR5G32MODO8BEF0KQS9" localSheetId="6" hidden="1">#REF!</definedName>
    <definedName name="BEx5IE3PMDR5G32MODO8BEF0KQS9" hidden="1">#REF!</definedName>
    <definedName name="BEx5IKE3P9WQ28QV36K5HVE8HZY7" localSheetId="6" hidden="1">#REF!</definedName>
    <definedName name="BEx5IKE3P9WQ28QV36K5HVE8HZY7" hidden="1">#REF!</definedName>
    <definedName name="BEx5IWTYT2X1MS747TAXNAWBV71I" localSheetId="6" hidden="1">diszkrét-[1]hier!$A$19:$U$280</definedName>
    <definedName name="BEx5IWTYT2X1MS747TAXNAWBV71I" hidden="1">diszkrét-[1]hier!$A$19:$U$280</definedName>
    <definedName name="BEx5J04OKTOM105IKWC7W84X7A7K" localSheetId="6" hidden="1">#REF!</definedName>
    <definedName name="BEx5J04OKTOM105IKWC7W84X7A7K" hidden="1">#REF!</definedName>
    <definedName name="BEx5JZ1KVOND9LDGSBHNSGZFFNNV" localSheetId="6" hidden="1">#REF!</definedName>
    <definedName name="BEx5JZ1KVOND9LDGSBHNSGZFFNNV" hidden="1">#REF!</definedName>
    <definedName name="BEx5K7L6APITW3EGI6IKL2BEF4UE" localSheetId="6" hidden="1">#REF!</definedName>
    <definedName name="BEx5K7L6APITW3EGI6IKL2BEF4UE" hidden="1">#REF!</definedName>
    <definedName name="BEx5LAUGP9PVE183OJXCXEB7ZPRY" localSheetId="6" hidden="1">#REF!</definedName>
    <definedName name="BEx5LAUGP9PVE183OJXCXEB7ZPRY" hidden="1">#REF!</definedName>
    <definedName name="BEx5LKL67R9MUMZ9FLBDCYBZXGEV" localSheetId="6" hidden="1">#REF!</definedName>
    <definedName name="BEx5LKL67R9MUMZ9FLBDCYBZXGEV" hidden="1">#REF!</definedName>
    <definedName name="BEx5LPJ537YWWQ5858BYEK7KLC1C" localSheetId="6" hidden="1">#REF!</definedName>
    <definedName name="BEx5LPJ537YWWQ5858BYEK7KLC1C" hidden="1">#REF!</definedName>
    <definedName name="BEx5LVZ276POP2GMOGO3Q6WO0QZ6" localSheetId="6" hidden="1">diszkrét-[1]hier!$A$3:$B$9</definedName>
    <definedName name="BEx5LVZ276POP2GMOGO3Q6WO0QZ6" hidden="1">diszkrét-[1]hier!$A$3:$B$9</definedName>
    <definedName name="BEx5MH930LRFEY72S2H9LP1NCRC1" localSheetId="6" hidden="1">#REF!</definedName>
    <definedName name="BEx5MH930LRFEY72S2H9LP1NCRC1" hidden="1">#REF!</definedName>
    <definedName name="BEx5MP1NGKKXV4KJX6QTMITHWGG1" localSheetId="6" hidden="1">#REF!</definedName>
    <definedName name="BEx5MP1NGKKXV4KJX6QTMITHWGG1" hidden="1">#REF!</definedName>
    <definedName name="BEx5N3VO97UNAXJSHV8XS9YQZJNQ" localSheetId="6" hidden="1">#REF!</definedName>
    <definedName name="BEx5N3VO97UNAXJSHV8XS9YQZJNQ" hidden="1">#REF!</definedName>
    <definedName name="BEx5N5OE9MG956SJ5RJDMMYL5TBG" localSheetId="6" hidden="1">#REF!</definedName>
    <definedName name="BEx5N5OE9MG956SJ5RJDMMYL5TBG" hidden="1">#REF!</definedName>
    <definedName name="BEx5N7BSOCP3IBJ39VICXIEC76JZ" localSheetId="6" hidden="1">Zárólétszám - Closing [2]headcount!$G$6:$H$6</definedName>
    <definedName name="BEx5N7BSOCP3IBJ39VICXIEC76JZ" hidden="1">Zárólétszám - Closing [2]headcount!$G$6:$H$6</definedName>
    <definedName name="BEx5NBTO8DABN4NKGGYHF33X8Z5O" localSheetId="6" hidden="1">#REF!</definedName>
    <definedName name="BEx5NBTO8DABN4NKGGYHF33X8Z5O" hidden="1">#REF!</definedName>
    <definedName name="BEx5NQCVRZCKY62XWBLNUV1JE0CV" localSheetId="6" hidden="1">diszkrét-[1]hier!$A$3:$B$8</definedName>
    <definedName name="BEx5NQCVRZCKY62XWBLNUV1JE0CV" hidden="1">diszkrét-[1]hier!$A$3:$B$8</definedName>
    <definedName name="BEx5NV01JYIIAMY1ASMZX6XCT2AM" localSheetId="6" hidden="1">#REF!</definedName>
    <definedName name="BEx5NV01JYIIAMY1ASMZX6XCT2AM" hidden="1">#REF!</definedName>
    <definedName name="BEx5O6OUTJZ5L0883B22W6W123U6" localSheetId="6" hidden="1">halmozott-[1]hier!$A$3:$B$8</definedName>
    <definedName name="BEx5O6OUTJZ5L0883B22W6W123U6" hidden="1">halmozott-[1]hier!$A$3:$B$8</definedName>
    <definedName name="BEx5P5WPQLA4HEO21VVVX5GQ16GH" localSheetId="6" hidden="1">#REF!</definedName>
    <definedName name="BEx5P5WPQLA4HEO21VVVX5GQ16GH" hidden="1">#REF!</definedName>
    <definedName name="BEx5R2ZMQEBP9YR3R0UJ64W9WFSP" localSheetId="6" hidden="1">#REF!</definedName>
    <definedName name="BEx5R2ZMQEBP9YR3R0UJ64W9WFSP" hidden="1">#REF!</definedName>
    <definedName name="BEx73RPOH27I94BL58GMLVSU9UJC" localSheetId="6" hidden="1">#REF!</definedName>
    <definedName name="BEx73RPOH27I94BL58GMLVSU9UJC" hidden="1">#REF!</definedName>
    <definedName name="BEx73WT4N2US3T4AY6N0WFHPYCEH" localSheetId="6" hidden="1">#REF!</definedName>
    <definedName name="BEx73WT4N2US3T4AY6N0WFHPYCEH" hidden="1">#REF!</definedName>
    <definedName name="BEx7624UTKQ6RMWQE36EZDV98BG3" localSheetId="6" hidden="1">#REF!</definedName>
    <definedName name="BEx7624UTKQ6RMWQE36EZDV98BG3" hidden="1">#REF!</definedName>
    <definedName name="BEx7753I1F96PD1B88KZPUXU17WK" localSheetId="6" hidden="1">#REF!</definedName>
    <definedName name="BEx7753I1F96PD1B88KZPUXU17WK" hidden="1">#REF!</definedName>
    <definedName name="BEx78G5BU6PI7TPMCW5KR9LPREUW" localSheetId="6" hidden="1">#REF!</definedName>
    <definedName name="BEx78G5BU6PI7TPMCW5KR9LPREUW" hidden="1">#REF!</definedName>
    <definedName name="BEx78SA8SO6CRP762KZ6L5GO75QR" localSheetId="6" hidden="1">#REF!</definedName>
    <definedName name="BEx78SA8SO6CRP762KZ6L5GO75QR" hidden="1">#REF!</definedName>
    <definedName name="BEx79Z54W2IHGMRRZPO5LX7OE7EM" localSheetId="6" hidden="1">HR riport - HR [3]Report!$G$38:$V$44</definedName>
    <definedName name="BEx79Z54W2IHGMRRZPO5LX7OE7EM" hidden="1">HR riport - HR [3]Report!$G$38:$V$44</definedName>
    <definedName name="BEx7B2UOWXKLCG5HFE890B4UB2O6" localSheetId="6" hidden="1">#REF!</definedName>
    <definedName name="BEx7B2UOWXKLCG5HFE890B4UB2O6" hidden="1">#REF!</definedName>
    <definedName name="BEx7B8JOQT8SLDL7G9L5CF166J7B" localSheetId="6" hidden="1">halmozott-[1]hier!$A$3:$B$9</definedName>
    <definedName name="BEx7B8JOQT8SLDL7G9L5CF166J7B" hidden="1">halmozott-[1]hier!$A$3:$B$9</definedName>
    <definedName name="BEx7BLFN7K411LUPWDKN2PBQQ1M7" localSheetId="6" hidden="1">HR riport - HR [3]Report!$G$8:$H$9</definedName>
    <definedName name="BEx7BLFN7K411LUPWDKN2PBQQ1M7" hidden="1">HR riport - HR [3]Report!$G$8:$H$9</definedName>
    <definedName name="BEx7CQHTZQ7544LD403LY9S4N5PE" localSheetId="6" hidden="1">#REF!</definedName>
    <definedName name="BEx7CQHTZQ7544LD403LY9S4N5PE" hidden="1">#REF!</definedName>
    <definedName name="BEx7D62PVAQGL8QK1EG1B5XY1ZO6" localSheetId="6" hidden="1">#REF!</definedName>
    <definedName name="BEx7D62PVAQGL8QK1EG1B5XY1ZO6" hidden="1">#REF!</definedName>
    <definedName name="BEx7DGV60QSYDMGH540AP56MF40Q" localSheetId="6" hidden="1">#REF!</definedName>
    <definedName name="BEx7DGV60QSYDMGH540AP56MF40Q" hidden="1">#REF!</definedName>
    <definedName name="BEx7EYICJN48PXSFC9RYSLQ9ZN41" localSheetId="6" hidden="1">#REF!</definedName>
    <definedName name="BEx7EYICJN48PXSFC9RYSLQ9ZN41" hidden="1">#REF!</definedName>
    <definedName name="BEx7EZK6LRAQN9XWH7TX0CKPAU97" localSheetId="6" hidden="1">#REF!</definedName>
    <definedName name="BEx7EZK6LRAQN9XWH7TX0CKPAU97" hidden="1">#REF!</definedName>
    <definedName name="BEx7F95GYAG16FW6EFCY3VNG0Q3L" localSheetId="6" hidden="1">#REF!</definedName>
    <definedName name="BEx7F95GYAG16FW6EFCY3VNG0Q3L" hidden="1">#REF!</definedName>
    <definedName name="BEx7FDCIEC39KVMS6XFYQCI4YP7N" localSheetId="6" hidden="1">#REF!</definedName>
    <definedName name="BEx7FDCIEC39KVMS6XFYQCI4YP7N" hidden="1">#REF!</definedName>
    <definedName name="BEx7FN336IDVXG63KYL2QEQJS4EY" localSheetId="6" hidden="1">#REF!</definedName>
    <definedName name="BEx7FN336IDVXG63KYL2QEQJS4EY" hidden="1">#REF!</definedName>
    <definedName name="BEx7FXVHINYYH71CR95AEFBKW827" localSheetId="6" hidden="1">#REF!</definedName>
    <definedName name="BEx7FXVHINYYH71CR95AEFBKW827" hidden="1">#REF!</definedName>
    <definedName name="BEx7G1RSF6PVNNVDITUWP9TSPACU" localSheetId="6" hidden="1">#REF!</definedName>
    <definedName name="BEx7G1RSF6PVNNVDITUWP9TSPACU" hidden="1">#REF!</definedName>
    <definedName name="BEx7HL7V8PEPSQAZHAZVXHN5M7LF" localSheetId="6" hidden="1">#REF!</definedName>
    <definedName name="BEx7HL7V8PEPSQAZHAZVXHN5M7LF" hidden="1">#REF!</definedName>
    <definedName name="BEx7HP439YFNMSLPBYPQ7RX49PEP" localSheetId="6" hidden="1">#REF!</definedName>
    <definedName name="BEx7HP439YFNMSLPBYPQ7RX49PEP" hidden="1">#REF!</definedName>
    <definedName name="BEx7IEQJ9HCPDGI210779QJTKO87" localSheetId="6" hidden="1">#REF!</definedName>
    <definedName name="BEx7IEQJ9HCPDGI210779QJTKO87" hidden="1">#REF!</definedName>
    <definedName name="BEx7JZ2TZZDYF9F1L9PX8R2NLV97" localSheetId="6" hidden="1">#REF!</definedName>
    <definedName name="BEx7JZ2TZZDYF9F1L9PX8R2NLV97" hidden="1">#REF!</definedName>
    <definedName name="BEx7K5Z0A17L0I28C1611JFCG0UJ" localSheetId="6" hidden="1">#REF!</definedName>
    <definedName name="BEx7K5Z0A17L0I28C1611JFCG0UJ" hidden="1">#REF!</definedName>
    <definedName name="BEx7KFPR7ILGPGPFOBU0AINSWCOD" localSheetId="6" hidden="1">Zárólétszám - Closing [2]headcount!$G$8:$H$8</definedName>
    <definedName name="BEx7KFPR7ILGPGPFOBU0AINSWCOD" hidden="1">Zárólétszám - Closing [2]headcount!$G$8:$H$8</definedName>
    <definedName name="BEx7KI9D2L29HME6BHOEPG5CUWNN" localSheetId="6" hidden="1">#REF!</definedName>
    <definedName name="BEx7KI9D2L29HME6BHOEPG5CUWNN" hidden="1">#REF!</definedName>
    <definedName name="BEx7L9DQD41YL0CX27B6UWP3KICF" localSheetId="6" hidden="1">diszkrét-[1]hier!$A$19:$U$493</definedName>
    <definedName name="BEx7L9DQD41YL0CX27B6UWP3KICF" hidden="1">diszkrét-[1]hier!$A$19:$U$493</definedName>
    <definedName name="BEx7LAQE4WK14T96ZBJEFDBW36L0" localSheetId="6" hidden="1">#REF!</definedName>
    <definedName name="BEx7LAQE4WK14T96ZBJEFDBW36L0" hidden="1">#REF!</definedName>
    <definedName name="BEx7MNL5FDYOFFQ7L8O3RIW8GADD" localSheetId="6" hidden="1">diszkrét-[1]hier!$A$11:$B$18</definedName>
    <definedName name="BEx7MNL5FDYOFFQ7L8O3RIW8GADD" hidden="1">diszkrét-[1]hier!$A$11:$B$18</definedName>
    <definedName name="BEx8Z90I6WE2BETX4UIMKX0XQY4X" localSheetId="6" hidden="1">HR riport - HR [3]Report!$D$22:$E$27</definedName>
    <definedName name="BEx8Z90I6WE2BETX4UIMKX0XQY4X" hidden="1">HR riport - HR [3]Report!$D$22:$E$27</definedName>
    <definedName name="BEx909Q53AF6FEQPN7ZAOY9Z04YE" localSheetId="6" hidden="1">#REF!</definedName>
    <definedName name="BEx909Q53AF6FEQPN7ZAOY9Z04YE" hidden="1">#REF!</definedName>
    <definedName name="BEx90EDI5YU6OFREBYH8JH18REVZ" localSheetId="6" hidden="1">#REF!</definedName>
    <definedName name="BEx90EDI5YU6OFREBYH8JH18REVZ" hidden="1">#REF!</definedName>
    <definedName name="BEx90H2KL4SSBK0WYP8YR16G8TTP" localSheetId="6" hidden="1">#REF!</definedName>
    <definedName name="BEx90H2KL4SSBK0WYP8YR16G8TTP" hidden="1">#REF!</definedName>
    <definedName name="BEx91QBSSX52PTF1SXZF2GHHZ02I" localSheetId="6" hidden="1">#REF!</definedName>
    <definedName name="BEx91QBSSX52PTF1SXZF2GHHZ02I" hidden="1">#REF!</definedName>
    <definedName name="BEx92PZLF33BGQW56LO58YJJF3WF" localSheetId="6" hidden="1">#REF!</definedName>
    <definedName name="BEx92PZLF33BGQW56LO58YJJF3WF" hidden="1">#REF!</definedName>
    <definedName name="BEx92QQPL5D2U714J6W2D733ZTOI" localSheetId="6" hidden="1">halmozott-[1]hier!$A$10:$B$18</definedName>
    <definedName name="BEx92QQPL5D2U714J6W2D733ZTOI" hidden="1">halmozott-[1]hier!$A$10:$B$18</definedName>
    <definedName name="BEx92ZKVYVFE4DOZ616D0UUHCY3J" localSheetId="6" hidden="1">Zárólétszám - Closing [2]headcount!$G$10:$H$10</definedName>
    <definedName name="BEx92ZKVYVFE4DOZ616D0UUHCY3J" hidden="1">Zárólétszám - Closing [2]headcount!$G$10:$H$10</definedName>
    <definedName name="BEx93LB2D8TZ1ZJK7HHXGA1KMP4F" localSheetId="6" hidden="1">#REF!</definedName>
    <definedName name="BEx93LB2D8TZ1ZJK7HHXGA1KMP4F" hidden="1">#REF!</definedName>
    <definedName name="BEx93ZOZO98MKH0FTNJKNNC0XVZ9" localSheetId="6" hidden="1">#REF!</definedName>
    <definedName name="BEx93ZOZO98MKH0FTNJKNNC0XVZ9" hidden="1">#REF!</definedName>
    <definedName name="BEx941XZ999JTB47H5X5HNQPQLFS" localSheetId="6" hidden="1">diszkrét-[1]hier!$A$3:$B$9</definedName>
    <definedName name="BEx941XZ999JTB47H5X5HNQPQLFS" hidden="1">diszkrét-[1]hier!$A$3:$B$9</definedName>
    <definedName name="BEx94HDJYQ6VZBQ90CN3MO1NURA6" localSheetId="6" hidden="1">#REF!</definedName>
    <definedName name="BEx94HDJYQ6VZBQ90CN3MO1NURA6" hidden="1">#REF!</definedName>
    <definedName name="BEx95403R2BCUUNK3A2NIB9WQKWS" localSheetId="6" hidden="1">#REF!</definedName>
    <definedName name="BEx95403R2BCUUNK3A2NIB9WQKWS" hidden="1">#REF!</definedName>
    <definedName name="BEx95GQPY8IFWE1RRUETHBZB6MZR" localSheetId="6" hidden="1">#REF!</definedName>
    <definedName name="BEx95GQPY8IFWE1RRUETHBZB6MZR" hidden="1">#REF!</definedName>
    <definedName name="BEx95I36SRPAK1JFECUX4R3RWVXR" localSheetId="6" hidden="1">diszkrét-[1]hier!$A$3:$B$8</definedName>
    <definedName name="BEx95I36SRPAK1JFECUX4R3RWVXR" hidden="1">diszkrét-[1]hier!$A$3:$B$8</definedName>
    <definedName name="BEx95PA5UCUPR2IEPUBZR9SHUZJC" localSheetId="6" hidden="1">#REF!</definedName>
    <definedName name="BEx95PA5UCUPR2IEPUBZR9SHUZJC" hidden="1">#REF!</definedName>
    <definedName name="BEx97130HWR9U56WISPMN95RBY1D" localSheetId="6" hidden="1">HR riport - HR [3]Report!$D$13:$E$18</definedName>
    <definedName name="BEx97130HWR9U56WISPMN95RBY1D" hidden="1">HR riport - HR [3]Report!$D$13:$E$18</definedName>
    <definedName name="BEx979RWZU1DEJ09NJ6R0R7FZOBG" localSheetId="6" hidden="1">#REF!</definedName>
    <definedName name="BEx979RWZU1DEJ09NJ6R0R7FZOBG" hidden="1">#REF!</definedName>
    <definedName name="BEx97QEU2O8ZASTSZIGD4KN7C3M6" localSheetId="6" hidden="1">halmozott-[1]hier!$A$10:$B$18</definedName>
    <definedName name="BEx97QEU2O8ZASTSZIGD4KN7C3M6" hidden="1">halmozott-[1]hier!$A$10:$B$18</definedName>
    <definedName name="BEx97XWEWMAQHBA6OE7XOI1Q2N9T" localSheetId="6" hidden="1">#REF!</definedName>
    <definedName name="BEx97XWEWMAQHBA6OE7XOI1Q2N9T" hidden="1">#REF!</definedName>
    <definedName name="BEx982UITWZID4JBBY57NBPBX6ZY" localSheetId="6" hidden="1">#REF!</definedName>
    <definedName name="BEx982UITWZID4JBBY57NBPBX6ZY" hidden="1">#REF!</definedName>
    <definedName name="BEx98B368QQ6EOBXC0M1S5X0Q1W8" localSheetId="6" hidden="1">#REF!</definedName>
    <definedName name="BEx98B368QQ6EOBXC0M1S5X0Q1W8" hidden="1">#REF!</definedName>
    <definedName name="BEx98FFO3JSUCHPVBEKN4UPQJBSK" localSheetId="6" hidden="1">#REF!</definedName>
    <definedName name="BEx98FFO3JSUCHPVBEKN4UPQJBSK" hidden="1">#REF!</definedName>
    <definedName name="BEx98G1A2MJPWEIC97JAHVOGHDS1" localSheetId="6" hidden="1">diszkrét-[1]hier!$A$10:$B$17</definedName>
    <definedName name="BEx98G1A2MJPWEIC97JAHVOGHDS1" hidden="1">diszkrét-[1]hier!$A$10:$B$17</definedName>
    <definedName name="BEx98SRQN1XOM5CUOIT4ATDGFVC7" localSheetId="6" hidden="1">#REF!</definedName>
    <definedName name="BEx98SRQN1XOM5CUOIT4ATDGFVC7" hidden="1">#REF!</definedName>
    <definedName name="BEx99VKY9DCB1UL2NDRVOYFZPN3Z" localSheetId="6" hidden="1">#REF!</definedName>
    <definedName name="BEx99VKY9DCB1UL2NDRVOYFZPN3Z" hidden="1">#REF!</definedName>
    <definedName name="BEx9A0DKHE4IB944F9JWIW4QDGWJ" localSheetId="6" hidden="1">halmozott-[1]hier!$A$10:$B$18</definedName>
    <definedName name="BEx9A0DKHE4IB944F9JWIW4QDGWJ" hidden="1">halmozott-[1]hier!$A$10:$B$18</definedName>
    <definedName name="BEx9A1FF9406IN495VY6784EEL7V" localSheetId="6" hidden="1">#REF!</definedName>
    <definedName name="BEx9A1FF9406IN495VY6784EEL7V" hidden="1">#REF!</definedName>
    <definedName name="BEx9AHB4B5KPXL5DYKJ4VAOPSU1G" localSheetId="6" hidden="1">#REF!</definedName>
    <definedName name="BEx9AHB4B5KPXL5DYKJ4VAOPSU1G" hidden="1">#REF!</definedName>
    <definedName name="BEx9ATLHGAMQDUUNISUCO3BAPYHJ" localSheetId="6" hidden="1">#REF!</definedName>
    <definedName name="BEx9ATLHGAMQDUUNISUCO3BAPYHJ" hidden="1">#REF!</definedName>
    <definedName name="BEx9AXHPSUQ9X76XW21M0WI9M7G9" localSheetId="6" hidden="1">#REF!</definedName>
    <definedName name="BEx9AXHPSUQ9X76XW21M0WI9M7G9" hidden="1">#REF!</definedName>
    <definedName name="BEx9B0XVXV5GQ019H59II9QRPPHJ" localSheetId="6" hidden="1">#REF!</definedName>
    <definedName name="BEx9B0XVXV5GQ019H59II9QRPPHJ" hidden="1">#REF!</definedName>
    <definedName name="BEx9BHF5DSVWGXAILCGA62M5WI4W" localSheetId="6" hidden="1">halmozott-[1]hier!$A$3:$B$9</definedName>
    <definedName name="BEx9BHF5DSVWGXAILCGA62M5WI4W" hidden="1">halmozott-[1]hier!$A$3:$B$9</definedName>
    <definedName name="BEx9BV27BFLR6DF06DFXFNSGQFE7" localSheetId="6" hidden="1">#REF!</definedName>
    <definedName name="BEx9BV27BFLR6DF06DFXFNSGQFE7" hidden="1">#REF!</definedName>
    <definedName name="BEx9CDHT7SHMP8XBSV6N0GK5Z6JG" localSheetId="6" hidden="1">#REF!</definedName>
    <definedName name="BEx9CDHT7SHMP8XBSV6N0GK5Z6JG" hidden="1">#REF!</definedName>
    <definedName name="BEx9DCK19G6KL3F9DK038T634UVO" localSheetId="6" hidden="1">#REF!</definedName>
    <definedName name="BEx9DCK19G6KL3F9DK038T634UVO" hidden="1">#REF!</definedName>
    <definedName name="BEx9DUOPSFSXC5NMA83Y1RIVE3I6" localSheetId="6" hidden="1">#REF!</definedName>
    <definedName name="BEx9DUOPSFSXC5NMA83Y1RIVE3I6" hidden="1">#REF!</definedName>
    <definedName name="BEx9E4FH8P5M68MFKZ9DL6R0QSVG" localSheetId="6" hidden="1">#REF!</definedName>
    <definedName name="BEx9E4FH8P5M68MFKZ9DL6R0QSVG" hidden="1">#REF!</definedName>
    <definedName name="BEx9E80Z4XN8J16EVXPVCH3KU47B" localSheetId="6" hidden="1">#REF!</definedName>
    <definedName name="BEx9E80Z4XN8J16EVXPVCH3KU47B" hidden="1">#REF!</definedName>
    <definedName name="BEx9EA9RR6KP3NPDWUMI81PEE7SO" localSheetId="6" hidden="1">#REF!</definedName>
    <definedName name="BEx9EA9RR6KP3NPDWUMI81PEE7SO" hidden="1">#REF!</definedName>
    <definedName name="BEx9EHGQLQ95RMRA1P65O1XK349L" localSheetId="6" hidden="1">#REF!</definedName>
    <definedName name="BEx9EHGQLQ95RMRA1P65O1XK349L" hidden="1">#REF!</definedName>
    <definedName name="BEx9EJV25F7BFBE1I11AWVLRLYBW" localSheetId="6" hidden="1">#REF!</definedName>
    <definedName name="BEx9EJV25F7BFBE1I11AWVLRLYBW" hidden="1">#REF!</definedName>
    <definedName name="BEx9ELYL6BRORUBGJ9371EIN89EE" localSheetId="6" hidden="1">#REF!</definedName>
    <definedName name="BEx9ELYL6BRORUBGJ9371EIN89EE" hidden="1">#REF!</definedName>
    <definedName name="BEx9ERYE90YWZN0XPQ7QMO66K7FC" localSheetId="6" hidden="1">halmozott-[1]hier!$A$3:$B$9</definedName>
    <definedName name="BEx9ERYE90YWZN0XPQ7QMO66K7FC" hidden="1">halmozott-[1]hier!$A$3:$B$9</definedName>
    <definedName name="BEx9EUYA7OINLY9052AZCAAQHQ3M" localSheetId="6" hidden="1">#REF!</definedName>
    <definedName name="BEx9EUYA7OINLY9052AZCAAQHQ3M" hidden="1">#REF!</definedName>
    <definedName name="BEx9GHZNDRU6UUDWWZSVRV8PHIEZ" localSheetId="6" hidden="1">#REF!</definedName>
    <definedName name="BEx9GHZNDRU6UUDWWZSVRV8PHIEZ" hidden="1">#REF!</definedName>
    <definedName name="BEx9GKUAC7EHHG0LNWRDFN2PRTUC" localSheetId="6" hidden="1">halmozott-[1]hier!$A$3:$B$8</definedName>
    <definedName name="BEx9GKUAC7EHHG0LNWRDFN2PRTUC" hidden="1">halmozott-[1]hier!$A$3:$B$8</definedName>
    <definedName name="BEx9GM1G4OXNVPS0N3MOTFCRA1GE" localSheetId="6" hidden="1">#REF!</definedName>
    <definedName name="BEx9GM1G4OXNVPS0N3MOTFCRA1GE" hidden="1">#REF!</definedName>
    <definedName name="BEx9GRA66ICPSY5JKMSS8IRQ4J9Y" localSheetId="6" hidden="1">#REF!</definedName>
    <definedName name="BEx9GRA66ICPSY5JKMSS8IRQ4J9Y" hidden="1">#REF!</definedName>
    <definedName name="BEx9HE25OFJN0XDYXBB1IL6UWZ8V" localSheetId="6" hidden="1">Zárólétszám - Closing [2]headcount!$G$12:$W$27</definedName>
    <definedName name="BEx9HE25OFJN0XDYXBB1IL6UWZ8V" hidden="1">Zárólétszám - Closing [2]headcount!$G$12:$W$27</definedName>
    <definedName name="BEx9I5XLXPIPIDHCMB40MGCFWUDM" localSheetId="6" hidden="1">#REF!</definedName>
    <definedName name="BEx9I5XLXPIPIDHCMB40MGCFWUDM" hidden="1">#REF!</definedName>
    <definedName name="BEx9ITRCC6WN4FXDLW9P779O9RRU" localSheetId="6" hidden="1">#REF!</definedName>
    <definedName name="BEx9ITRCC6WN4FXDLW9P779O9RRU" hidden="1">#REF!</definedName>
    <definedName name="BEx9IX1ZV2GE33LOYNLEEG5719AG" localSheetId="6" hidden="1">#REF!</definedName>
    <definedName name="BEx9IX1ZV2GE33LOYNLEEG5719AG" hidden="1">#REF!</definedName>
    <definedName name="BExAWAIBGPMZIL9RS8N2ZDASK9FA" localSheetId="6" hidden="1">#REF!</definedName>
    <definedName name="BExAWAIBGPMZIL9RS8N2ZDASK9FA" hidden="1">#REF!</definedName>
    <definedName name="BExAWUADZX7OYV5DEOK0AOG23I7U" localSheetId="6" hidden="1">diszkrét-[1]hier!$A$3:$B$8</definedName>
    <definedName name="BExAWUADZX7OYV5DEOK0AOG23I7U" hidden="1">diszkrét-[1]hier!$A$3:$B$8</definedName>
    <definedName name="BExAX0QALJBCRXG3DP91879BI3DX" localSheetId="6" hidden="1">#REF!</definedName>
    <definedName name="BExAX0QALJBCRXG3DP91879BI3DX" hidden="1">#REF!</definedName>
    <definedName name="BExAX3Q66QXTCHAVPN4G0QOBJS4M" localSheetId="6" hidden="1">#REF!</definedName>
    <definedName name="BExAX3Q66QXTCHAVPN4G0QOBJS4M" hidden="1">#REF!</definedName>
    <definedName name="BExAXDRR1SVOSQDNQFWPOHCXRE2J" localSheetId="6" hidden="1">#REF!</definedName>
    <definedName name="BExAXDRR1SVOSQDNQFWPOHCXRE2J" hidden="1">#REF!</definedName>
    <definedName name="BExAXE2JD4EVUGHGHYDHWPFRCFGG" localSheetId="6" hidden="1">diszkrét-[1]hier!$A$10:$B$18</definedName>
    <definedName name="BExAXE2JD4EVUGHGHYDHWPFRCFGG" hidden="1">diszkrét-[1]hier!$A$10:$B$18</definedName>
    <definedName name="BExAXXJU2ALHG4TD3SKCNU6DEJTS" localSheetId="6" hidden="1">#REF!</definedName>
    <definedName name="BExAXXJU2ALHG4TD3SKCNU6DEJTS" hidden="1">#REF!</definedName>
    <definedName name="BExAYDFKSIAMCMPWJX2IF5JRCCFW" localSheetId="6" hidden="1">diszkrét-[1]hier!$A$21:$U$419</definedName>
    <definedName name="BExAYDFKSIAMCMPWJX2IF5JRCCFW" hidden="1">diszkrét-[1]hier!$A$21:$U$419</definedName>
    <definedName name="BExAYMF7QYUTWOZ9NSOM339GILB6" localSheetId="6" hidden="1">#REF!</definedName>
    <definedName name="BExAYMF7QYUTWOZ9NSOM339GILB6" hidden="1">#REF!</definedName>
    <definedName name="BExAZ6226E11Z5UWOEPSZPNDNKH1" localSheetId="6" hidden="1">#REF!</definedName>
    <definedName name="BExAZ6226E11Z5UWOEPSZPNDNKH1" hidden="1">#REF!</definedName>
    <definedName name="BExAZBARBRX5AJ7M61RDUPQ060OK" localSheetId="6" hidden="1">#REF!</definedName>
    <definedName name="BExAZBARBRX5AJ7M61RDUPQ060OK" hidden="1">#REF!</definedName>
    <definedName name="BExB0CWSXX97ZTBJY5EURD1NK4S2" localSheetId="6" hidden="1">#REF!</definedName>
    <definedName name="BExB0CWSXX97ZTBJY5EURD1NK4S2" hidden="1">#REF!</definedName>
    <definedName name="BExB0N94N6474QVKLJJ7L2ZRH63G" localSheetId="6" hidden="1">#REF!</definedName>
    <definedName name="BExB0N94N6474QVKLJJ7L2ZRH63G" hidden="1">#REF!</definedName>
    <definedName name="BExB176JMZSBB01N4AMJZ51V3XNF" localSheetId="6" hidden="1">diszkrét-[1]hier!$A$10:$B$17</definedName>
    <definedName name="BExB176JMZSBB01N4AMJZ51V3XNF" hidden="1">diszkrét-[1]hier!$A$10:$B$17</definedName>
    <definedName name="BExB2W0U0ZR6S0YHM4DOG0GFWR5O" localSheetId="6" hidden="1">#REF!</definedName>
    <definedName name="BExB2W0U0ZR6S0YHM4DOG0GFWR5O" hidden="1">#REF!</definedName>
    <definedName name="BExB30D7R1ETHW20LDGPSGGKBHAI" localSheetId="6" hidden="1">#REF!</definedName>
    <definedName name="BExB30D7R1ETHW20LDGPSGGKBHAI" hidden="1">#REF!</definedName>
    <definedName name="BExB39NOY5YCD49I0GFN99DG14DH" localSheetId="6" hidden="1">#REF!</definedName>
    <definedName name="BExB39NOY5YCD49I0GFN99DG14DH" hidden="1">#REF!</definedName>
    <definedName name="BExB3E5IYHPTWK3PYD4X87KOQ7JY" localSheetId="6" hidden="1">#REF!</definedName>
    <definedName name="BExB3E5IYHPTWK3PYD4X87KOQ7JY" hidden="1">#REF!</definedName>
    <definedName name="BExB4MCYEOEDHG03OB9HS5VD0X1J" localSheetId="6" hidden="1">diszkrét-[1]hier!$A$11:$B$18</definedName>
    <definedName name="BExB4MCYEOEDHG03OB9HS5VD0X1J" hidden="1">diszkrét-[1]hier!$A$11:$B$18</definedName>
    <definedName name="BExB5X43NFT9FB0BYBFZT8WQ4RYC" localSheetId="6" hidden="1">#REF!</definedName>
    <definedName name="BExB5X43NFT9FB0BYBFZT8WQ4RYC" hidden="1">#REF!</definedName>
    <definedName name="BExB66EFALF2YTHPDDHYOLS9BD3Y" localSheetId="6" hidden="1">#REF!</definedName>
    <definedName name="BExB66EFALF2YTHPDDHYOLS9BD3Y" hidden="1">#REF!</definedName>
    <definedName name="BExB66ZZTTN05YKGXU44PN1H9T15" localSheetId="6" hidden="1">#REF!</definedName>
    <definedName name="BExB66ZZTTN05YKGXU44PN1H9T15" hidden="1">#REF!</definedName>
    <definedName name="BExB7T57SVC2ZDUVKV0MA08SUKRS" localSheetId="6" hidden="1">#REF!</definedName>
    <definedName name="BExB7T57SVC2ZDUVKV0MA08SUKRS" hidden="1">#REF!</definedName>
    <definedName name="BExB8JO17FF4SEHIRHTKV4CTML00" localSheetId="6" hidden="1">#REF!</definedName>
    <definedName name="BExB8JO17FF4SEHIRHTKV4CTML00" hidden="1">#REF!</definedName>
    <definedName name="BExB8RGIHGF55E9TI6WM0H6EFV1O" localSheetId="6" hidden="1">#REF!</definedName>
    <definedName name="BExB8RGIHGF55E9TI6WM0H6EFV1O" hidden="1">#REF!</definedName>
    <definedName name="BExB93W92MP2GQ90PCW6E2DCX0GY" localSheetId="6" hidden="1">#REF!</definedName>
    <definedName name="BExB93W92MP2GQ90PCW6E2DCX0GY" hidden="1">#REF!</definedName>
    <definedName name="BExB9RVF57CMDLU95E31FYZSL7DS" localSheetId="6" hidden="1">#REF!</definedName>
    <definedName name="BExB9RVF57CMDLU95E31FYZSL7DS" hidden="1">#REF!</definedName>
    <definedName name="BExBASA8MST3X9KSLY2CEWRXHHPJ" localSheetId="6" hidden="1">#REF!</definedName>
    <definedName name="BExBASA8MST3X9KSLY2CEWRXHHPJ" hidden="1">#REF!</definedName>
    <definedName name="BExBAXOGOZLH25QPN9H2E7GQ0NBG" localSheetId="6" hidden="1">#REF!</definedName>
    <definedName name="BExBAXOGOZLH25QPN9H2E7GQ0NBG" hidden="1">#REF!</definedName>
    <definedName name="BExBB0TU6IOMPHOUVDEIQYILEXYP" localSheetId="6" hidden="1">#REF!</definedName>
    <definedName name="BExBB0TU6IOMPHOUVDEIQYILEXYP" hidden="1">#REF!</definedName>
    <definedName name="BExBB2X7UA3JX322R7BW5YXF5OWT" localSheetId="6" hidden="1">diszkrét-[1]hier!$A$3:$B$8</definedName>
    <definedName name="BExBB2X7UA3JX322R7BW5YXF5OWT" hidden="1">diszkrét-[1]hier!$A$3:$B$8</definedName>
    <definedName name="BExBBBM4EC7368L1I75JBG2AQ8OL" localSheetId="6" hidden="1">#REF!</definedName>
    <definedName name="BExBBBM4EC7368L1I75JBG2AQ8OL" hidden="1">#REF!</definedName>
    <definedName name="BExBBF7RC71P025AXP6DCWKOV1EB" localSheetId="6" hidden="1">#REF!</definedName>
    <definedName name="BExBBF7RC71P025AXP6DCWKOV1EB" hidden="1">#REF!</definedName>
    <definedName name="BExBBKGGMP8R8EJ0KSKEYYXNGJBO" localSheetId="6" hidden="1">#REF!</definedName>
    <definedName name="BExBBKGGMP8R8EJ0KSKEYYXNGJBO" hidden="1">#REF!</definedName>
    <definedName name="BExBBT5DXN6F3B5INZRLMU8X82QD" localSheetId="6" hidden="1">diszkrét-[1]hier!$A$3:$B$8</definedName>
    <definedName name="BExBBT5DXN6F3B5INZRLMU8X82QD" hidden="1">diszkrét-[1]hier!$A$3:$B$8</definedName>
    <definedName name="BExBBTLHYHCT3EH5P2HV7F4DC1N5" localSheetId="6" hidden="1">#REF!</definedName>
    <definedName name="BExBBTLHYHCT3EH5P2HV7F4DC1N5" hidden="1">#REF!</definedName>
    <definedName name="BExBC2L60UCI8S5A4UBQPOODC839" localSheetId="6" hidden="1">diszkrét-[1]hier!$A$10:$B$18</definedName>
    <definedName name="BExBC2L60UCI8S5A4UBQPOODC839" hidden="1">diszkrét-[1]hier!$A$10:$B$18</definedName>
    <definedName name="BExBD95BA1RKM9DFEEIJ6SX7JYL4" localSheetId="6" hidden="1">#REF!</definedName>
    <definedName name="BExBD95BA1RKM9DFEEIJ6SX7JYL4" hidden="1">#REF!</definedName>
    <definedName name="BExBETXVJV3XHDMMMEJIYE9VZMOC" localSheetId="6" hidden="1">#REF!</definedName>
    <definedName name="BExBETXVJV3XHDMMMEJIYE9VZMOC" hidden="1">#REF!</definedName>
    <definedName name="BExCR6TUOJQNLUO2OTVH6DXDVFEC" localSheetId="6" hidden="1">#REF!</definedName>
    <definedName name="BExCR6TUOJQNLUO2OTVH6DXDVFEC" hidden="1">#REF!</definedName>
    <definedName name="BExCRT09LYNPWWUJJ2IOF6SZ6X5O" localSheetId="6" hidden="1">#REF!</definedName>
    <definedName name="BExCRT09LYNPWWUJJ2IOF6SZ6X5O" hidden="1">#REF!</definedName>
    <definedName name="BExCTAI5F6V50EFJI9K6M7XWT7UK" localSheetId="6" hidden="1">#REF!</definedName>
    <definedName name="BExCTAI5F6V50EFJI9K6M7XWT7UK" hidden="1">#REF!</definedName>
    <definedName name="BExCTBJYQMUU5K8B0KG4R3TPAWMZ" localSheetId="6" hidden="1">#REF!</definedName>
    <definedName name="BExCTBJYQMUU5K8B0KG4R3TPAWMZ" hidden="1">#REF!</definedName>
    <definedName name="BExCTUQIJP0HMFZ4M11XLXXB9B7K" localSheetId="6" hidden="1">#REF!</definedName>
    <definedName name="BExCTUQIJP0HMFZ4M11XLXXB9B7K" hidden="1">#REF!</definedName>
    <definedName name="BExCUP04C9ITN60WDHSBF58IU6ZX" localSheetId="6" hidden="1">diszkrét-[1]hier!$A$3:$B$8</definedName>
    <definedName name="BExCUP04C9ITN60WDHSBF58IU6ZX" hidden="1">diszkrét-[1]hier!$A$3:$B$8</definedName>
    <definedName name="BExCVP46M8495FMKC0YPMM6QMDKA" localSheetId="6" hidden="1">#REF!</definedName>
    <definedName name="BExCVP46M8495FMKC0YPMM6QMDKA" hidden="1">#REF!</definedName>
    <definedName name="BExCWAZT0UOXFDVBK1MMR37V9Y61" localSheetId="6" hidden="1">#REF!</definedName>
    <definedName name="BExCWAZT0UOXFDVBK1MMR37V9Y61" hidden="1">#REF!</definedName>
    <definedName name="BExCWAZTQ8RZS8O1KHQA6AZHT5W9" localSheetId="6" hidden="1">#REF!</definedName>
    <definedName name="BExCWAZTQ8RZS8O1KHQA6AZHT5W9" hidden="1">#REF!</definedName>
    <definedName name="BExCWTFA02ITU9TLNCYJX4R0MRG1" localSheetId="6" hidden="1">halmozott-[1]hier!$A$3:$B$8</definedName>
    <definedName name="BExCWTFA02ITU9TLNCYJX4R0MRG1" hidden="1">halmozott-[1]hier!$A$3:$B$8</definedName>
    <definedName name="BExCXLAQMSFO5AG7C5FYZWQ5ZQZO" localSheetId="6" hidden="1">#REF!</definedName>
    <definedName name="BExCXLAQMSFO5AG7C5FYZWQ5ZQZO" hidden="1">#REF!</definedName>
    <definedName name="BExCXM1SO1G2R8CK8A5NPXZZV9E5" localSheetId="6" hidden="1">#REF!</definedName>
    <definedName name="BExCXM1SO1G2R8CK8A5NPXZZV9E5" hidden="1">#REF!</definedName>
    <definedName name="BExCY3VOMJ8HBXHVE09KAJQWRFP4" localSheetId="6" hidden="1">#REF!</definedName>
    <definedName name="BExCY3VOMJ8HBXHVE09KAJQWRFP4" hidden="1">#REF!</definedName>
    <definedName name="BExCY4HAK47K7FYUW243HVW6G7J2" localSheetId="6" hidden="1">#REF!</definedName>
    <definedName name="BExCY4HAK47K7FYUW243HVW6G7J2" hidden="1">#REF!</definedName>
    <definedName name="BExCYPWN8DXRPHH33ICQI32FLWXH" localSheetId="6" hidden="1">#REF!</definedName>
    <definedName name="BExCYPWN8DXRPHH33ICQI32FLWXH" hidden="1">#REF!</definedName>
    <definedName name="BExCZ98OI6T0JIX3J8O3KTZ0T68G" localSheetId="6" hidden="1">#REF!</definedName>
    <definedName name="BExCZ98OI6T0JIX3J8O3KTZ0T68G" hidden="1">#REF!</definedName>
    <definedName name="BExD00TAYL8DS62HXIYHQH7TNH9K" localSheetId="6" hidden="1">#REF!</definedName>
    <definedName name="BExD00TAYL8DS62HXIYHQH7TNH9K" hidden="1">#REF!</definedName>
    <definedName name="BExD05WLIPSFPIVKN3QV7B5JAEPS" localSheetId="6" hidden="1">#REF!</definedName>
    <definedName name="BExD05WLIPSFPIVKN3QV7B5JAEPS" hidden="1">#REF!</definedName>
    <definedName name="BExD0M8NZ0S6Q9V5OE30SMA6BV3V" localSheetId="6" hidden="1">#REF!</definedName>
    <definedName name="BExD0M8NZ0S6Q9V5OE30SMA6BV3V" hidden="1">#REF!</definedName>
    <definedName name="BExD1JCVENM5K8OLJP6USSFRX8KE" localSheetId="6" hidden="1">#REF!</definedName>
    <definedName name="BExD1JCVENM5K8OLJP6USSFRX8KE" hidden="1">#REF!</definedName>
    <definedName name="BExD21C9QYQH3GAL1RPMUXZU8MXX" localSheetId="6" hidden="1">Zárólétszám - Closing [2]headcount!$G$6:$H$6</definedName>
    <definedName name="BExD21C9QYQH3GAL1RPMUXZU8MXX" hidden="1">Zárólétszám - Closing [2]headcount!$G$6:$H$6</definedName>
    <definedName name="BExD35SPY0GX6YEZFRZ9OV9WPIY5" localSheetId="6" hidden="1">#REF!</definedName>
    <definedName name="BExD35SPY0GX6YEZFRZ9OV9WPIY5" hidden="1">#REF!</definedName>
    <definedName name="BExD3W0VBK4KFW5TPN38XL2QT88B" localSheetId="6" hidden="1">#REF!</definedName>
    <definedName name="BExD3W0VBK4KFW5TPN38XL2QT88B" hidden="1">#REF!</definedName>
    <definedName name="BExD40YTZCAUOISJP7WGTAKB7KTS" localSheetId="6" hidden="1">#REF!</definedName>
    <definedName name="BExD40YTZCAUOISJP7WGTAKB7KTS" hidden="1">#REF!</definedName>
    <definedName name="BExD4BGGSRL0NGZ8QG4R305LT9WM" localSheetId="6" hidden="1">#REF!</definedName>
    <definedName name="BExD4BGGSRL0NGZ8QG4R305LT9WM" hidden="1">#REF!</definedName>
    <definedName name="BExD4FYBGKBMLVE22FNJOVSM7FM3" localSheetId="6" hidden="1">#REF!</definedName>
    <definedName name="BExD4FYBGKBMLVE22FNJOVSM7FM3" hidden="1">#REF!</definedName>
    <definedName name="BExD4IY61XG48849OFEWN0IRVXWW" localSheetId="6" hidden="1">#REF!</definedName>
    <definedName name="BExD4IY61XG48849OFEWN0IRVXWW" hidden="1">#REF!</definedName>
    <definedName name="BExD5610TUVOQPJKP6N5TH6ETJYC" localSheetId="6" hidden="1">#REF!</definedName>
    <definedName name="BExD5610TUVOQPJKP6N5TH6ETJYC" hidden="1">#REF!</definedName>
    <definedName name="BExD6IFGV5COGNE4WWMWQPIS9JUY" localSheetId="6" hidden="1">diszkrét-[1]hier!$A$21:$U$627</definedName>
    <definedName name="BExD6IFGV5COGNE4WWMWQPIS9JUY" hidden="1">diszkrét-[1]hier!$A$21:$U$627</definedName>
    <definedName name="BExD7NS9C1RQDP6SNLS20FAI0H55" localSheetId="6" hidden="1">#REF!</definedName>
    <definedName name="BExD7NS9C1RQDP6SNLS20FAI0H55" hidden="1">#REF!</definedName>
    <definedName name="BExD885XPFDP1SHQRT8DQZTZUINK" localSheetId="6" hidden="1">#REF!</definedName>
    <definedName name="BExD885XPFDP1SHQRT8DQZTZUINK" hidden="1">#REF!</definedName>
    <definedName name="BExD8PEA3H0ROM9N4LVMA036W1DO" localSheetId="6" hidden="1">#REF!</definedName>
    <definedName name="BExD8PEA3H0ROM9N4LVMA036W1DO" hidden="1">#REF!</definedName>
    <definedName name="BExD93S6171UYIMFSI1JNCUJ1VER" localSheetId="6" hidden="1">diszkrét-[1]hier!$A$20:$U$449</definedName>
    <definedName name="BExD93S6171UYIMFSI1JNCUJ1VER" hidden="1">diszkrét-[1]hier!$A$20:$U$449</definedName>
    <definedName name="BExD9OBDQ3NFBDZZLYIR2HZGB6A9" localSheetId="6" hidden="1">#REF!</definedName>
    <definedName name="BExD9OBDQ3NFBDZZLYIR2HZGB6A9" hidden="1">#REF!</definedName>
    <definedName name="BExDAAN44XB4LYFRY79AGKZ0PQUC" localSheetId="6" hidden="1">#REF!</definedName>
    <definedName name="BExDAAN44XB4LYFRY79AGKZ0PQUC" hidden="1">#REF!</definedName>
    <definedName name="BExDAJMTNRW84XTK80ANU8938X4M" localSheetId="6" hidden="1">#REF!</definedName>
    <definedName name="BExDAJMTNRW84XTK80ANU8938X4M" hidden="1">#REF!</definedName>
    <definedName name="BExDAMRZLFFLKOWFP2YONP5Y1JWD" localSheetId="6" hidden="1">#REF!</definedName>
    <definedName name="BExDAMRZLFFLKOWFP2YONP5Y1JWD" hidden="1">#REF!</definedName>
    <definedName name="BExDAS0WJ0E5WIM93IN5FUYILGHO" localSheetId="6" hidden="1">#REF!</definedName>
    <definedName name="BExDAS0WJ0E5WIM93IN5FUYILGHO" hidden="1">#REF!</definedName>
    <definedName name="BExDBE1V8HNH1SV24MOJ1L2N9EFD" localSheetId="6" hidden="1">HR riport - HR [3]Report!$D$39:$E$44</definedName>
    <definedName name="BExDBE1V8HNH1SV24MOJ1L2N9EFD" hidden="1">HR riport - HR [3]Report!$D$39:$E$44</definedName>
    <definedName name="BExEO9IQTFXWTSRV0LUARNY26PJ3" localSheetId="6" hidden="1">#REF!</definedName>
    <definedName name="BExEO9IQTFXWTSRV0LUARNY26PJ3" hidden="1">#REF!</definedName>
    <definedName name="BExEOYP3Z0MH4SIZOYHHQMQSCG72" localSheetId="6" hidden="1">#REF!</definedName>
    <definedName name="BExEOYP3Z0MH4SIZOYHHQMQSCG72" hidden="1">#REF!</definedName>
    <definedName name="BExEP5W1618VIW4V21VWJRKVMTXU" localSheetId="6" hidden="1">#REF!</definedName>
    <definedName name="BExEP5W1618VIW4V21VWJRKVMTXU" hidden="1">#REF!</definedName>
    <definedName name="BExEPNKMU7WPQATUOB2NLIGRELP0" localSheetId="6" hidden="1">#REF!</definedName>
    <definedName name="BExEPNKMU7WPQATUOB2NLIGRELP0" hidden="1">#REF!</definedName>
    <definedName name="BExEQB90NE4XHZKL1L57KJMEXLGL" localSheetId="6" hidden="1">diszkrét-[1]hier!$A$20:$U$491</definedName>
    <definedName name="BExEQB90NE4XHZKL1L57KJMEXLGL" hidden="1">diszkrét-[1]hier!$A$20:$U$491</definedName>
    <definedName name="BExEQX9ZGPOSJ3TWIVUAXDM1A4ZY" localSheetId="6" hidden="1">#REF!</definedName>
    <definedName name="BExEQX9ZGPOSJ3TWIVUAXDM1A4ZY" hidden="1">#REF!</definedName>
    <definedName name="BExERE7JD90UCD2TNEWZQ4HZR6GP" localSheetId="6" hidden="1">#REF!</definedName>
    <definedName name="BExERE7JD90UCD2TNEWZQ4HZR6GP" hidden="1">#REF!</definedName>
    <definedName name="BExES8HAI3YD6QT1ED5IIBECEGP1" localSheetId="6" hidden="1">diszkrét-[1]hier!$A$10:$B$17</definedName>
    <definedName name="BExES8HAI3YD6QT1ED5IIBECEGP1" hidden="1">diszkrét-[1]hier!$A$10:$B$17</definedName>
    <definedName name="BExESG4BJZNX76PKQ6IB6R34U0WT" localSheetId="6" hidden="1">#REF!</definedName>
    <definedName name="BExESG4BJZNX76PKQ6IB6R34U0WT" hidden="1">#REF!</definedName>
    <definedName name="BExET6SLWIILRE4SFBXRA1M5TS2E" localSheetId="6" hidden="1">#REF!</definedName>
    <definedName name="BExET6SLWIILRE4SFBXRA1M5TS2E" hidden="1">#REF!</definedName>
    <definedName name="BExETBW17LD7AX0PGS0OUEDM0NEU" localSheetId="6" hidden="1">#REF!</definedName>
    <definedName name="BExETBW17LD7AX0PGS0OUEDM0NEU" hidden="1">#REF!</definedName>
    <definedName name="BExETH4Y73HMZPB5NYR43D965H62" localSheetId="6" hidden="1">#REF!</definedName>
    <definedName name="BExETH4Y73HMZPB5NYR43D965H62" hidden="1">#REF!</definedName>
    <definedName name="BExETR117R2JK6NY7H1N7U1E1B62" localSheetId="6" hidden="1">halmozott-[1]hier!$A$3:$B$8</definedName>
    <definedName name="BExETR117R2JK6NY7H1N7U1E1B62" hidden="1">halmozott-[1]hier!$A$3:$B$8</definedName>
    <definedName name="BExEU3WXLLSEEJHWJ7TXFETSZDTA" localSheetId="6" hidden="1">#REF!</definedName>
    <definedName name="BExEU3WXLLSEEJHWJ7TXFETSZDTA" hidden="1">#REF!</definedName>
    <definedName name="BExEWIZ3H5VD8MIV6A83OLI8BF0Z" localSheetId="6" hidden="1">#REF!</definedName>
    <definedName name="BExEWIZ3H5VD8MIV6A83OLI8BF0Z" hidden="1">#REF!</definedName>
    <definedName name="BExEX678FRT2GQCI1MW6F71R7AJ4" localSheetId="6" hidden="1">#REF!</definedName>
    <definedName name="BExEX678FRT2GQCI1MW6F71R7AJ4" hidden="1">#REF!</definedName>
    <definedName name="BExEX97595F353J2JWO673JG86R7" localSheetId="6" hidden="1">#REF!</definedName>
    <definedName name="BExEX97595F353J2JWO673JG86R7" hidden="1">#REF!</definedName>
    <definedName name="BExEXLS9DE148VHK719PLRT92K9P" localSheetId="6" hidden="1">#REF!</definedName>
    <definedName name="BExEXLS9DE148VHK719PLRT92K9P" hidden="1">#REF!</definedName>
    <definedName name="BExEXT4P6YX5ESJNPGANSM8NL4GZ" localSheetId="6" hidden="1">#REF!</definedName>
    <definedName name="BExEXT4P6YX5ESJNPGANSM8NL4GZ" hidden="1">#REF!</definedName>
    <definedName name="BExEYIWFK7TNLW9A5EPWD45GFS47" localSheetId="6" hidden="1">#REF!</definedName>
    <definedName name="BExEYIWFK7TNLW9A5EPWD45GFS47" hidden="1">#REF!</definedName>
    <definedName name="BExEYMCM58DOYCNOONQ3ZAZWQSQW" localSheetId="6" hidden="1">#REF!</definedName>
    <definedName name="BExEYMCM58DOYCNOONQ3ZAZWQSQW" hidden="1">#REF!</definedName>
    <definedName name="BExEZ7BQ7H0DH02VYQJCCKL2QQWE" localSheetId="6" hidden="1">diszkrét-[1]hier!$A$10:$B$18</definedName>
    <definedName name="BExEZ7BQ7H0DH02VYQJCCKL2QQWE" hidden="1">diszkrét-[1]hier!$A$10:$B$18</definedName>
    <definedName name="BExEZF9Q0V1Z6BA18JY0I9V5NSC3" localSheetId="6" hidden="1">#REF!</definedName>
    <definedName name="BExEZF9Q0V1Z6BA18JY0I9V5NSC3" hidden="1">#REF!</definedName>
    <definedName name="BExEZZY7A9BY97C0Y1CBXOMRWK1C" localSheetId="6" hidden="1">#REF!</definedName>
    <definedName name="BExEZZY7A9BY97C0Y1CBXOMRWK1C" hidden="1">#REF!</definedName>
    <definedName name="BExF0XYQXTQ7G4IZXQDRHASO1JCP" localSheetId="6" hidden="1">#REF!</definedName>
    <definedName name="BExF0XYQXTQ7G4IZXQDRHASO1JCP" hidden="1">#REF!</definedName>
    <definedName name="BExF10IEYRVT9OSFIUGUZ3OH1EHE" localSheetId="6" hidden="1">#REF!</definedName>
    <definedName name="BExF10IEYRVT9OSFIUGUZ3OH1EHE" hidden="1">#REF!</definedName>
    <definedName name="BExF15WLCSJSIGIQGJ739Y9WF2ZF" localSheetId="6" hidden="1">#REF!</definedName>
    <definedName name="BExF15WLCSJSIGIQGJ739Y9WF2ZF" hidden="1">#REF!</definedName>
    <definedName name="BExF1TFIAK87WAN9EKDRW1PGB1L1" localSheetId="6" hidden="1">#REF!</definedName>
    <definedName name="BExF1TFIAK87WAN9EKDRW1PGB1L1" hidden="1">#REF!</definedName>
    <definedName name="BExF1XH932HVF8DA5LODCJOOK5EK" localSheetId="6" hidden="1">#REF!</definedName>
    <definedName name="BExF1XH932HVF8DA5LODCJOOK5EK" hidden="1">#REF!</definedName>
    <definedName name="BExF2RQZ1OIW7BSIFRMT7XB1X0Y0" localSheetId="6" hidden="1">#REF!</definedName>
    <definedName name="BExF2RQZ1OIW7BSIFRMT7XB1X0Y0" hidden="1">#REF!</definedName>
    <definedName name="BExF2SY62C30J1YBUME9D523Y3C1" localSheetId="6" hidden="1">#REF!</definedName>
    <definedName name="BExF2SY62C30J1YBUME9D523Y3C1" hidden="1">#REF!</definedName>
    <definedName name="BExF2SY6ZEOJKCEE34A9X38QV0UP" localSheetId="6" hidden="1">#REF!</definedName>
    <definedName name="BExF2SY6ZEOJKCEE34A9X38QV0UP" hidden="1">#REF!</definedName>
    <definedName name="BExF3JGZNALC6LZIB7VTKHNY9KZ0" localSheetId="6" hidden="1">halmozott-[1]hier!$A$3:$B$8</definedName>
    <definedName name="BExF3JGZNALC6LZIB7VTKHNY9KZ0" hidden="1">halmozott-[1]hier!$A$3:$B$8</definedName>
    <definedName name="BExF49UGAKGT4QM11DXH7VOMWG7U" localSheetId="6" hidden="1">#REF!</definedName>
    <definedName name="BExF49UGAKGT4QM11DXH7VOMWG7U" hidden="1">#REF!</definedName>
    <definedName name="BExF5VDWG434R8A6TUKM24ID7SH5" localSheetId="6" hidden="1">#REF!</definedName>
    <definedName name="BExF5VDWG434R8A6TUKM24ID7SH5" hidden="1">#REF!</definedName>
    <definedName name="BExF6MCZV9OPKQANQ8IWSR0NJG9X" localSheetId="6" hidden="1">HR riport - HR [3]Report!$G$12:$V$19</definedName>
    <definedName name="BExF6MCZV9OPKQANQ8IWSR0NJG9X" hidden="1">HR riport - HR [3]Report!$G$12:$V$19</definedName>
    <definedName name="BExF6UATQLTAX3H08QVYF21ZPY8Y" localSheetId="6" hidden="1">#REF!</definedName>
    <definedName name="BExF6UATQLTAX3H08QVYF21ZPY8Y" hidden="1">#REF!</definedName>
    <definedName name="BExF9JEN0L1BC27TFLT0K55LMV63" localSheetId="6" hidden="1">#REF!</definedName>
    <definedName name="BExF9JEN0L1BC27TFLT0K55LMV63" hidden="1">#REF!</definedName>
    <definedName name="BExGL67XZI1Q1GQ0S2LFST7P8ELM" localSheetId="6" hidden="1">diszkrét-[1]hier!$A$3:$B$8</definedName>
    <definedName name="BExGL67XZI1Q1GQ0S2LFST7P8ELM" hidden="1">diszkrét-[1]hier!$A$3:$B$8</definedName>
    <definedName name="BExGMUB6LN00FR1JTE2EUP3IDMG6" localSheetId="6" hidden="1">#REF!</definedName>
    <definedName name="BExGMUB6LN00FR1JTE2EUP3IDMG6" hidden="1">#REF!</definedName>
    <definedName name="BExGNEU6SL7PB867N8MX58V9OWO4" localSheetId="6" hidden="1">#REF!</definedName>
    <definedName name="BExGNEU6SL7PB867N8MX58V9OWO4" hidden="1">#REF!</definedName>
    <definedName name="BExGNMS6MTZBTKX8PMFW60RGH238" localSheetId="6" hidden="1">#REF!</definedName>
    <definedName name="BExGNMS6MTZBTKX8PMFW60RGH238" hidden="1">#REF!</definedName>
    <definedName name="BExGOGAWLT27NM1VC2FX08SIEE1L" localSheetId="6" hidden="1">#REF!</definedName>
    <definedName name="BExGOGAWLT27NM1VC2FX08SIEE1L" hidden="1">#REF!</definedName>
    <definedName name="BExGP8RVOFP9LSQGTFLFV9JCL10T" localSheetId="6" hidden="1">#REF!</definedName>
    <definedName name="BExGP8RVOFP9LSQGTFLFV9JCL10T" hidden="1">#REF!</definedName>
    <definedName name="BExGPC7X5P20HYCTSQ9F57AYG6VA" localSheetId="6" hidden="1">#REF!</definedName>
    <definedName name="BExGPC7X5P20HYCTSQ9F57AYG6VA" hidden="1">#REF!</definedName>
    <definedName name="BExGPSPC4QZVNG3L8DRBIU8893AL" localSheetId="6" hidden="1">#REF!</definedName>
    <definedName name="BExGPSPC4QZVNG3L8DRBIU8893AL" hidden="1">#REF!</definedName>
    <definedName name="BExGQDDT273JL5XL0NCMPW8J0YBC" localSheetId="6" hidden="1">#REF!</definedName>
    <definedName name="BExGQDDT273JL5XL0NCMPW8J0YBC" hidden="1">#REF!</definedName>
    <definedName name="BExGT0OSL379Y6QZ12O5AVRNAYMH" localSheetId="6" hidden="1">#REF!</definedName>
    <definedName name="BExGT0OSL379Y6QZ12O5AVRNAYMH" hidden="1">#REF!</definedName>
    <definedName name="BExGTT0BIK0YDFQWS9LMYGFFDAA8" localSheetId="6" hidden="1">#REF!</definedName>
    <definedName name="BExGTT0BIK0YDFQWS9LMYGFFDAA8" hidden="1">#REF!</definedName>
    <definedName name="BExGTVK3TDWYWWC0E32LKR0Q45UA" localSheetId="6" hidden="1">#REF!</definedName>
    <definedName name="BExGTVK3TDWYWWC0E32LKR0Q45UA" hidden="1">#REF!</definedName>
    <definedName name="BExGU7OYX36JVMEP8DKAOB4LYH6Y" localSheetId="6" hidden="1">#REF!</definedName>
    <definedName name="BExGU7OYX36JVMEP8DKAOB4LYH6Y" hidden="1">#REF!</definedName>
    <definedName name="BExGUKA6A959ZVTSMAZKBCM0LN2V" localSheetId="6" hidden="1">#REF!</definedName>
    <definedName name="BExGUKA6A959ZVTSMAZKBCM0LN2V" hidden="1">#REF!</definedName>
    <definedName name="BExGUP2SVAG31YZAZZ85T5H6OYTY" localSheetId="6" hidden="1">#REF!</definedName>
    <definedName name="BExGUP2SVAG31YZAZZ85T5H6OYTY" hidden="1">#REF!</definedName>
    <definedName name="BExGV2KCG6871V3Z470GB5KAT9QK" localSheetId="6" hidden="1">#REF!</definedName>
    <definedName name="BExGV2KCG6871V3Z470GB5KAT9QK" hidden="1">#REF!</definedName>
    <definedName name="BExGV7T1Z018VE7D5IUTTR2T2626" localSheetId="6" hidden="1">HR riport - HR [3]Report!$M$3</definedName>
    <definedName name="BExGV7T1Z018VE7D5IUTTR2T2626" hidden="1">HR riport - HR [3]Report!$M$3</definedName>
    <definedName name="BExGVDNJ6ULZE99OO8BZEXAF3NJW" localSheetId="6" hidden="1">halmozott-[1]hier!$A$10:$B$17</definedName>
    <definedName name="BExGVDNJ6ULZE99OO8BZEXAF3NJW" hidden="1">halmozott-[1]hier!$A$10:$B$17</definedName>
    <definedName name="BExGVKUIGBYA4OFQVXWEKFZR2C4X" localSheetId="6" hidden="1">#REF!</definedName>
    <definedName name="BExGVKUIGBYA4OFQVXWEKFZR2C4X" hidden="1">#REF!</definedName>
    <definedName name="BExGVLG39SUVLB8PLTJ8HOKVP7EZ" localSheetId="6" hidden="1">#REF!</definedName>
    <definedName name="BExGVLG39SUVLB8PLTJ8HOKVP7EZ" hidden="1">#REF!</definedName>
    <definedName name="BExGVT8KZ6WWYFQJASEGUXSHT8AQ" localSheetId="6" hidden="1">#REF!</definedName>
    <definedName name="BExGVT8KZ6WWYFQJASEGUXSHT8AQ" hidden="1">#REF!</definedName>
    <definedName name="BExGW0Q84CO111GBLPXO216V9Z0A" localSheetId="6" hidden="1">#REF!</definedName>
    <definedName name="BExGW0Q84CO111GBLPXO216V9Z0A" hidden="1">#REF!</definedName>
    <definedName name="BExGWCPXNUCOOOZZM3TULCMOUN1X" localSheetId="6" hidden="1">#REF!</definedName>
    <definedName name="BExGWCPXNUCOOOZZM3TULCMOUN1X" hidden="1">#REF!</definedName>
    <definedName name="BExGWU8WOYZ6OGOBRBMU7CR38VGZ" localSheetId="6" hidden="1">Zárólétszám - Closing [2]headcount!$G$12:$W$29</definedName>
    <definedName name="BExGWU8WOYZ6OGOBRBMU7CR38VGZ" hidden="1">Zárólétszám - Closing [2]headcount!$G$12:$W$29</definedName>
    <definedName name="BExGX0JIKWY3Y7NCH7WU8UJC3DS9" localSheetId="6" hidden="1">halmozott-[1]hier!$A$19:$U$490</definedName>
    <definedName name="BExGX0JIKWY3Y7NCH7WU8UJC3DS9" hidden="1">halmozott-[1]hier!$A$19:$U$490</definedName>
    <definedName name="BExGX7VVNPDBANQACV15C8V6KVY4" localSheetId="6" hidden="1">#REF!</definedName>
    <definedName name="BExGX7VVNPDBANQACV15C8V6KVY4" hidden="1">#REF!</definedName>
    <definedName name="BExGX9JBVAQA61RBD2NQ6C60TD9V" localSheetId="6" hidden="1">#REF!</definedName>
    <definedName name="BExGX9JBVAQA61RBD2NQ6C60TD9V" hidden="1">#REF!</definedName>
    <definedName name="BExGXEXJQG2VRG924W1XIDXFBEGE" localSheetId="6" hidden="1">HR riport - HR [3]Report!$G$12:$V$19</definedName>
    <definedName name="BExGXEXJQG2VRG924W1XIDXFBEGE" hidden="1">HR riport - HR [3]Report!$G$12:$V$19</definedName>
    <definedName name="BExGXIIVGB359BYXAV7429MQU6UV" localSheetId="6" hidden="1">diszkrét-[1]hier!$A$20:$U$491</definedName>
    <definedName name="BExGXIIVGB359BYXAV7429MQU6UV" hidden="1">diszkrét-[1]hier!$A$20:$U$491</definedName>
    <definedName name="BExGXN0O9QX1H0DFY00N8PUYJFPR" localSheetId="6" hidden="1">#REF!</definedName>
    <definedName name="BExGXN0O9QX1H0DFY00N8PUYJFPR" hidden="1">#REF!</definedName>
    <definedName name="BExGY2LR7HGZVW4YM28GP438J12G" localSheetId="6" hidden="1">#REF!</definedName>
    <definedName name="BExGY2LR7HGZVW4YM28GP438J12G" hidden="1">#REF!</definedName>
    <definedName name="BExGZ1IULKU3AQEXXGZ6N6OLD1XJ" localSheetId="6" hidden="1">#REF!</definedName>
    <definedName name="BExGZ1IULKU3AQEXXGZ6N6OLD1XJ" hidden="1">#REF!</definedName>
    <definedName name="BExGZ9RHS2ZPH36GBPDOH8SG35XW" localSheetId="6" hidden="1">#REF!</definedName>
    <definedName name="BExGZ9RHS2ZPH36GBPDOH8SG35XW" hidden="1">#REF!</definedName>
    <definedName name="BExGZB9F2VDWG6376D8P2U9DX9QK" localSheetId="6" hidden="1">#REF!</definedName>
    <definedName name="BExGZB9F2VDWG6376D8P2U9DX9QK" hidden="1">#REF!</definedName>
    <definedName name="BExGZLLKFJZZA6VSNYZMBLFWY01X" localSheetId="6" hidden="1">#REF!</definedName>
    <definedName name="BExGZLLKFJZZA6VSNYZMBLFWY01X" hidden="1">#REF!</definedName>
    <definedName name="BExGZQJO1YY3A9IMX0IJCSKOOD3L" localSheetId="6" hidden="1">#REF!</definedName>
    <definedName name="BExGZQJO1YY3A9IMX0IJCSKOOD3L" hidden="1">#REF!</definedName>
    <definedName name="BExGZVXX2XTTBOKDWNM8A7UTRJIS" localSheetId="6" hidden="1">diszkrét-[1]hier!$A$10:$B$18</definedName>
    <definedName name="BExGZVXX2XTTBOKDWNM8A7UTRJIS" hidden="1">diszkrét-[1]hier!$A$10:$B$18</definedName>
    <definedName name="BExH08Z5L15YSB5MZ7U0PWSU5JMX" localSheetId="6" hidden="1">halmozott-[1]hier!$A$3:$B$8</definedName>
    <definedName name="BExH08Z5L15YSB5MZ7U0PWSU5JMX" hidden="1">halmozott-[1]hier!$A$3:$B$8</definedName>
    <definedName name="BExH0Z1V25ZTGO4YWVWIID5QBF9T" localSheetId="6" hidden="1">#REF!</definedName>
    <definedName name="BExH0Z1V25ZTGO4YWVWIID5QBF9T" hidden="1">#REF!</definedName>
    <definedName name="BExH1AFUF1MGL1767B126AMMFDN0" localSheetId="6" hidden="1">#REF!</definedName>
    <definedName name="BExH1AFUF1MGL1767B126AMMFDN0" hidden="1">#REF!</definedName>
    <definedName name="BExH1DVX41NCAM3CWJ5DBI2K36R1" localSheetId="6" hidden="1">#REF!</definedName>
    <definedName name="BExH1DVX41NCAM3CWJ5DBI2K36R1" hidden="1">#REF!</definedName>
    <definedName name="BExH1FOLV052N3CD7FHM8XBDUI6G" localSheetId="6" hidden="1">#REF!</definedName>
    <definedName name="BExH1FOLV052N3CD7FHM8XBDUI6G" hidden="1">#REF!</definedName>
    <definedName name="BExH1H6K8MKDD3XTHFH2NFB1EY0H" localSheetId="6" hidden="1">halmozott-[1]hier!$A$10:$B$18</definedName>
    <definedName name="BExH1H6K8MKDD3XTHFH2NFB1EY0H" hidden="1">halmozott-[1]hier!$A$10:$B$18</definedName>
    <definedName name="BExH1LDLI20LNV8T88JVJTBPNF04" localSheetId="6" hidden="1">diszkrét-[1]hier!$A$3:$B$8</definedName>
    <definedName name="BExH1LDLI20LNV8T88JVJTBPNF04" hidden="1">diszkrét-[1]hier!$A$3:$B$8</definedName>
    <definedName name="BExH1MQ32MC9HG9D1EC0X24E369Y" localSheetId="6" hidden="1">#REF!</definedName>
    <definedName name="BExH1MQ32MC9HG9D1EC0X24E369Y" hidden="1">#REF!</definedName>
    <definedName name="BExH33RV80XOXM0UMA2YB4RMCGIW" localSheetId="6" hidden="1">#REF!</definedName>
    <definedName name="BExH33RV80XOXM0UMA2YB4RMCGIW" hidden="1">#REF!</definedName>
    <definedName name="BExIGFQ89FLLEWWJ6MFZVA6KXZZK" localSheetId="6" hidden="1">#REF!</definedName>
    <definedName name="BExIGFQ89FLLEWWJ6MFZVA6KXZZK" hidden="1">#REF!</definedName>
    <definedName name="BExIH1LVI56JTQ6UAP4RKFLLITUU" localSheetId="6" hidden="1">#REF!</definedName>
    <definedName name="BExIH1LVI56JTQ6UAP4RKFLLITUU" hidden="1">#REF!</definedName>
    <definedName name="BExIH51UJPJLBASOIKHDG8DQAZL0" localSheetId="6" hidden="1">#REF!</definedName>
    <definedName name="BExIH51UJPJLBASOIKHDG8DQAZL0" hidden="1">#REF!</definedName>
    <definedName name="BExIHLOSAG2GW0U1QS5PBTIKIQ12" localSheetId="6" hidden="1">HR riport - HR [3]Report!$G$8:$H$9</definedName>
    <definedName name="BExIHLOSAG2GW0U1QS5PBTIKIQ12" hidden="1">HR riport - HR [3]Report!$G$8:$H$9</definedName>
    <definedName name="BExIHX2RWPOL36HWNFGDN51HOQDE" localSheetId="6" hidden="1">#REF!</definedName>
    <definedName name="BExIHX2RWPOL36HWNFGDN51HOQDE" hidden="1">#REF!</definedName>
    <definedName name="BExIIF20BTLT9S6DRDI05YP9P7S1" localSheetId="6" hidden="1">#REF!</definedName>
    <definedName name="BExIIF20BTLT9S6DRDI05YP9P7S1" hidden="1">#REF!</definedName>
    <definedName name="BExIIL79FUC2KMQ4E4Q5OLWMTZQK" localSheetId="6" hidden="1">#REF!</definedName>
    <definedName name="BExIIL79FUC2KMQ4E4Q5OLWMTZQK" hidden="1">#REF!</definedName>
    <definedName name="BExIIVE3ZFV22ME0M7ZRYDXF5S2Y" localSheetId="6" hidden="1">diszkrét-[1]hier!$A$10:$B$17</definedName>
    <definedName name="BExIIVE3ZFV22ME0M7ZRYDXF5S2Y" hidden="1">diszkrét-[1]hier!$A$10:$B$17</definedName>
    <definedName name="BExIJF685JGWB3KVC4W6Q1HF1KDJ" localSheetId="6" hidden="1">Zárólétszám - Closing [2]headcount!$G$1</definedName>
    <definedName name="BExIJF685JGWB3KVC4W6Q1HF1KDJ" hidden="1">Zárólétszám - Closing [2]headcount!$G$1</definedName>
    <definedName name="BExIKV64MKWBG7IEQ0DG19MYNH4D" localSheetId="6" hidden="1">#REF!</definedName>
    <definedName name="BExIKV64MKWBG7IEQ0DG19MYNH4D" hidden="1">#REF!</definedName>
    <definedName name="BExIL044H1AS5MMSOSHIVOOIE4L4" localSheetId="6" hidden="1">#REF!</definedName>
    <definedName name="BExIL044H1AS5MMSOSHIVOOIE4L4" hidden="1">#REF!</definedName>
    <definedName name="BExIL7GIL5Y7J87NXNE6W9QQRAO5" localSheetId="6" hidden="1">#REF!</definedName>
    <definedName name="BExIL7GIL5Y7J87NXNE6W9QQRAO5" hidden="1">#REF!</definedName>
    <definedName name="BExILHHVXEPP2OD4S6TY96X3MYQ4" localSheetId="6" hidden="1">#REF!</definedName>
    <definedName name="BExILHHVXEPP2OD4S6TY96X3MYQ4" hidden="1">#REF!</definedName>
    <definedName name="BExIMBRNI9R4L8ZG68C4JCYGUF7N" localSheetId="6" hidden="1">#REF!</definedName>
    <definedName name="BExIMBRNI9R4L8ZG68C4JCYGUF7N" hidden="1">#REF!</definedName>
    <definedName name="BExIMJ3XB8K594EA15YX279QTFB0" localSheetId="6" hidden="1">HR riport - HR [3]Report!$D$13:$E$18</definedName>
    <definedName name="BExIMJ3XB8K594EA15YX279QTFB0" hidden="1">HR riport - HR [3]Report!$D$13:$E$18</definedName>
    <definedName name="BExIMLNKFJG0E2NU9WH52B4LBATX" localSheetId="6" hidden="1">#REF!</definedName>
    <definedName name="BExIMLNKFJG0E2NU9WH52B4LBATX" hidden="1">#REF!</definedName>
    <definedName name="BExIMTWBWS40Q6PFF0I3LFTWXV6S" localSheetId="6" hidden="1">#REF!</definedName>
    <definedName name="BExIMTWBWS40Q6PFF0I3LFTWXV6S" hidden="1">#REF!</definedName>
    <definedName name="BExINEVM8DRKKNDMU2BJSTEGLAGA" localSheetId="6" hidden="1">#REF!</definedName>
    <definedName name="BExINEVM8DRKKNDMU2BJSTEGLAGA" hidden="1">#REF!</definedName>
    <definedName name="BExINRGSDT22ZLBD27AA2N775V78" localSheetId="6" hidden="1">#REF!</definedName>
    <definedName name="BExINRGSDT22ZLBD27AA2N775V78" hidden="1">#REF!</definedName>
    <definedName name="BExIOC59MZNX2Z5AD67DSXHLQGVQ" localSheetId="6" hidden="1">halmozott-[1]hier!$A$10:$B$17</definedName>
    <definedName name="BExIOC59MZNX2Z5AD67DSXHLQGVQ" hidden="1">halmozott-[1]hier!$A$10:$B$17</definedName>
    <definedName name="BExIOSBXONFWDUG892S6LRYJVDEL" localSheetId="6" hidden="1">#REF!</definedName>
    <definedName name="BExIOSBXONFWDUG892S6LRYJVDEL" hidden="1">#REF!</definedName>
    <definedName name="BExIPSAJEXY9ESRK49CVYYRKHK6D" localSheetId="6" hidden="1">#REF!</definedName>
    <definedName name="BExIPSAJEXY9ESRK49CVYYRKHK6D" hidden="1">#REF!</definedName>
    <definedName name="BExIQ6TV9XK3XS1O8WZOVWXT5FWN" localSheetId="6" hidden="1">#REF!</definedName>
    <definedName name="BExIQ6TV9XK3XS1O8WZOVWXT5FWN" hidden="1">#REF!</definedName>
    <definedName name="BExIR3CGW1DI2YNFMX4MJLCVKQ4E" localSheetId="6" hidden="1">#REF!</definedName>
    <definedName name="BExIR3CGW1DI2YNFMX4MJLCVKQ4E" hidden="1">#REF!</definedName>
    <definedName name="BExIRIHA8BQ3IULCX3IA7L1HRJIX" localSheetId="6" hidden="1">#REF!</definedName>
    <definedName name="BExIRIHA8BQ3IULCX3IA7L1HRJIX" hidden="1">#REF!</definedName>
    <definedName name="BExIRLXG5NMQGDK1SR74BAJL1R4N" localSheetId="6" hidden="1">#REF!</definedName>
    <definedName name="BExIRLXG5NMQGDK1SR74BAJL1R4N" hidden="1">#REF!</definedName>
    <definedName name="BExIRQPWHYZH9RQUS29FRY0PZOJR" localSheetId="6" hidden="1">#REF!</definedName>
    <definedName name="BExIRQPWHYZH9RQUS29FRY0PZOJR" hidden="1">#REF!</definedName>
    <definedName name="BExIRUGW3WSYOG2H2WTSRMVHZKQO" localSheetId="6" hidden="1">#REF!</definedName>
    <definedName name="BExIRUGW3WSYOG2H2WTSRMVHZKQO" hidden="1">#REF!</definedName>
    <definedName name="BExIRUMBZ98BQHTZ99D8Q7EER3JR" localSheetId="6" hidden="1">diszkrét-[1]hier!$A$3:$B$8</definedName>
    <definedName name="BExIRUMBZ98BQHTZ99D8Q7EER3JR" hidden="1">diszkrét-[1]hier!$A$3:$B$8</definedName>
    <definedName name="BExIRYIF653KWLXR024M01KIAYRN" localSheetId="6" hidden="1">#REF!</definedName>
    <definedName name="BExIRYIF653KWLXR024M01KIAYRN" hidden="1">#REF!</definedName>
    <definedName name="BExIS8URHD2SW5E63G9I3YJQHPCD" localSheetId="6" hidden="1">#REF!</definedName>
    <definedName name="BExIS8URHD2SW5E63G9I3YJQHPCD" hidden="1">#REF!</definedName>
    <definedName name="BExISL50851B82ZK3NPKH8R7ONM5" localSheetId="6" hidden="1">#REF!</definedName>
    <definedName name="BExISL50851B82ZK3NPKH8R7ONM5" hidden="1">#REF!</definedName>
    <definedName name="BExISTOKH4Q13OCC5AWAPLNMXIXF" localSheetId="6" hidden="1">#REF!</definedName>
    <definedName name="BExISTOKH4Q13OCC5AWAPLNMXIXF" hidden="1">#REF!</definedName>
    <definedName name="BExITUZT0NBEZMCX9ETOFA5RKAF5" localSheetId="6" hidden="1">halmozott-[1]hier!$A$10:$B$17</definedName>
    <definedName name="BExITUZT0NBEZMCX9ETOFA5RKAF5" hidden="1">halmozott-[1]hier!$A$10:$B$17</definedName>
    <definedName name="BExIU2HKAS6L0KWD65BVO28OHS6I" localSheetId="6" hidden="1">#REF!</definedName>
    <definedName name="BExIU2HKAS6L0KWD65BVO28OHS6I" hidden="1">#REF!</definedName>
    <definedName name="BExIUEBNIQLB5E3DMI9SWE3W5QDJ" localSheetId="6" hidden="1">halmozott-[1]hier!$A$10:$B$18</definedName>
    <definedName name="BExIUEBNIQLB5E3DMI9SWE3W5QDJ" hidden="1">halmozott-[1]hier!$A$10:$B$18</definedName>
    <definedName name="BExIV4UMPDIEYIRIJQTAUIJDGW8F" localSheetId="6" hidden="1">#REF!</definedName>
    <definedName name="BExIV4UMPDIEYIRIJQTAUIJDGW8F" hidden="1">#REF!</definedName>
    <definedName name="BExIV9CGF8WCIIG3OA69BV5JO3U6" localSheetId="6" hidden="1">#REF!</definedName>
    <definedName name="BExIV9CGF8WCIIG3OA69BV5JO3U6" hidden="1">#REF!</definedName>
    <definedName name="BExIVFHKN70T3U3KPX4JCWDJRPGZ" localSheetId="6" hidden="1">#REF!</definedName>
    <definedName name="BExIVFHKN70T3U3KPX4JCWDJRPGZ" hidden="1">#REF!</definedName>
    <definedName name="BExIVPTWGX4WJYFO1V19VKSIT4XV" localSheetId="6" hidden="1">halmozott-[1]hier!$A$21:$U$768</definedName>
    <definedName name="BExIVPTWGX4WJYFO1V19VKSIT4XV" hidden="1">halmozott-[1]hier!$A$21:$U$768</definedName>
    <definedName name="BExIVYYVTV2DS2NF5ZV4R4A1L0RI" localSheetId="6" hidden="1">diszkrét-[1]hier!$A$20:$U$491</definedName>
    <definedName name="BExIVYYVTV2DS2NF5ZV4R4A1L0RI" hidden="1">diszkrét-[1]hier!$A$20:$U$491</definedName>
    <definedName name="BExIW5K9OJE13Y4T8APYD84M9MNJ" localSheetId="6" hidden="1">#REF!</definedName>
    <definedName name="BExIW5K9OJE13Y4T8APYD84M9MNJ" hidden="1">#REF!</definedName>
    <definedName name="BExIWPHOW9AM8NLG3Y3BMPIZLMJA" localSheetId="6" hidden="1">#REF!</definedName>
    <definedName name="BExIWPHOW9AM8NLG3Y3BMPIZLMJA" hidden="1">#REF!</definedName>
    <definedName name="BExIWWOO6LEYZWDKRICC0KEXMIK9" localSheetId="6" hidden="1">HR riport - HR [3]Report!$G$21:$V$36</definedName>
    <definedName name="BExIWWOO6LEYZWDKRICC0KEXMIK9" hidden="1">HR riport - HR [3]Report!$G$21:$V$36</definedName>
    <definedName name="BExIWX4QSV35TUDI9ZGO66DYD86S" localSheetId="6" hidden="1">#REF!</definedName>
    <definedName name="BExIWX4QSV35TUDI9ZGO66DYD86S" hidden="1">#REF!</definedName>
    <definedName name="BExIX3KU3MNKANFZ700CRZ4QO36J" localSheetId="6" hidden="1">#REF!</definedName>
    <definedName name="BExIX3KU3MNKANFZ700CRZ4QO36J" hidden="1">#REF!</definedName>
    <definedName name="BExIX6F86LROHS1UOEO6D52L457I" localSheetId="6" hidden="1">#REF!</definedName>
    <definedName name="BExIX6F86LROHS1UOEO6D52L457I" hidden="1">#REF!</definedName>
    <definedName name="BExIXBO4ESNY3ZZH3KJOEMJCOG91" localSheetId="6" hidden="1">#REF!</definedName>
    <definedName name="BExIXBO4ESNY3ZZH3KJOEMJCOG91" hidden="1">#REF!</definedName>
    <definedName name="BExIXE7QXC2BV59JCWG83ADVUMKW" localSheetId="6" hidden="1">#REF!</definedName>
    <definedName name="BExIXE7QXC2BV59JCWG83ADVUMKW" hidden="1">#REF!</definedName>
    <definedName name="BExIXSGCT2KNDDYSVBHXPEIVP2PR" localSheetId="6" hidden="1">halmozott-[1]hier!$A$3:$B$8</definedName>
    <definedName name="BExIXSGCT2KNDDYSVBHXPEIVP2PR" hidden="1">halmozott-[1]hier!$A$3:$B$8</definedName>
    <definedName name="BExIY9DWW80ODGHJKE2PUIZVZRD1" localSheetId="6" hidden="1">#REF!</definedName>
    <definedName name="BExIY9DWW80ODGHJKE2PUIZVZRD1" hidden="1">#REF!</definedName>
    <definedName name="BExIYAFQSD3RZRU5KT4OGQ9IK2ML" localSheetId="6" hidden="1">halmozott-[1]hier!$A$10:$B$17</definedName>
    <definedName name="BExIYAFQSD3RZRU5KT4OGQ9IK2ML" hidden="1">halmozott-[1]hier!$A$10:$B$17</definedName>
    <definedName name="BExIYC30IWX4J2ADAU57NMNIQFUD" localSheetId="6" hidden="1">halmozott-[1]hier!$A$19:$U$490</definedName>
    <definedName name="BExIYC30IWX4J2ADAU57NMNIQFUD" hidden="1">halmozott-[1]hier!$A$19:$U$490</definedName>
    <definedName name="BExIYYPIFEG1X8RMSZMM7KO75XOT" localSheetId="6" hidden="1">#REF!</definedName>
    <definedName name="BExIYYPIFEG1X8RMSZMM7KO75XOT" hidden="1">#REF!</definedName>
    <definedName name="BExIZBAP3E07VWSKJ1GX9IAJMUQJ" localSheetId="6" hidden="1">#REF!</definedName>
    <definedName name="BExIZBAP3E07VWSKJ1GX9IAJMUQJ" hidden="1">#REF!</definedName>
    <definedName name="BExIZDP0N2YMI8BKIMFWK68RYFXL" localSheetId="6" hidden="1">#REF!</definedName>
    <definedName name="BExIZDP0N2YMI8BKIMFWK68RYFXL" hidden="1">#REF!</definedName>
    <definedName name="BExIZFXZAL0IOX187IIIOO2DE406" localSheetId="6" hidden="1">Zárólétszám - Closing [2]headcount!$D$13:$E$18</definedName>
    <definedName name="BExIZFXZAL0IOX187IIIOO2DE406" hidden="1">Zárólétszám - Closing [2]headcount!$D$13:$E$18</definedName>
    <definedName name="BExIZS2Y00H3UYS7DJ7F9ISGQ5X3" localSheetId="6" hidden="1">#REF!</definedName>
    <definedName name="BExIZS2Y00H3UYS7DJ7F9ISGQ5X3" hidden="1">#REF!</definedName>
    <definedName name="BExJ01DEE4DPTTB79EQYUILG2M3K" localSheetId="6" hidden="1">#REF!</definedName>
    <definedName name="BExJ01DEE4DPTTB79EQYUILG2M3K" hidden="1">#REF!</definedName>
    <definedName name="BExKE4016PR4O9XEDRP9WDRUE2XU" localSheetId="6" hidden="1">#REF!</definedName>
    <definedName name="BExKE4016PR4O9XEDRP9WDRUE2XU" hidden="1">#REF!</definedName>
    <definedName name="BExKENHBL07HQJ01WRIOXRLRUDTA" localSheetId="6" hidden="1">diszkrét-[1]hier!$A$10:$B$18</definedName>
    <definedName name="BExKENHBL07HQJ01WRIOXRLRUDTA" hidden="1">diszkrét-[1]hier!$A$10:$B$18</definedName>
    <definedName name="BExKEOOI33GJBO4GK0JBET8PYW8C" localSheetId="6" hidden="1">halmozott-[1]hier!$A$3:$B$8</definedName>
    <definedName name="BExKEOOI33GJBO4GK0JBET8PYW8C" hidden="1">halmozott-[1]hier!$A$3:$B$8</definedName>
    <definedName name="BExKFBB280UIUZSD8ESVHT9M63AK" localSheetId="6" hidden="1">#REF!</definedName>
    <definedName name="BExKFBB280UIUZSD8ESVHT9M63AK" hidden="1">#REF!</definedName>
    <definedName name="BExKFJP5T2QQDGMRPH0V7Q4PWSDU" localSheetId="6" hidden="1">#REF!</definedName>
    <definedName name="BExKFJP5T2QQDGMRPH0V7Q4PWSDU" hidden="1">#REF!</definedName>
    <definedName name="BExKFKAQHUO9DG36NVHY44SEI9VE" localSheetId="6" hidden="1">#REF!</definedName>
    <definedName name="BExKFKAQHUO9DG36NVHY44SEI9VE" hidden="1">#REF!</definedName>
    <definedName name="BExKFON9E7MOREKWR1W77HE22R9A" localSheetId="6" hidden="1">#REF!</definedName>
    <definedName name="BExKFON9E7MOREKWR1W77HE22R9A" hidden="1">#REF!</definedName>
    <definedName name="BExKGE9PEDLFC2740Q88KIBLSYVM" localSheetId="6" hidden="1">halmozott-[1]hier!$A$3:$B$8</definedName>
    <definedName name="BExKGE9PEDLFC2740Q88KIBLSYVM" hidden="1">halmozott-[1]hier!$A$3:$B$8</definedName>
    <definedName name="BExKHNO9LHW3ZLRJ8A96NGKCW5NT" localSheetId="6" hidden="1">halmozott-[1]hier!$A$20:$U$491</definedName>
    <definedName name="BExKHNO9LHW3ZLRJ8A96NGKCW5NT" hidden="1">halmozott-[1]hier!$A$20:$U$491</definedName>
    <definedName name="BExKHNTJKX8F7KAS1DE0RRXL4IRH" localSheetId="6" hidden="1">#REF!</definedName>
    <definedName name="BExKHNTJKX8F7KAS1DE0RRXL4IRH" hidden="1">#REF!</definedName>
    <definedName name="BExKJICP17JZAZQ9KGALDLZO1AS8" localSheetId="6" hidden="1">#REF!</definedName>
    <definedName name="BExKJICP17JZAZQ9KGALDLZO1AS8" hidden="1">#REF!</definedName>
    <definedName name="BExKLV66ASU2MNIGN2S88U0E1USR" localSheetId="6" hidden="1">#REF!</definedName>
    <definedName name="BExKLV66ASU2MNIGN2S88U0E1USR" hidden="1">#REF!</definedName>
    <definedName name="BExKLWIN07P1K5E2SREH0N29KJJ2" localSheetId="6" hidden="1">Zárólétszám - Closing [2]headcount!$G$7:$H$7</definedName>
    <definedName name="BExKLWIN07P1K5E2SREH0N29KJJ2" hidden="1">Zárólétszám - Closing [2]headcount!$G$7:$H$7</definedName>
    <definedName name="BExKMKSKR9ZDE79QCFRSB5H7Q6TD" localSheetId="6" hidden="1">#REF!</definedName>
    <definedName name="BExKMKSKR9ZDE79QCFRSB5H7Q6TD" hidden="1">#REF!</definedName>
    <definedName name="BExKOD8D8RMVP8STTR7FNGO2AP6S" localSheetId="6" hidden="1">#REF!</definedName>
    <definedName name="BExKOD8D8RMVP8STTR7FNGO2AP6S" hidden="1">#REF!</definedName>
    <definedName name="BExKOW3YRT9XK91BGIH333PF0V6D" localSheetId="6" hidden="1">#REF!</definedName>
    <definedName name="BExKOW3YRT9XK91BGIH333PF0V6D" hidden="1">#REF!</definedName>
    <definedName name="BExKOX0CHIH28SBPMBUVZ1XJCS3U" localSheetId="6" hidden="1">#REF!</definedName>
    <definedName name="BExKOX0CHIH28SBPMBUVZ1XJCS3U" hidden="1">#REF!</definedName>
    <definedName name="BExKPJ6RL45RN2XZ76VQI9ZU54M1" localSheetId="6" hidden="1">Zárólétszám - Closing [2]headcount!$G$7:$H$7</definedName>
    <definedName name="BExKPJ6RL45RN2XZ76VQI9ZU54M1" hidden="1">Zárólétszám - Closing [2]headcount!$G$7:$H$7</definedName>
    <definedName name="BExKPRKUMJFH7FCRSS07CK0HICG7" localSheetId="6" hidden="1">#REF!</definedName>
    <definedName name="BExKPRKUMJFH7FCRSS07CK0HICG7" hidden="1">#REF!</definedName>
    <definedName name="BExKPSBS43BF9DEW19LU1PZUTCXP" localSheetId="6" hidden="1">halmozott-[1]hier!$A$19:$U$464</definedName>
    <definedName name="BExKPSBS43BF9DEW19LU1PZUTCXP" hidden="1">halmozott-[1]hier!$A$19:$U$464</definedName>
    <definedName name="BExKQ2YVOVAC50KDJIL9RZUQZTA7" localSheetId="6" hidden="1">#REF!</definedName>
    <definedName name="BExKQ2YVOVAC50KDJIL9RZUQZTA7" hidden="1">#REF!</definedName>
    <definedName name="BExKQHSWCTJOBW8GYCYJRL95NX5J" localSheetId="6" hidden="1">#REF!</definedName>
    <definedName name="BExKQHSWCTJOBW8GYCYJRL95NX5J" hidden="1">#REF!</definedName>
    <definedName name="BExKQT6XMEJWSYRFV0NLF44E6IG2" localSheetId="6" hidden="1">diszkrét-[1]hier!$A$19:$U$449</definedName>
    <definedName name="BExKQT6XMEJWSYRFV0NLF44E6IG2" hidden="1">diszkrét-[1]hier!$A$19:$U$449</definedName>
    <definedName name="BExKSDJ69SS70A63AM5CJ19RIVRQ" localSheetId="6" hidden="1">#REF!</definedName>
    <definedName name="BExKSDJ69SS70A63AM5CJ19RIVRQ" hidden="1">#REF!</definedName>
    <definedName name="BExKTJY0EEAQG2WQWJNO2E224C2T" localSheetId="6" hidden="1">#REF!</definedName>
    <definedName name="BExKTJY0EEAQG2WQWJNO2E224C2T" hidden="1">#REF!</definedName>
    <definedName name="BExKU4BJZYXWC866AVV4MQTMWYEY" localSheetId="6" hidden="1">#REF!</definedName>
    <definedName name="BExKU4BJZYXWC866AVV4MQTMWYEY" hidden="1">#REF!</definedName>
    <definedName name="BExKV3OPYU8VTWRHIFKZZV6OAD1V" localSheetId="6" hidden="1">#REF!</definedName>
    <definedName name="BExKV3OPYU8VTWRHIFKZZV6OAD1V" hidden="1">#REF!</definedName>
    <definedName name="BExKV6OLDNF42L5ACKCMS3MAG23F" localSheetId="6" hidden="1">#REF!</definedName>
    <definedName name="BExKV6OLDNF42L5ACKCMS3MAG23F" hidden="1">#REF!</definedName>
    <definedName name="BExKVRNVJHO75LMPPVPKQ2RCJ0FL" localSheetId="6" hidden="1">#REF!</definedName>
    <definedName name="BExKVRNVJHO75LMPPVPKQ2RCJ0FL" hidden="1">#REF!</definedName>
    <definedName name="BExM9KUKM533W0QYIPFQ3KBNBXCZ" localSheetId="6" hidden="1">#REF!</definedName>
    <definedName name="BExM9KUKM533W0QYIPFQ3KBNBXCZ" hidden="1">#REF!</definedName>
    <definedName name="BExMA9Q390TDCS6U1B82K8IEH37W" localSheetId="6" hidden="1">diszkrét-[1]hier!$A$21:$U$699</definedName>
    <definedName name="BExMA9Q390TDCS6U1B82K8IEH37W" hidden="1">diszkrét-[1]hier!$A$21:$U$699</definedName>
    <definedName name="BExMBF32OO9H23GFBWHPWFSZ8LA0" localSheetId="6" hidden="1">#REF!</definedName>
    <definedName name="BExMBF32OO9H23GFBWHPWFSZ8LA0" hidden="1">#REF!</definedName>
    <definedName name="BExMBM4KGCIOBVQIYJ2XXZ9YPVAJ" localSheetId="6" hidden="1">#REF!</definedName>
    <definedName name="BExMBM4KGCIOBVQIYJ2XXZ9YPVAJ" hidden="1">#REF!</definedName>
    <definedName name="BExMBOZ5YAHJZ09QBNKSTWWFYUYH" localSheetId="6" hidden="1">diszkrét-[1]hier!$A$19:$U$464</definedName>
    <definedName name="BExMBOZ5YAHJZ09QBNKSTWWFYUYH" hidden="1">diszkrét-[1]hier!$A$19:$U$464</definedName>
    <definedName name="BExMBR2ONO90UWXIACV7DG4NGGY2" localSheetId="6" hidden="1">#REF!</definedName>
    <definedName name="BExMBR2ONO90UWXIACV7DG4NGGY2" hidden="1">#REF!</definedName>
    <definedName name="BExMBSV990KL8777RXHWEQLDV92P" localSheetId="6" hidden="1">#REF!</definedName>
    <definedName name="BExMBSV990KL8777RXHWEQLDV92P" hidden="1">#REF!</definedName>
    <definedName name="BExMC7UPXNBY4K73NTMQ6Z6GLN38" localSheetId="6" hidden="1">#REF!</definedName>
    <definedName name="BExMC7UPXNBY4K73NTMQ6Z6GLN38" hidden="1">#REF!</definedName>
    <definedName name="BExMC8WJKEGKIMQWEX9I3TAKWY17" localSheetId="6" hidden="1">HR riport - HR [3]Report!$G$7:$H$7</definedName>
    <definedName name="BExMC8WJKEGKIMQWEX9I3TAKWY17" hidden="1">HR riport - HR [3]Report!$G$7:$H$7</definedName>
    <definedName name="BExMCWKY5IY1XAO90IMMDE7HOV1C" localSheetId="6" hidden="1">#REF!</definedName>
    <definedName name="BExMCWKY5IY1XAO90IMMDE7HOV1C" hidden="1">#REF!</definedName>
    <definedName name="BExMD9M6X7XHWMFVAHENHRIAV8VK" localSheetId="6" hidden="1">halmozott-[1]hier!$A$3:$B$8</definedName>
    <definedName name="BExMD9M6X7XHWMFVAHENHRIAV8VK" hidden="1">halmozott-[1]hier!$A$3:$B$8</definedName>
    <definedName name="BExMDFB7WX5XJREBQSZNRWTDYEPX" localSheetId="6" hidden="1">#REF!</definedName>
    <definedName name="BExMDFB7WX5XJREBQSZNRWTDYEPX" hidden="1">#REF!</definedName>
    <definedName name="BExMDTEC8AC2KBFHBY27L6KTD3KA" localSheetId="6" hidden="1">#REF!</definedName>
    <definedName name="BExMDTEC8AC2KBFHBY27L6KTD3KA" hidden="1">#REF!</definedName>
    <definedName name="BExMECFDYU9IQ5XDXJWRM4M03171" localSheetId="6" hidden="1">diszkrét-[1]hier!$A$10:$B$18</definedName>
    <definedName name="BExMECFDYU9IQ5XDXJWRM4M03171" hidden="1">diszkrét-[1]hier!$A$10:$B$18</definedName>
    <definedName name="BExMEP0K12CBEO9OLFG6ERLDEB0L" localSheetId="6" hidden="1">#REF!</definedName>
    <definedName name="BExMEP0K12CBEO9OLFG6ERLDEB0L" hidden="1">#REF!</definedName>
    <definedName name="BExMEU3YVXFLPZUR0HEC5I7Q84WI" localSheetId="6" hidden="1">#REF!</definedName>
    <definedName name="BExMEU3YVXFLPZUR0HEC5I7Q84WI" hidden="1">#REF!</definedName>
    <definedName name="BExMFT6DPIEPF3K2HDU5BJ36PSUG" localSheetId="6" hidden="1">#REF!</definedName>
    <definedName name="BExMFT6DPIEPF3K2HDU5BJ36PSUG" hidden="1">#REF!</definedName>
    <definedName name="BExMFYPWJAIVQRUD5KRSIGG5O120" localSheetId="6" hidden="1">#REF!</definedName>
    <definedName name="BExMFYPWJAIVQRUD5KRSIGG5O120" hidden="1">#REF!</definedName>
    <definedName name="BExMG5WUG4JA5SB6VXKVWL73Y5O1" localSheetId="6" hidden="1">#REF!</definedName>
    <definedName name="BExMG5WUG4JA5SB6VXKVWL73Y5O1" hidden="1">#REF!</definedName>
    <definedName name="BExMG7V3B7AMC57SD5KZESELOOVK" localSheetId="6" hidden="1">#REF!</definedName>
    <definedName name="BExMG7V3B7AMC57SD5KZESELOOVK" hidden="1">#REF!</definedName>
    <definedName name="BExMGOY18ATG85KU1H6BNYVSHS1W" localSheetId="6" hidden="1">#REF!</definedName>
    <definedName name="BExMGOY18ATG85KU1H6BNYVSHS1W" hidden="1">#REF!</definedName>
    <definedName name="BExMH06L0I31W7TQM8ZKDIGDWL5G" localSheetId="6" hidden="1">#REF!</definedName>
    <definedName name="BExMH06L0I31W7TQM8ZKDIGDWL5G" hidden="1">#REF!</definedName>
    <definedName name="BExMHEKIPDRJ5GKAYSR191GM7VD8" localSheetId="6" hidden="1">diszkrét-[1]hier!$A$3:$B$9</definedName>
    <definedName name="BExMHEKIPDRJ5GKAYSR191GM7VD8" hidden="1">diszkrét-[1]hier!$A$3:$B$9</definedName>
    <definedName name="BExMHJT7XJHV8OGUPGJG0LY5F4C8" localSheetId="6" hidden="1">#REF!</definedName>
    <definedName name="BExMHJT7XJHV8OGUPGJG0LY5F4C8" hidden="1">#REF!</definedName>
    <definedName name="BExMHW3MJT51SEQ71EZGMFIV7RYZ" localSheetId="6" hidden="1">#REF!</definedName>
    <definedName name="BExMHW3MJT51SEQ71EZGMFIV7RYZ" hidden="1">#REF!</definedName>
    <definedName name="BExMIRVBTBWJZY7RD2T1BN8LBX0G" localSheetId="6" hidden="1">#REF!</definedName>
    <definedName name="BExMIRVBTBWJZY7RD2T1BN8LBX0G" hidden="1">#REF!</definedName>
    <definedName name="BExMJC3JBQB59O0RMUAUU5XADPI2" localSheetId="6" hidden="1">diszkrét-[1]hier!$A$3:$B$8</definedName>
    <definedName name="BExMJC3JBQB59O0RMUAUU5XADPI2" hidden="1">diszkrét-[1]hier!$A$3:$B$8</definedName>
    <definedName name="BExMJHHSAZQCJ2FHW5N0PBHZ1MPR" localSheetId="6" hidden="1">#REF!</definedName>
    <definedName name="BExMJHHSAZQCJ2FHW5N0PBHZ1MPR" hidden="1">#REF!</definedName>
    <definedName name="BExMJX2TGI66IB6CN6LA04TSX3NU" localSheetId="6" hidden="1">#REF!</definedName>
    <definedName name="BExMJX2TGI66IB6CN6LA04TSX3NU" hidden="1">#REF!</definedName>
    <definedName name="BExMK6O2LXQW1MIMRC3PWERTVQH4" localSheetId="6" hidden="1">#REF!</definedName>
    <definedName name="BExMK6O2LXQW1MIMRC3PWERTVQH4" hidden="1">#REF!</definedName>
    <definedName name="BExMKXSFYLKI56GVF2TJKSBBSHUG" localSheetId="6" hidden="1">HR riport - HR [3]Report!$G$9:$H$9</definedName>
    <definedName name="BExMKXSFYLKI56GVF2TJKSBBSHUG" hidden="1">HR riport - HR [3]Report!$G$9:$H$9</definedName>
    <definedName name="BExMLEF7CK6N2A2S6TQHO97HV9TH" localSheetId="6" hidden="1">#REF!</definedName>
    <definedName name="BExMLEF7CK6N2A2S6TQHO97HV9TH" hidden="1">#REF!</definedName>
    <definedName name="BExMMC53SZK0D73DY3IMN3VCX8CQ" localSheetId="6" hidden="1">#REF!</definedName>
    <definedName name="BExMMC53SZK0D73DY3IMN3VCX8CQ" hidden="1">#REF!</definedName>
    <definedName name="BExMN1M3TBQH5Z33EQ1DQO8K4MSH" localSheetId="6" hidden="1">#REF!</definedName>
    <definedName name="BExMN1M3TBQH5Z33EQ1DQO8K4MSH" hidden="1">#REF!</definedName>
    <definedName name="BExMN3KAE97UG3SMQF3032ZTBW80" localSheetId="6" hidden="1">#REF!</definedName>
    <definedName name="BExMN3KAE97UG3SMQF3032ZTBW80" hidden="1">#REF!</definedName>
    <definedName name="BExMNBCUOOCDQ8HXTGQYYTCNZVAC" localSheetId="6" hidden="1">#REF!</definedName>
    <definedName name="BExMNBCUOOCDQ8HXTGQYYTCNZVAC" hidden="1">#REF!</definedName>
    <definedName name="BExMNOOWDVQ2WDT3JM1X8OWTYS7G" localSheetId="6" hidden="1">#REF!</definedName>
    <definedName name="BExMNOOWDVQ2WDT3JM1X8OWTYS7G" hidden="1">#REF!</definedName>
    <definedName name="BExMOQ5MZOW0Q6Y5J12SAAB0P1O9" localSheetId="6" hidden="1">#REF!</definedName>
    <definedName name="BExMOQ5MZOW0Q6Y5J12SAAB0P1O9" hidden="1">#REF!</definedName>
    <definedName name="BExMPBA6HWYAKDKLH18EO1VU5WZA" localSheetId="6" hidden="1">diszkrét-[1]hier!$A$3:$B$8</definedName>
    <definedName name="BExMPBA6HWYAKDKLH18EO1VU5WZA" hidden="1">diszkrét-[1]hier!$A$3:$B$8</definedName>
    <definedName name="BExMPFXCJX5U87KSI2L7TUQKEY83" localSheetId="6" hidden="1">#REF!</definedName>
    <definedName name="BExMPFXCJX5U87KSI2L7TUQKEY83" hidden="1">#REF!</definedName>
    <definedName name="BExMPQKGTG540TZAXQVU26HN83TQ" localSheetId="6" hidden="1">#REF!</definedName>
    <definedName name="BExMPQKGTG540TZAXQVU26HN83TQ" hidden="1">#REF!</definedName>
    <definedName name="BExMPUM1KHLTFINJMVH8Z3MFBZMZ" localSheetId="6" hidden="1">#REF!</definedName>
    <definedName name="BExMPUM1KHLTFINJMVH8Z3MFBZMZ" hidden="1">#REF!</definedName>
    <definedName name="BExMQ5JXLX5WUTRZXFVS57KM0XQE" localSheetId="6" hidden="1">#REF!</definedName>
    <definedName name="BExMQ5JXLX5WUTRZXFVS57KM0XQE" hidden="1">#REF!</definedName>
    <definedName name="BExMQ83K2YSB3HTB0543L90NJ9YA" localSheetId="6" hidden="1">halmozott-[1]hier!$A$3:$B$8</definedName>
    <definedName name="BExMQ83K2YSB3HTB0543L90NJ9YA" hidden="1">halmozott-[1]hier!$A$3:$B$8</definedName>
    <definedName name="BExMRKYASJEYZ9KEYWRDKUJE78F2" localSheetId="6" hidden="1">#REF!</definedName>
    <definedName name="BExMRKYASJEYZ9KEYWRDKUJE78F2" hidden="1">#REF!</definedName>
    <definedName name="BExMRPLF5B54KRY9QLNUT6ET79C0" localSheetId="6" hidden="1">#REF!</definedName>
    <definedName name="BExMRPLF5B54KRY9QLNUT6ET79C0" hidden="1">#REF!</definedName>
    <definedName name="BExMSJV6R0WLI9MIAD8EHS6CAOU5" localSheetId="6" hidden="1">#REF!</definedName>
    <definedName name="BExMSJV6R0WLI9MIAD8EHS6CAOU5" hidden="1">#REF!</definedName>
    <definedName name="BExMSS9AA5NSSSX372XLYTH3FBQ9" localSheetId="6" hidden="1">Zárólétszám - Closing [2]headcount!$G$9:$H$9</definedName>
    <definedName name="BExMSS9AA5NSSSX372XLYTH3FBQ9" hidden="1">Zárólétszám - Closing [2]headcount!$G$9:$H$9</definedName>
    <definedName name="BExO63WUYJC9MQSBEVGKY5ZK7AHF" localSheetId="6" hidden="1">#REF!</definedName>
    <definedName name="BExO63WUYJC9MQSBEVGKY5ZK7AHF" hidden="1">#REF!</definedName>
    <definedName name="BExO6JSR11FNBZ4IKLKLU34O3QD1" localSheetId="6" hidden="1">#REF!</definedName>
    <definedName name="BExO6JSR11FNBZ4IKLKLU34O3QD1" hidden="1">#REF!</definedName>
    <definedName name="BExO7C9L4E77QZ562TYFG268XPS4" localSheetId="6" hidden="1">#REF!</definedName>
    <definedName name="BExO7C9L4E77QZ562TYFG268XPS4" hidden="1">#REF!</definedName>
    <definedName name="BExO7D5XJSKNQ3S9W265XEFEKBFP" localSheetId="6" hidden="1">#REF!</definedName>
    <definedName name="BExO7D5XJSKNQ3S9W265XEFEKBFP" hidden="1">#REF!</definedName>
    <definedName name="BExO7FEXFOCO1INJ1GP5XYM72ZT3" localSheetId="6" hidden="1">#REF!</definedName>
    <definedName name="BExO7FEXFOCO1INJ1GP5XYM72ZT3" hidden="1">#REF!</definedName>
    <definedName name="BExO7HT9673GV2NX7E19IV961FXG" localSheetId="6" hidden="1">HR riport - HR [3]Report!$G$46:$V$52</definedName>
    <definedName name="BExO7HT9673GV2NX7E19IV961FXG" hidden="1">HR riport - HR [3]Report!$G$46:$V$52</definedName>
    <definedName name="BExO9196PCHIIYOX78RRASSK4JM6" localSheetId="6" hidden="1">diszkrét-[1]hier!$A$10:$B$17</definedName>
    <definedName name="BExO9196PCHIIYOX78RRASSK4JM6" hidden="1">diszkrét-[1]hier!$A$10:$B$17</definedName>
    <definedName name="BExO9NL2BJWBG4MJUN60MYOM1MVI" localSheetId="6" hidden="1">#REF!</definedName>
    <definedName name="BExO9NL2BJWBG4MJUN60MYOM1MVI" hidden="1">#REF!</definedName>
    <definedName name="BExO9X6DDWH9PAYI7Y22K38SML4F" localSheetId="6" hidden="1">HR riport - HR [3]Report!$D$47:$E$52</definedName>
    <definedName name="BExO9X6DDWH9PAYI7Y22K38SML4F" hidden="1">HR riport - HR [3]Report!$D$47:$E$52</definedName>
    <definedName name="BExOAHELDSSJ9CLWX2799OO4MZFH" localSheetId="6" hidden="1">#REF!</definedName>
    <definedName name="BExOAHELDSSJ9CLWX2799OO4MZFH" hidden="1">#REF!</definedName>
    <definedName name="BExOAILQSUCZYLB3O9N93JJ9WMTY" localSheetId="6" hidden="1">#REF!</definedName>
    <definedName name="BExOAILQSUCZYLB3O9N93JJ9WMTY" hidden="1">#REF!</definedName>
    <definedName name="BExOB1C0JT81K7J07DMEIN2D0UQ6" localSheetId="6" hidden="1">#REF!</definedName>
    <definedName name="BExOB1C0JT81K7J07DMEIN2D0UQ6" hidden="1">#REF!</definedName>
    <definedName name="BExOB232QTMVPUJD3KCAR8TLI7NJ" localSheetId="6" hidden="1">#REF!</definedName>
    <definedName name="BExOB232QTMVPUJD3KCAR8TLI7NJ" hidden="1">#REF!</definedName>
    <definedName name="BExOCNMIZ53RCV3TAUMDDOZ1PKGM" localSheetId="6" hidden="1">#REF!</definedName>
    <definedName name="BExOCNMIZ53RCV3TAUMDDOZ1PKGM" hidden="1">#REF!</definedName>
    <definedName name="BExOCZRFDZWORQZFWX9WT1TUSFPM" localSheetId="6" hidden="1">#REF!</definedName>
    <definedName name="BExOCZRFDZWORQZFWX9WT1TUSFPM" hidden="1">#REF!</definedName>
    <definedName name="BExOD7K3ZD7KD270ZF2JVEFQN217" localSheetId="6" hidden="1">#REF!</definedName>
    <definedName name="BExOD7K3ZD7KD270ZF2JVEFQN217" hidden="1">#REF!</definedName>
    <definedName name="BExODD3N8IE7SIOO8SE2F3LUDOPF" localSheetId="6" hidden="1">#REF!</definedName>
    <definedName name="BExODD3N8IE7SIOO8SE2F3LUDOPF" hidden="1">#REF!</definedName>
    <definedName name="BExODDEG9FP2FQ1IF4JYPNS3G50W" localSheetId="6" hidden="1">diszkrét-[1]hier!$A$11:$B$18</definedName>
    <definedName name="BExODDEG9FP2FQ1IF4JYPNS3G50W" hidden="1">diszkrét-[1]hier!$A$11:$B$18</definedName>
    <definedName name="BExOE2VK4IAO9NZGGNCJIPZZ248K" localSheetId="6" hidden="1">diszkrét-[1]hier!$A$20:$U$493</definedName>
    <definedName name="BExOE2VK4IAO9NZGGNCJIPZZ248K" hidden="1">diszkrét-[1]hier!$A$20:$U$493</definedName>
    <definedName name="BExOE54EJU1Y8FO65WH4HJSSWBY5" localSheetId="6" hidden="1">#REF!</definedName>
    <definedName name="BExOE54EJU1Y8FO65WH4HJSSWBY5" hidden="1">#REF!</definedName>
    <definedName name="BExOE84AM4473B98HK1139YI7UNN" localSheetId="6" hidden="1">#REF!</definedName>
    <definedName name="BExOE84AM4473B98HK1139YI7UNN" hidden="1">#REF!</definedName>
    <definedName name="BExOF3VZ73JKK837PCVP8JB23ITG" localSheetId="6" hidden="1">#REF!</definedName>
    <definedName name="BExOF3VZ73JKK837PCVP8JB23ITG" hidden="1">#REF!</definedName>
    <definedName name="BExOF64UNJTHMFIOOYMG0UCGPTCT" localSheetId="6" hidden="1">#REF!</definedName>
    <definedName name="BExOF64UNJTHMFIOOYMG0UCGPTCT" hidden="1">#REF!</definedName>
    <definedName name="BExOFSWV5J5SCLRQ9DXNGZ0DEY08" localSheetId="6" hidden="1">halmozott-[1]hier!$A$10:$B$18</definedName>
    <definedName name="BExOFSWV5J5SCLRQ9DXNGZ0DEY08" hidden="1">halmozott-[1]hier!$A$10:$B$18</definedName>
    <definedName name="BExOFZNOHOORUSA1ZZH7QOKACI2W" localSheetId="6" hidden="1">halmozott-[1]hier!$A$10:$B$18</definedName>
    <definedName name="BExOFZNOHOORUSA1ZZH7QOKACI2W" hidden="1">halmozott-[1]hier!$A$10:$B$18</definedName>
    <definedName name="BExOG5I02SFIGFAYF5DS6M8FC1D1" localSheetId="6" hidden="1">Zárólétszám - Closing [2]headcount!$M$3</definedName>
    <definedName name="BExOG5I02SFIGFAYF5DS6M8FC1D1" hidden="1">Zárólétszám - Closing [2]headcount!$M$3</definedName>
    <definedName name="BExOG692RAP4P2RRSH0GXDY9AJ3X" localSheetId="6" hidden="1">#REF!</definedName>
    <definedName name="BExOG692RAP4P2RRSH0GXDY9AJ3X" hidden="1">#REF!</definedName>
    <definedName name="BExOGJQGJ8XXOJJV4T91WE839ZTX" localSheetId="6" hidden="1">#REF!</definedName>
    <definedName name="BExOGJQGJ8XXOJJV4T91WE839ZTX" hidden="1">#REF!</definedName>
    <definedName name="BExOHB5RVGWNU11VICWU8KX9L02Q" localSheetId="6" hidden="1">halmozott-[1]hier!$A$10:$B$18</definedName>
    <definedName name="BExOHB5RVGWNU11VICWU8KX9L02Q" hidden="1">halmozott-[1]hier!$A$10:$B$18</definedName>
    <definedName name="BExOHICKHPY9NCHALPQ60RYJDGLQ" localSheetId="6" hidden="1">#REF!</definedName>
    <definedName name="BExOHICKHPY9NCHALPQ60RYJDGLQ" hidden="1">#REF!</definedName>
    <definedName name="BExOHO1JV67PWC0NAGC0SE15R65Q" localSheetId="6" hidden="1">#REF!</definedName>
    <definedName name="BExOHO1JV67PWC0NAGC0SE15R65Q" hidden="1">#REF!</definedName>
    <definedName name="BExOIEVBZBI3YJF0QFOF91TM8TCX" localSheetId="6" hidden="1">#REF!</definedName>
    <definedName name="BExOIEVBZBI3YJF0QFOF91TM8TCX" hidden="1">#REF!</definedName>
    <definedName name="BExOIVSUEXWWM0HE9LR2YCZOR0TJ" localSheetId="6" hidden="1">#REF!</definedName>
    <definedName name="BExOIVSUEXWWM0HE9LR2YCZOR0TJ" hidden="1">#REF!</definedName>
    <definedName name="BExOJTYUOB6XUGI43K6OC4AK6P51" localSheetId="6" hidden="1">HR riport - HR [3]Report!$D$39:$E$44</definedName>
    <definedName name="BExOJTYUOB6XUGI43K6OC4AK6P51" hidden="1">HR riport - HR [3]Report!$D$39:$E$44</definedName>
    <definedName name="BExOKJAJ41H545TGV8XP2DZG4I5R" localSheetId="6" hidden="1">#REF!</definedName>
    <definedName name="BExOKJAJ41H545TGV8XP2DZG4I5R" hidden="1">#REF!</definedName>
    <definedName name="BExOKL38WRJYFG6NPS6YYR79RMLV" localSheetId="6" hidden="1">diszkrét-[1]hier!$A$21:$U$627</definedName>
    <definedName name="BExOKL38WRJYFG6NPS6YYR79RMLV" hidden="1">diszkrét-[1]hier!$A$21:$U$627</definedName>
    <definedName name="BExOKZ0VJ2FKX65JY0IUSD6UEPYF" localSheetId="6" hidden="1">halmozott-[1]hier!$A$10:$B$17</definedName>
    <definedName name="BExOKZ0VJ2FKX65JY0IUSD6UEPYF" hidden="1">halmozott-[1]hier!$A$10:$B$17</definedName>
    <definedName name="BExOMTPI57QAJUH2KV86MW0HXG3O" localSheetId="6" hidden="1">#REF!</definedName>
    <definedName name="BExOMTPI57QAJUH2KV86MW0HXG3O" hidden="1">#REF!</definedName>
    <definedName name="BExON959EPQ4QLOUQMWRKB5NAQRG" localSheetId="6" hidden="1">#REF!</definedName>
    <definedName name="BExON959EPQ4QLOUQMWRKB5NAQRG" hidden="1">#REF!</definedName>
    <definedName name="BExONMMLQ6E963AO9WPTNSYHCOMW" localSheetId="6" hidden="1">#REF!</definedName>
    <definedName name="BExONMMLQ6E963AO9WPTNSYHCOMW" hidden="1">#REF!</definedName>
    <definedName name="BExONNTSLX9LUCE6UKF0ZD69Z0ZE" localSheetId="6" hidden="1">halmozott-[1]hier!$A$10:$B$17</definedName>
    <definedName name="BExONNTSLX9LUCE6UKF0ZD69Z0ZE" hidden="1">halmozott-[1]hier!$A$10:$B$17</definedName>
    <definedName name="BExONY0M0CB425I6TZ182XBNW7DO" localSheetId="6" hidden="1">#REF!</definedName>
    <definedName name="BExONY0M0CB425I6TZ182XBNW7DO" hidden="1">#REF!</definedName>
    <definedName name="BExONZIJWGU4XC44X04OH79TWQSG" localSheetId="6" hidden="1">#REF!</definedName>
    <definedName name="BExONZIJWGU4XC44X04OH79TWQSG" hidden="1">#REF!</definedName>
    <definedName name="BExOPJK9OHDMBW2OOK9TDLD4SXEH" localSheetId="6" hidden="1">halmozott-[1]hier!$A$10:$B$18</definedName>
    <definedName name="BExOPJK9OHDMBW2OOK9TDLD4SXEH" hidden="1">halmozott-[1]hier!$A$10:$B$18</definedName>
    <definedName name="BExOPTR2MONF1GSNVD67C7VLX0AO" localSheetId="6" hidden="1">#REF!</definedName>
    <definedName name="BExOPTR2MONF1GSNVD67C7VLX0AO" hidden="1">#REF!</definedName>
    <definedName name="BExQ4CK775G4WFS6ZHF8CVJS1SW1" localSheetId="6" hidden="1">#REF!</definedName>
    <definedName name="BExQ4CK775G4WFS6ZHF8CVJS1SW1" hidden="1">#REF!</definedName>
    <definedName name="BExQ4FK9BJE41VKXH90MO79VLHRT" localSheetId="6" hidden="1">#REF!</definedName>
    <definedName name="BExQ4FK9BJE41VKXH90MO79VLHRT" hidden="1">#REF!</definedName>
    <definedName name="BExQ5CTRA8ADOBK68JIEE0G90TTV" localSheetId="6" hidden="1">#REF!</definedName>
    <definedName name="BExQ5CTRA8ADOBK68JIEE0G90TTV" hidden="1">#REF!</definedName>
    <definedName name="BExQ6FMY6XZ3PEFNJ8IQ254BT37Z" localSheetId="6" hidden="1">#REF!</definedName>
    <definedName name="BExQ6FMY6XZ3PEFNJ8IQ254BT37Z" hidden="1">#REF!</definedName>
    <definedName name="BExQ6K4REOG5GHKEIHYCX9B7HW7J" localSheetId="6" hidden="1">halmozott-[1]hier!$A$11:$B$18</definedName>
    <definedName name="BExQ6K4REOG5GHKEIHYCX9B7HW7J" hidden="1">halmozott-[1]hier!$A$11:$B$18</definedName>
    <definedName name="BExQ700NGJHFACSMNX0X6PCF869G" localSheetId="6" hidden="1">Zárólétszám - Closing [2]headcount!$D$13:$E$18</definedName>
    <definedName name="BExQ700NGJHFACSMNX0X6PCF869G" hidden="1">Zárólétszám - Closing [2]headcount!$D$13:$E$18</definedName>
    <definedName name="BExQ78EQKIX0L7WC9SN2PZ2I1CND" localSheetId="6" hidden="1">#REF!</definedName>
    <definedName name="BExQ78EQKIX0L7WC9SN2PZ2I1CND" hidden="1">#REF!</definedName>
    <definedName name="BExQ7U4X06DO3LD49CE98NGINVA1" localSheetId="6" hidden="1">HR riport - HR [3]Report!$G$7:$H$7</definedName>
    <definedName name="BExQ7U4X06DO3LD49CE98NGINVA1" hidden="1">HR riport - HR [3]Report!$G$7:$H$7</definedName>
    <definedName name="BExQ968J3OODWTZSUFXLCLU4XNEA" localSheetId="6" hidden="1">#REF!</definedName>
    <definedName name="BExQ968J3OODWTZSUFXLCLU4XNEA" hidden="1">#REF!</definedName>
    <definedName name="BExQ9Y9HDRF8VH3S0SM3VSAPEKK7" localSheetId="6" hidden="1">halmozott-[1]hier!$A$21:$U$768</definedName>
    <definedName name="BExQ9Y9HDRF8VH3S0SM3VSAPEKK7" hidden="1">halmozott-[1]hier!$A$21:$U$768</definedName>
    <definedName name="BExQBIGHAJCVU0CCF5L94JV468HA" localSheetId="6" hidden="1">#REF!</definedName>
    <definedName name="BExQBIGHAJCVU0CCF5L94JV468HA" hidden="1">#REF!</definedName>
    <definedName name="BExQCGMCKF47CXSSEP89QVB2V9MS" localSheetId="6" hidden="1">#REF!</definedName>
    <definedName name="BExQCGMCKF47CXSSEP89QVB2V9MS" hidden="1">#REF!</definedName>
    <definedName name="BExQCYQZULPIGOM4IRDCERF94ZAG" localSheetId="6" hidden="1">halmozott-[1]hier!$A$20:$U$449</definedName>
    <definedName name="BExQCYQZULPIGOM4IRDCERF94ZAG" hidden="1">halmozott-[1]hier!$A$20:$U$449</definedName>
    <definedName name="BExQEMU9ZD18Y8ECWVV1KRYMC7S0" localSheetId="6" hidden="1">#REF!</definedName>
    <definedName name="BExQEMU9ZD18Y8ECWVV1KRYMC7S0" hidden="1">#REF!</definedName>
    <definedName name="BExQFD7PPKBY7DTSB28UKG9MR91I" localSheetId="6" hidden="1">HR riport - HR [3]Report!$G$9:$H$9</definedName>
    <definedName name="BExQFD7PPKBY7DTSB28UKG9MR91I" hidden="1">HR riport - HR [3]Report!$G$9:$H$9</definedName>
    <definedName name="BExQFGCXTB6NN438YBDJL18MHVM3" localSheetId="6" hidden="1">#REF!</definedName>
    <definedName name="BExQFGCXTB6NN438YBDJL18MHVM3" hidden="1">#REF!</definedName>
    <definedName name="BExQFR029VOAJRYOULLHGZA70096" localSheetId="6" hidden="1">#REF!</definedName>
    <definedName name="BExQFR029VOAJRYOULLHGZA70096" hidden="1">#REF!</definedName>
    <definedName name="BExQFRWFMCNNDTQLZRNEFFD2RPMH" localSheetId="6" hidden="1">#REF!</definedName>
    <definedName name="BExQFRWFMCNNDTQLZRNEFFD2RPMH" hidden="1">#REF!</definedName>
    <definedName name="BExQGE2PUY3J11W8IWPC6K9H9JN6" localSheetId="6" hidden="1">#REF!</definedName>
    <definedName name="BExQGE2PUY3J11W8IWPC6K9H9JN6" hidden="1">#REF!</definedName>
    <definedName name="BExQGZT0W051X94FND3V1WAAQRN9" localSheetId="6" hidden="1">#REF!</definedName>
    <definedName name="BExQGZT0W051X94FND3V1WAAQRN9" hidden="1">#REF!</definedName>
    <definedName name="BExQHF8MOB1ULISPW4JVMCPTLRS0" localSheetId="6" hidden="1">#REF!</definedName>
    <definedName name="BExQHF8MOB1ULISPW4JVMCPTLRS0" hidden="1">#REF!</definedName>
    <definedName name="BExQHLZGWOFYYQ7T89RFBD0Q5QQ4" localSheetId="6" hidden="1">#REF!</definedName>
    <definedName name="BExQHLZGWOFYYQ7T89RFBD0Q5QQ4" hidden="1">#REF!</definedName>
    <definedName name="BExQHWH2G0MGNRM6BIIH3JS63AZ1" localSheetId="6" hidden="1">#REF!</definedName>
    <definedName name="BExQHWH2G0MGNRM6BIIH3JS63AZ1" hidden="1">#REF!</definedName>
    <definedName name="BExQIA3XNFH1E8AQTJ5RDJUK83KD" localSheetId="6" hidden="1">halmozott-[1]hier!$A$3:$B$8</definedName>
    <definedName name="BExQIA3XNFH1E8AQTJ5RDJUK83KD" hidden="1">halmozott-[1]hier!$A$3:$B$8</definedName>
    <definedName name="BExQIBB4PD4LIHKQK3RT5E8JT7UY" localSheetId="6" hidden="1">#REF!</definedName>
    <definedName name="BExQIBB4PD4LIHKQK3RT5E8JT7UY" hidden="1">#REF!</definedName>
    <definedName name="BExQIHWHB8EIFOXCZMSHA7VVDMZ4" localSheetId="6" hidden="1">#REF!</definedName>
    <definedName name="BExQIHWHB8EIFOXCZMSHA7VVDMZ4" hidden="1">#REF!</definedName>
    <definedName name="BExQIO72TQGVHB6DR4UHWNNQN5DF" localSheetId="6" hidden="1">#REF!</definedName>
    <definedName name="BExQIO72TQGVHB6DR4UHWNNQN5DF" hidden="1">#REF!</definedName>
    <definedName name="BExQJ42WUETA6DYIF5FS5EDP2KA1" localSheetId="6" hidden="1">#REF!</definedName>
    <definedName name="BExQJ42WUETA6DYIF5FS5EDP2KA1" hidden="1">#REF!</definedName>
    <definedName name="BExRZ3C6ZFXJV5V6MJHLEJFPXOTE" localSheetId="6" hidden="1">#REF!</definedName>
    <definedName name="BExRZ3C6ZFXJV5V6MJHLEJFPXOTE" hidden="1">#REF!</definedName>
    <definedName name="BExRZJ82YJ53GBLNCL72JTH49VQR" localSheetId="6" hidden="1">halmozott-[1]hier!$A$21:$U$627</definedName>
    <definedName name="BExRZJ82YJ53GBLNCL72JTH49VQR" hidden="1">halmozott-[1]hier!$A$21:$U$627</definedName>
    <definedName name="BExRZP2E250WYHND5S5ENXU40MZV" localSheetId="6" hidden="1">#REF!</definedName>
    <definedName name="BExRZP2E250WYHND5S5ENXU40MZV" hidden="1">#REF!</definedName>
    <definedName name="BExS05UMDN1GMTXOHCBD6NNV6SHV" localSheetId="6" hidden="1">#REF!</definedName>
    <definedName name="BExS05UMDN1GMTXOHCBD6NNV6SHV" hidden="1">#REF!</definedName>
    <definedName name="BExS0C581OTSE3RADFU2SOHGLUCM" localSheetId="6" hidden="1">diszkrét-[1]hier!$A$19:$U$490</definedName>
    <definedName name="BExS0C581OTSE3RADFU2SOHGLUCM" hidden="1">diszkrét-[1]hier!$A$19:$U$490</definedName>
    <definedName name="BExS0EZSZ5DEP1NUAMT0E0C2J1MJ" localSheetId="6" hidden="1">#REF!</definedName>
    <definedName name="BExS0EZSZ5DEP1NUAMT0E0C2J1MJ" hidden="1">#REF!</definedName>
    <definedName name="BExS0NTYP6TXAB4RCRFYEF2A1E7Y" localSheetId="6" hidden="1">#REF!</definedName>
    <definedName name="BExS0NTYP6TXAB4RCRFYEF2A1E7Y" hidden="1">#REF!</definedName>
    <definedName name="BExS1C3XHDOJB0KADZ7DQT97AKF1" localSheetId="6" hidden="1">HR riport - HR [3]Report!$D$47:$E$52</definedName>
    <definedName name="BExS1C3XHDOJB0KADZ7DQT97AKF1" hidden="1">HR riport - HR [3]Report!$D$47:$E$52</definedName>
    <definedName name="BExS1SLDNQWUVE55Y6041JQRRZMV" localSheetId="6" hidden="1">#REF!</definedName>
    <definedName name="BExS1SLDNQWUVE55Y6041JQRRZMV" hidden="1">#REF!</definedName>
    <definedName name="BExS20J7ZXWAI6KV0MPR0N3TG0N7" localSheetId="6" hidden="1">#REF!</definedName>
    <definedName name="BExS20J7ZXWAI6KV0MPR0N3TG0N7" hidden="1">#REF!</definedName>
    <definedName name="BExS2UCQ5BUB3OIJTVUAIGQ13413" localSheetId="6" hidden="1">#REF!</definedName>
    <definedName name="BExS2UCQ5BUB3OIJTVUAIGQ13413" hidden="1">#REF!</definedName>
    <definedName name="BExS355620YV0XDQKJGJROVUL3WA" localSheetId="6" hidden="1">#REF!</definedName>
    <definedName name="BExS355620YV0XDQKJGJROVUL3WA" hidden="1">#REF!</definedName>
    <definedName name="BExS36CBDNNOG6GATOX4AHD757KF" localSheetId="6" hidden="1">#REF!</definedName>
    <definedName name="BExS36CBDNNOG6GATOX4AHD757KF" hidden="1">#REF!</definedName>
    <definedName name="BExS3S2GGNUIOJJPDTE7EAF9ZYUL" localSheetId="6" hidden="1">diszkrét-[1]hier!$A$3:$B$8</definedName>
    <definedName name="BExS3S2GGNUIOJJPDTE7EAF9ZYUL" hidden="1">diszkrét-[1]hier!$A$3:$B$8</definedName>
    <definedName name="BExS48PDNRO9Z8WGIXITI8CGH7H1" localSheetId="6" hidden="1">#REF!</definedName>
    <definedName name="BExS48PDNRO9Z8WGIXITI8CGH7H1" hidden="1">#REF!</definedName>
    <definedName name="BExS4NE1A7148KHTO1THDP5D2JGT" localSheetId="6" hidden="1">diszkrét-[1]hier!$A$10:$B$18</definedName>
    <definedName name="BExS4NE1A7148KHTO1THDP5D2JGT" hidden="1">diszkrét-[1]hier!$A$10:$B$18</definedName>
    <definedName name="BExS5CEY89G6QYPZJA4OMQ4UBV6N" localSheetId="6" hidden="1">#REF!</definedName>
    <definedName name="BExS5CEY89G6QYPZJA4OMQ4UBV6N" hidden="1">#REF!</definedName>
    <definedName name="BExS5EYP26DZ1FPKIL2Z3NGWVIS0" localSheetId="6" hidden="1">#REF!</definedName>
    <definedName name="BExS5EYP26DZ1FPKIL2Z3NGWVIS0" hidden="1">#REF!</definedName>
    <definedName name="BExS5Q787JQMLE9S9MWQQKP3VE51" localSheetId="6" hidden="1">#REF!</definedName>
    <definedName name="BExS5Q787JQMLE9S9MWQQKP3VE51" hidden="1">#REF!</definedName>
    <definedName name="BExS5UP30W5DN3C72VUVNVH5FUAA" localSheetId="6" hidden="1">#REF!</definedName>
    <definedName name="BExS5UP30W5DN3C72VUVNVH5FUAA" hidden="1">#REF!</definedName>
    <definedName name="BExS61AGDN9K119UARH7K8OYOX76" localSheetId="6" hidden="1">#REF!</definedName>
    <definedName name="BExS61AGDN9K119UARH7K8OYOX76" hidden="1">#REF!</definedName>
    <definedName name="BExS6SV2FBP4ZWGORQORV77NYXFA" localSheetId="6" hidden="1">#REF!</definedName>
    <definedName name="BExS6SV2FBP4ZWGORQORV77NYXFA" hidden="1">#REF!</definedName>
    <definedName name="BExS7677AOL8FL7F4HHK67WJZZ9S" localSheetId="6" hidden="1">#REF!</definedName>
    <definedName name="BExS7677AOL8FL7F4HHK67WJZZ9S" hidden="1">#REF!</definedName>
    <definedName name="BExS7D8N5V4O3IJ2VGNENM6VJ0LS" localSheetId="6" hidden="1">#REF!</definedName>
    <definedName name="BExS7D8N5V4O3IJ2VGNENM6VJ0LS" hidden="1">#REF!</definedName>
    <definedName name="BExS7PJ0QD7YO020SYA47B76TXIJ" localSheetId="6" hidden="1">#REF!</definedName>
    <definedName name="BExS7PJ0QD7YO020SYA47B76TXIJ" hidden="1">#REF!</definedName>
    <definedName name="BExS89WQ3LCIM55ER0WO6P43G4YB" localSheetId="6" hidden="1">Zárólétszám - Closing [2]headcount!$M$3</definedName>
    <definedName name="BExS89WQ3LCIM55ER0WO6P43G4YB" hidden="1">Zárólétszám - Closing [2]headcount!$M$3</definedName>
    <definedName name="BExS8SSH9LGCMIK91MQCL6TR2K08" localSheetId="6" hidden="1">#REF!</definedName>
    <definedName name="BExS8SSH9LGCMIK91MQCL6TR2K08" hidden="1">#REF!</definedName>
    <definedName name="BExS9K7MDY5UNQ5JKXB52L51WT42" localSheetId="6" hidden="1">#REF!</definedName>
    <definedName name="BExS9K7MDY5UNQ5JKXB52L51WT42" hidden="1">#REF!</definedName>
    <definedName name="BExS9QCVXBYFAK4570ZILMGK975S" localSheetId="6" hidden="1">Zárólétszám - Closing [2]headcount!$G$8:$H$8</definedName>
    <definedName name="BExS9QCVXBYFAK4570ZILMGK975S" hidden="1">Zárólétszám - Closing [2]headcount!$G$8:$H$8</definedName>
    <definedName name="BExS9QT0AJMUNY6QIIPXPMDPHBC1" localSheetId="6" hidden="1">halmozott-[1]hier!$A$3:$B$8</definedName>
    <definedName name="BExS9QT0AJMUNY6QIIPXPMDPHBC1" hidden="1">halmozott-[1]hier!$A$3:$B$8</definedName>
    <definedName name="BExS9ZSPJD75NDP6V44DTSCUVJ3V" localSheetId="6" hidden="1">#REF!</definedName>
    <definedName name="BExS9ZSPJD75NDP6V44DTSCUVJ3V" hidden="1">#REF!</definedName>
    <definedName name="BExSA8XP47BH1O4JNYP3X6UPRAVW" localSheetId="6" hidden="1">#REF!</definedName>
    <definedName name="BExSA8XP47BH1O4JNYP3X6UPRAVW" hidden="1">#REF!</definedName>
    <definedName name="BExSAD4RITARABTT24T5XH3M8BX8" localSheetId="6" hidden="1">#REF!</definedName>
    <definedName name="BExSAD4RITARABTT24T5XH3M8BX8" hidden="1">#REF!</definedName>
    <definedName name="BExSB3CRJ7U2HZXHYID4GND129DD" localSheetId="6" hidden="1">#REF!</definedName>
    <definedName name="BExSB3CRJ7U2HZXHYID4GND129DD" hidden="1">#REF!</definedName>
    <definedName name="BExSBHQNCGISYF92NJGSV8F9IXTQ" localSheetId="6" hidden="1">#REF!</definedName>
    <definedName name="BExSBHQNCGISYF92NJGSV8F9IXTQ" hidden="1">#REF!</definedName>
    <definedName name="BExSBY83LTAY2W9ZOKAYOH9EPSTQ" localSheetId="6" hidden="1">#REF!</definedName>
    <definedName name="BExSBY83LTAY2W9ZOKAYOH9EPSTQ" hidden="1">#REF!</definedName>
    <definedName name="BExSC06BR2ML0KMOOIGU4YEP8OSN" localSheetId="6" hidden="1">halmozott-[1]hier!$A$11:$B$18</definedName>
    <definedName name="BExSC06BR2ML0KMOOIGU4YEP8OSN" hidden="1">halmozott-[1]hier!$A$11:$B$18</definedName>
    <definedName name="BExSC60MM58PLAK089PHGKZS2EYC" localSheetId="6" hidden="1">#REF!</definedName>
    <definedName name="BExSC60MM58PLAK089PHGKZS2EYC" hidden="1">#REF!</definedName>
    <definedName name="BExSCLWHFUAT4YZSNC9FJRFGMBOO" localSheetId="6" hidden="1">halmozott-[1]hier!$A$10:$B$17</definedName>
    <definedName name="BExSCLWHFUAT4YZSNC9FJRFGMBOO" hidden="1">halmozott-[1]hier!$A$10:$B$17</definedName>
    <definedName name="BExSCY6TXIDOEXQHKMN6LDVSZRXD" localSheetId="6" hidden="1">#REF!</definedName>
    <definedName name="BExSCY6TXIDOEXQHKMN6LDVSZRXD" hidden="1">#REF!</definedName>
    <definedName name="BExSDIF2UOXAR3UUOY8ML0ZMZT9O" localSheetId="6" hidden="1">#REF!</definedName>
    <definedName name="BExSDIF2UOXAR3UUOY8ML0ZMZT9O" hidden="1">#REF!</definedName>
    <definedName name="BExSDOK7CVQRAZFXDK7J3EG8GZQQ" localSheetId="6" hidden="1">#REF!</definedName>
    <definedName name="BExSDOK7CVQRAZFXDK7J3EG8GZQQ" hidden="1">#REF!</definedName>
    <definedName name="BExSE86YUOMUJKIUILROT1RATN5A" localSheetId="6" hidden="1">#REF!</definedName>
    <definedName name="BExSE86YUOMUJKIUILROT1RATN5A" hidden="1">#REF!</definedName>
    <definedName name="BExSEODMN65W17YVZ0JFBZHW02E7" localSheetId="6" hidden="1">halmozott-[1]hier!$A$19:$U$493</definedName>
    <definedName name="BExSEODMN65W17YVZ0JFBZHW02E7" hidden="1">halmozott-[1]hier!$A$19:$U$493</definedName>
    <definedName name="BExSFPE1PZ2IQBI1A4AMUT0AOFTX" localSheetId="6" hidden="1">halmozott-[1]hier!$A$19:$U$493</definedName>
    <definedName name="BExSFPE1PZ2IQBI1A4AMUT0AOFTX" hidden="1">halmozott-[1]hier!$A$19:$U$493</definedName>
    <definedName name="BExSFUC7EN3YFZV23VS7R1R089WK" localSheetId="6" hidden="1">#REF!</definedName>
    <definedName name="BExSFUC7EN3YFZV23VS7R1R089WK" hidden="1">#REF!</definedName>
    <definedName name="BExSG3XBC9JYDO1I3KW6PAQ2QZI5" localSheetId="6" hidden="1">#REF!</definedName>
    <definedName name="BExSG3XBC9JYDO1I3KW6PAQ2QZI5" hidden="1">#REF!</definedName>
    <definedName name="BExSGATGNR1CALXYCIWNEKM10QOZ" localSheetId="6" hidden="1">#REF!</definedName>
    <definedName name="BExSGATGNR1CALXYCIWNEKM10QOZ" hidden="1">#REF!</definedName>
    <definedName name="BExSGEPPJIGVR9R0UCX200RW98NS" localSheetId="6" hidden="1">#REF!</definedName>
    <definedName name="BExSGEPPJIGVR9R0UCX200RW98NS" hidden="1">#REF!</definedName>
    <definedName name="BExSGOLSFH36F5JI9NRMX2E12UJO" localSheetId="6" hidden="1">#REF!</definedName>
    <definedName name="BExSGOLSFH36F5JI9NRMX2E12UJO" hidden="1">#REF!</definedName>
    <definedName name="BExTTUKB2TB6KCU9NY6D7P37PSNC" localSheetId="6" hidden="1">#REF!</definedName>
    <definedName name="BExTTUKB2TB6KCU9NY6D7P37PSNC" hidden="1">#REF!</definedName>
    <definedName name="BExTUH1JTQT8O6EH3KPSEARC49F7" localSheetId="6" hidden="1">#REF!</definedName>
    <definedName name="BExTUH1JTQT8O6EH3KPSEARC49F7" hidden="1">#REF!</definedName>
    <definedName name="BExTVHGFO9FM1ETHNX4V5KUJBPEQ" localSheetId="6" hidden="1">halmozott-[1]hier!$A$21:$U$766</definedName>
    <definedName name="BExTVHGFO9FM1ETHNX4V5KUJBPEQ" hidden="1">halmozott-[1]hier!$A$21:$U$766</definedName>
    <definedName name="BExTW7TWID2RZ0NAJXMIYXIKTYO1" localSheetId="6" hidden="1">#REF!</definedName>
    <definedName name="BExTW7TWID2RZ0NAJXMIYXIKTYO1" hidden="1">#REF!</definedName>
    <definedName name="BExTWGYWMTWUVZWQ5NHONQQCD8JJ" localSheetId="6" hidden="1">halmozott-[1]hier!$A$21:$U$627</definedName>
    <definedName name="BExTWGYWMTWUVZWQ5NHONQQCD8JJ" hidden="1">halmozott-[1]hier!$A$21:$U$627</definedName>
    <definedName name="BExTWN9HD60MMI5LK7NXWEIAHAAV" localSheetId="6" hidden="1">#REF!</definedName>
    <definedName name="BExTWN9HD60MMI5LK7NXWEIAHAAV" hidden="1">#REF!</definedName>
    <definedName name="BExTXEJCT6SLULO0LDG6C927F3VI" localSheetId="6" hidden="1">halmozott-[1]hier!$A$3:$B$8</definedName>
    <definedName name="BExTXEJCT6SLULO0LDG6C927F3VI" hidden="1">halmozott-[1]hier!$A$3:$B$8</definedName>
    <definedName name="BExTXS0WANOVVWACSRYCWXH97KI6" localSheetId="6" hidden="1">#REF!</definedName>
    <definedName name="BExTXS0WANOVVWACSRYCWXH97KI6" hidden="1">#REF!</definedName>
    <definedName name="BExTY2TBGGZ7EOL6YWQ1RV7PFLLR" localSheetId="6" hidden="1">#REF!</definedName>
    <definedName name="BExTY2TBGGZ7EOL6YWQ1RV7PFLLR" hidden="1">#REF!</definedName>
    <definedName name="BExTZHGKKV96R0UGWDLACN7O1DSS" localSheetId="6" hidden="1">#REF!</definedName>
    <definedName name="BExTZHGKKV96R0UGWDLACN7O1DSS" hidden="1">#REF!</definedName>
    <definedName name="BExTZQ05XYZ910PHL8MTEH8J8XV2" localSheetId="6" hidden="1">#REF!</definedName>
    <definedName name="BExTZQ05XYZ910PHL8MTEH8J8XV2" hidden="1">#REF!</definedName>
    <definedName name="BExU08KZ22J6EVKDWIBRKTHVYU5H" localSheetId="6" hidden="1">#REF!</definedName>
    <definedName name="BExU08KZ22J6EVKDWIBRKTHVYU5H" hidden="1">#REF!</definedName>
    <definedName name="BExU0FMMGWXZFFCZDKB1WGM01A05" localSheetId="6" hidden="1">#REF!</definedName>
    <definedName name="BExU0FMMGWXZFFCZDKB1WGM01A05" hidden="1">#REF!</definedName>
    <definedName name="BExU1KJBFYRYOQB97X5HSXAMYOTO" localSheetId="6" hidden="1">#REF!</definedName>
    <definedName name="BExU1KJBFYRYOQB97X5HSXAMYOTO" hidden="1">#REF!</definedName>
    <definedName name="BExU28TB8FH0GQ5ETEW86K4IBR5W" localSheetId="6" hidden="1">#REF!</definedName>
    <definedName name="BExU28TB8FH0GQ5ETEW86K4IBR5W" hidden="1">#REF!</definedName>
    <definedName name="BExU2O3KWA25SBB808NZ3ZO15PEM" localSheetId="6" hidden="1">#REF!</definedName>
    <definedName name="BExU2O3KWA25SBB808NZ3ZO15PEM" hidden="1">#REF!</definedName>
    <definedName name="BExU37Q7EDRUA1XESBWSQT6J9ORN" localSheetId="6" hidden="1">#REF!</definedName>
    <definedName name="BExU37Q7EDRUA1XESBWSQT6J9ORN" hidden="1">#REF!</definedName>
    <definedName name="BExU3I7U7T2RQSD4KIEZYLERLEPX" localSheetId="6" hidden="1">#REF!</definedName>
    <definedName name="BExU3I7U7T2RQSD4KIEZYLERLEPX" hidden="1">#REF!</definedName>
    <definedName name="BExU3M9DJUPBJWG87EHSQC5EVY1E" localSheetId="6" hidden="1">diszkrét-[1]hier!$A$21:$U$768</definedName>
    <definedName name="BExU3M9DJUPBJWG87EHSQC5EVY1E" hidden="1">diszkrét-[1]hier!$A$21:$U$768</definedName>
    <definedName name="BExU3XY72ER6JW0ME8YA23DNIZTK" localSheetId="6" hidden="1">#REF!</definedName>
    <definedName name="BExU3XY72ER6JW0ME8YA23DNIZTK" hidden="1">#REF!</definedName>
    <definedName name="BExU3Y91BPSQWC64UVM65UNKYI70" localSheetId="6" hidden="1">#REF!</definedName>
    <definedName name="BExU3Y91BPSQWC64UVM65UNKYI70" hidden="1">#REF!</definedName>
    <definedName name="BExU4CMXM10HJI4M1U86AX99NW9E" localSheetId="6" hidden="1">#REF!</definedName>
    <definedName name="BExU4CMXM10HJI4M1U86AX99NW9E" hidden="1">#REF!</definedName>
    <definedName name="BExU4H4QIGD7M76HHUQ9KF582KG7" localSheetId="6" hidden="1">diszkrét-[1]hier!$A$11:$B$18</definedName>
    <definedName name="BExU4H4QIGD7M76HHUQ9KF582KG7" hidden="1">diszkrét-[1]hier!$A$11:$B$18</definedName>
    <definedName name="BExU50BAJU42F50IY99NL5N0F18J" localSheetId="6" hidden="1">#REF!</definedName>
    <definedName name="BExU50BAJU42F50IY99NL5N0F18J" hidden="1">#REF!</definedName>
    <definedName name="BExU5FWC37T9A5CICC21XCASUVQ6" localSheetId="6" hidden="1">diszkrét-[1]hier!$A$3:$B$9</definedName>
    <definedName name="BExU5FWC37T9A5CICC21XCASUVQ6" hidden="1">diszkrét-[1]hier!$A$3:$B$9</definedName>
    <definedName name="BExU5YBTMPE00SGW6J7DAN4IFPGT" localSheetId="6" hidden="1">#REF!</definedName>
    <definedName name="BExU5YBTMPE00SGW6J7DAN4IFPGT" hidden="1">#REF!</definedName>
    <definedName name="BExU61MII0LLNNORTTSD5S8Z9N6I" localSheetId="6" hidden="1">#REF!</definedName>
    <definedName name="BExU61MII0LLNNORTTSD5S8Z9N6I" hidden="1">#REF!</definedName>
    <definedName name="BExU63Q1OOJR5QY6XLOR7RZLXMCN" localSheetId="6" hidden="1">#REF!</definedName>
    <definedName name="BExU63Q1OOJR5QY6XLOR7RZLXMCN" hidden="1">#REF!</definedName>
    <definedName name="BExU6J5SCMQDNQ5TEOALN8D3X28Y" localSheetId="6" hidden="1">#REF!</definedName>
    <definedName name="BExU6J5SCMQDNQ5TEOALN8D3X28Y" hidden="1">#REF!</definedName>
    <definedName name="BExU6JGF34M6KOW3FWB5LKSA609R" localSheetId="6" hidden="1">#REF!</definedName>
    <definedName name="BExU6JGF34M6KOW3FWB5LKSA609R" hidden="1">#REF!</definedName>
    <definedName name="BExU6Z1I2S876JVS9BVZJVZCR693" localSheetId="6" hidden="1">#REF!</definedName>
    <definedName name="BExU6Z1I2S876JVS9BVZJVZCR693" hidden="1">#REF!</definedName>
    <definedName name="BExU7G4IXPPJ38X2CTNP04O0FZE8" localSheetId="6" hidden="1">Zárólétszám - Closing [2]headcount!$G$1</definedName>
    <definedName name="BExU7G4IXPPJ38X2CTNP04O0FZE8" hidden="1">Zárólétszám - Closing [2]headcount!$G$1</definedName>
    <definedName name="BExU7T0F8SJHX2I0EWNQLWCKSRZW" localSheetId="6" hidden="1">#REF!</definedName>
    <definedName name="BExU7T0F8SJHX2I0EWNQLWCKSRZW" hidden="1">#REF!</definedName>
    <definedName name="BExU7UD2TJKILIBG90IL0FCS2HCW" localSheetId="6" hidden="1">#REF!</definedName>
    <definedName name="BExU7UD2TJKILIBG90IL0FCS2HCW" hidden="1">#REF!</definedName>
    <definedName name="BExU85ATLO8D5TP8R2VQO3A1YT47" localSheetId="6" hidden="1">#REF!</definedName>
    <definedName name="BExU85ATLO8D5TP8R2VQO3A1YT47" hidden="1">#REF!</definedName>
    <definedName name="BExU8FMZGPG8QG0FD8FRRT9KV1DW" localSheetId="6" hidden="1">#REF!</definedName>
    <definedName name="BExU8FMZGPG8QG0FD8FRRT9KV1DW" hidden="1">#REF!</definedName>
    <definedName name="BExU8JZJ3QKG57ZO1AO017JC99GI" localSheetId="6" hidden="1">#REF!</definedName>
    <definedName name="BExU8JZJ3QKG57ZO1AO017JC99GI" hidden="1">#REF!</definedName>
    <definedName name="BExU9ACU8QY5A2N59FU9C33E8JWN" localSheetId="6" hidden="1">#REF!</definedName>
    <definedName name="BExU9ACU8QY5A2N59FU9C33E8JWN" hidden="1">#REF!</definedName>
    <definedName name="BExU9NUD4GDE6OHH8LRC08PLZIAL" localSheetId="6" hidden="1">#REF!</definedName>
    <definedName name="BExU9NUD4GDE6OHH8LRC08PLZIAL" hidden="1">#REF!</definedName>
    <definedName name="BExU9SC7SOGMKI68S853EG8FQLXY" localSheetId="6" hidden="1">#REF!</definedName>
    <definedName name="BExU9SC7SOGMKI68S853EG8FQLXY" hidden="1">#REF!</definedName>
    <definedName name="BExU9ZTYEX03F8F1HUWLFTYCTNKJ" localSheetId="6" hidden="1">diszkrét-[1]hier!$A$3:$B$8</definedName>
    <definedName name="BExU9ZTYEX03F8F1HUWLFTYCTNKJ" hidden="1">diszkrét-[1]hier!$A$3:$B$8</definedName>
    <definedName name="BExUATYEK2RHM89EZH5G3M700JR8" localSheetId="6" hidden="1">#REF!</definedName>
    <definedName name="BExUATYEK2RHM89EZH5G3M700JR8" hidden="1">#REF!</definedName>
    <definedName name="BExUBIDPQ3WQWH6SL6B75AYHJ6EJ" localSheetId="6" hidden="1">HR riport - HR [3]Report!$G$38:$V$44</definedName>
    <definedName name="BExUBIDPQ3WQWH6SL6B75AYHJ6EJ" hidden="1">HR riport - HR [3]Report!$G$38:$V$44</definedName>
    <definedName name="BExUBKBPUF69LBCWZ03LWLUKRXYU" localSheetId="6" hidden="1">#REF!</definedName>
    <definedName name="BExUBKBPUF69LBCWZ03LWLUKRXYU" hidden="1">#REF!</definedName>
    <definedName name="BExUCD3JCBVZV300G4OP1LRRCVEF" localSheetId="6" hidden="1">#REF!</definedName>
    <definedName name="BExUCD3JCBVZV300G4OP1LRRCVEF" hidden="1">#REF!</definedName>
    <definedName name="BExUCIC99O0D4CK21MG9PV1A18PE" localSheetId="6" hidden="1">#REF!</definedName>
    <definedName name="BExUCIC99O0D4CK21MG9PV1A18PE" hidden="1">#REF!</definedName>
    <definedName name="BExUCLXQMWUY5O3F2MCKH3VFR2GK" localSheetId="6" hidden="1">#REF!</definedName>
    <definedName name="BExUCLXQMWUY5O3F2MCKH3VFR2GK" hidden="1">#REF!</definedName>
    <definedName name="BExUCNFQ77JBUPUA5M23WHQC58UF" localSheetId="6" hidden="1">#REF!</definedName>
    <definedName name="BExUCNFQ77JBUPUA5M23WHQC58UF" hidden="1">#REF!</definedName>
    <definedName name="BExUDQJSREVNZG3ZB86IZK28YOI9" localSheetId="6" hidden="1">#REF!</definedName>
    <definedName name="BExUDQJSREVNZG3ZB86IZK28YOI9" hidden="1">#REF!</definedName>
    <definedName name="BExUE2OQRG94IM2GK56X8AJYCE20" localSheetId="6" hidden="1">#REF!</definedName>
    <definedName name="BExUE2OQRG94IM2GK56X8AJYCE20" hidden="1">#REF!</definedName>
    <definedName name="BExUE3VVSU9MFPVVI9D0Z30X1U7N" localSheetId="6" hidden="1">#REF!</definedName>
    <definedName name="BExUE3VVSU9MFPVVI9D0Z30X1U7N" hidden="1">#REF!</definedName>
    <definedName name="BExUE5OMCVJN1AZ4LPGLCD6B7MET" localSheetId="6" hidden="1">HR riport - HR [3]Report!$D$22:$E$27</definedName>
    <definedName name="BExUE5OMCVJN1AZ4LPGLCD6B7MET" hidden="1">HR riport - HR [3]Report!$D$22:$E$27</definedName>
    <definedName name="BExUF45FADB61Z05KDY0D7PZBN11" localSheetId="6" hidden="1">#REF!</definedName>
    <definedName name="BExUF45FADB61Z05KDY0D7PZBN11" hidden="1">#REF!</definedName>
    <definedName name="BExVQIKM16ULDYHL8F9FWQBHYLYM" localSheetId="6" hidden="1">halmozott-[1]hier!$A$10:$B$18</definedName>
    <definedName name="BExVQIKM16ULDYHL8F9FWQBHYLYM" hidden="1">halmozott-[1]hier!$A$10:$B$18</definedName>
    <definedName name="BExVQVGJB9FEV4XIDMK0VFEN6UQ4" localSheetId="6" hidden="1">#REF!</definedName>
    <definedName name="BExVQVGJB9FEV4XIDMK0VFEN6UQ4" hidden="1">#REF!</definedName>
    <definedName name="BExVR45ESWW78B3M1T7D0U34RNML" localSheetId="6" hidden="1">#REF!</definedName>
    <definedName name="BExVR45ESWW78B3M1T7D0U34RNML" hidden="1">#REF!</definedName>
    <definedName name="BExVR98VAO0OLUZ9VPAJU3AYBZ1K" localSheetId="6" hidden="1">#REF!</definedName>
    <definedName name="BExVR98VAO0OLUZ9VPAJU3AYBZ1K" hidden="1">#REF!</definedName>
    <definedName name="BExVRCJIQJZTGD2I6UR74HY4RL7X" localSheetId="6" hidden="1">#REF!</definedName>
    <definedName name="BExVRCJIQJZTGD2I6UR74HY4RL7X" hidden="1">#REF!</definedName>
    <definedName name="BExVRNXIZV8509EX74QRSP9QOBVF" localSheetId="6" hidden="1">#REF!</definedName>
    <definedName name="BExVRNXIZV8509EX74QRSP9QOBVF" hidden="1">#REF!</definedName>
    <definedName name="BExVS2BFVAUQ0UN2XWGFCPACLR4B" localSheetId="6" hidden="1">#REF!</definedName>
    <definedName name="BExVS2BFVAUQ0UN2XWGFCPACLR4B" hidden="1">#REF!</definedName>
    <definedName name="BExVS80GL6SDPE0O1V165BGLQ50G" localSheetId="6" hidden="1">#REF!</definedName>
    <definedName name="BExVS80GL6SDPE0O1V165BGLQ50G" hidden="1">#REF!</definedName>
    <definedName name="BExVSV8JT2EJFDYI4YS8PL6K71OB" localSheetId="6" hidden="1">#REF!</definedName>
    <definedName name="BExVSV8JT2EJFDYI4YS8PL6K71OB" hidden="1">#REF!</definedName>
    <definedName name="BExVTH9PLS1LHCHPQSPOGSEZR2J4" localSheetId="6" hidden="1">#REF!</definedName>
    <definedName name="BExVTH9PLS1LHCHPQSPOGSEZR2J4" hidden="1">#REF!</definedName>
    <definedName name="BExVTZZZKN608Q9GFCW83QG4RWBD" localSheetId="6" hidden="1">#REF!</definedName>
    <definedName name="BExVTZZZKN608Q9GFCW83QG4RWBD" hidden="1">#REF!</definedName>
    <definedName name="BExVUOVIWHKDSCEJ9UWMSYUETAJD" localSheetId="6" hidden="1">#REF!</definedName>
    <definedName name="BExVUOVIWHKDSCEJ9UWMSYUETAJD" hidden="1">#REF!</definedName>
    <definedName name="BExVV0KAHWW6H267YA860SCS5K0I" localSheetId="6" hidden="1">#REF!</definedName>
    <definedName name="BExVV0KAHWW6H267YA860SCS5K0I" hidden="1">#REF!</definedName>
    <definedName name="BExVVDLF7EN4D3LQXASY2EYJYYWC" localSheetId="6" hidden="1">#REF!</definedName>
    <definedName name="BExVVDLF7EN4D3LQXASY2EYJYYWC" hidden="1">#REF!</definedName>
    <definedName name="BExVVHXZ41FJ97XMNUSLIPJX1FBF" localSheetId="6" hidden="1">#REF!</definedName>
    <definedName name="BExVVHXZ41FJ97XMNUSLIPJX1FBF" hidden="1">#REF!</definedName>
    <definedName name="BExVXBFE4EPRNKYZZFP65H8PNNMX" localSheetId="6" hidden="1">#REF!</definedName>
    <definedName name="BExVXBFE4EPRNKYZZFP65H8PNNMX" hidden="1">#REF!</definedName>
    <definedName name="BExVXS7NE1R0M6N0MPJ6LSIE55CK" localSheetId="6" hidden="1">#REF!</definedName>
    <definedName name="BExVXS7NE1R0M6N0MPJ6LSIE55CK" hidden="1">#REF!</definedName>
    <definedName name="BExVYG6NJF8MY9PUOM1YL230VW8P" localSheetId="6" hidden="1">#REF!</definedName>
    <definedName name="BExVYG6NJF8MY9PUOM1YL230VW8P" hidden="1">#REF!</definedName>
    <definedName name="BExVYRQ44AO7R267CMIN5103JE1V" localSheetId="6" hidden="1">#REF!</definedName>
    <definedName name="BExVYRQ44AO7R267CMIN5103JE1V" hidden="1">#REF!</definedName>
    <definedName name="BExVZ048RJK1RWBWHS1NBLXES33P" localSheetId="6" hidden="1">#REF!</definedName>
    <definedName name="BExVZ048RJK1RWBWHS1NBLXES33P" hidden="1">#REF!</definedName>
    <definedName name="BExVZ5T8HDABY7KX9QLWEXZ1ISZE" localSheetId="6" hidden="1">#REF!</definedName>
    <definedName name="BExVZ5T8HDABY7KX9QLWEXZ1ISZE" hidden="1">#REF!</definedName>
    <definedName name="BExVZBYBWQ3NJF822W3IMTES9ZKU" localSheetId="6" hidden="1">#REF!</definedName>
    <definedName name="BExVZBYBWQ3NJF822W3IMTES9ZKU" hidden="1">#REF!</definedName>
    <definedName name="BExVZDG968EYX9SC47KGB9UI78EH" localSheetId="6" hidden="1">diszkrét-[1]hier!$A$19:$U$493</definedName>
    <definedName name="BExVZDG968EYX9SC47KGB9UI78EH" hidden="1">diszkrét-[1]hier!$A$19:$U$493</definedName>
    <definedName name="BExVZPLBYAHUDUUIV8UH2AOB7UG5" localSheetId="6" hidden="1">#REF!</definedName>
    <definedName name="BExVZPLBYAHUDUUIV8UH2AOB7UG5" hidden="1">#REF!</definedName>
    <definedName name="BExVZXU03CZPUDY9OZ4EQ7N4KT2Z" localSheetId="6" hidden="1">#REF!</definedName>
    <definedName name="BExVZXU03CZPUDY9OZ4EQ7N4KT2Z" hidden="1">#REF!</definedName>
    <definedName name="BExW01KRTWJ141IW9IQB8Z5JYN1Y" localSheetId="6" hidden="1">#REF!</definedName>
    <definedName name="BExW01KRTWJ141IW9IQB8Z5JYN1Y" hidden="1">#REF!</definedName>
    <definedName name="BExW20GG64GJSBXEKRQIX930SGYN" localSheetId="6" hidden="1">diszkrét-[1]hier!$A$21:$U$766</definedName>
    <definedName name="BExW20GG64GJSBXEKRQIX930SGYN" hidden="1">diszkrét-[1]hier!$A$21:$U$766</definedName>
    <definedName name="BExW2UVOHWS176GEYP9E4CAY4V33" localSheetId="6" hidden="1">#REF!</definedName>
    <definedName name="BExW2UVOHWS176GEYP9E4CAY4V33" hidden="1">#REF!</definedName>
    <definedName name="BExW2VML1R12RZBE05WPXEGZQ5B7" localSheetId="6" hidden="1">#REF!</definedName>
    <definedName name="BExW2VML1R12RZBE05WPXEGZQ5B7" hidden="1">#REF!</definedName>
    <definedName name="BExW3SW6EBJ0IENM372G6DQ0WCRF" localSheetId="6" hidden="1">#REF!</definedName>
    <definedName name="BExW3SW6EBJ0IENM372G6DQ0WCRF" hidden="1">#REF!</definedName>
    <definedName name="BExW3UJHQ1WTQHAF6GOQO3QXU2A2" localSheetId="6" hidden="1">#REF!</definedName>
    <definedName name="BExW3UJHQ1WTQHAF6GOQO3QXU2A2" hidden="1">#REF!</definedName>
    <definedName name="BExW4EX6CE66YAV654P0DV5EKSTG" localSheetId="6" hidden="1">diszkrét-[1]hier!$A$19:$U$490</definedName>
    <definedName name="BExW4EX6CE66YAV654P0DV5EKSTG" hidden="1">diszkrét-[1]hier!$A$19:$U$490</definedName>
    <definedName name="BExW51UI3OCO1ELPY125P5Y7FT98" localSheetId="6" hidden="1">#REF!</definedName>
    <definedName name="BExW51UI3OCO1ELPY125P5Y7FT98" hidden="1">#REF!</definedName>
    <definedName name="BExW51ZYG3BS63OEO9FKPAX6JYM9" localSheetId="6" hidden="1">#REF!</definedName>
    <definedName name="BExW51ZYG3BS63OEO9FKPAX6JYM9" hidden="1">#REF!</definedName>
    <definedName name="BExW5KVPMQI5JM8EVCGPRLSFG90G" localSheetId="6" hidden="1">#REF!</definedName>
    <definedName name="BExW5KVPMQI5JM8EVCGPRLSFG90G" hidden="1">#REF!</definedName>
    <definedName name="BExW75O3WSJ1PB0DPA77KC26XZNS" localSheetId="6" hidden="1">#REF!</definedName>
    <definedName name="BExW75O3WSJ1PB0DPA77KC26XZNS" hidden="1">#REF!</definedName>
    <definedName name="BExW78YY1TY2DGFQ71BRIMB31OBN" localSheetId="6" hidden="1">#REF!</definedName>
    <definedName name="BExW78YY1TY2DGFQ71BRIMB31OBN" hidden="1">#REF!</definedName>
    <definedName name="BExW8BMN57PUGCNQLFEG9Z8Y1HCM" localSheetId="6" hidden="1">#REF!</definedName>
    <definedName name="BExW8BMN57PUGCNQLFEG9Z8Y1HCM" hidden="1">#REF!</definedName>
    <definedName name="BExW8DQ6MRE6DBDTPDLR385DR7O0" localSheetId="6" hidden="1">#REF!</definedName>
    <definedName name="BExW8DQ6MRE6DBDTPDLR385DR7O0" hidden="1">#REF!</definedName>
    <definedName name="BExXLRS1XJPARDQZAHR05JOBBMAH" localSheetId="6" hidden="1">#REF!</definedName>
    <definedName name="BExXLRS1XJPARDQZAHR05JOBBMAH" hidden="1">#REF!</definedName>
    <definedName name="BExXMDYI34O7YJQZLWUGNTOSU4XA" localSheetId="6" hidden="1">#REF!</definedName>
    <definedName name="BExXMDYI34O7YJQZLWUGNTOSU4XA" hidden="1">#REF!</definedName>
    <definedName name="BExXMZ8KNHPEYQWK10DA1F0J40WR" localSheetId="6" hidden="1">#REF!</definedName>
    <definedName name="BExXMZ8KNHPEYQWK10DA1F0J40WR" hidden="1">#REF!</definedName>
    <definedName name="BExXNQNQVJ57S4OO5IDM9ZDNF4QZ" localSheetId="6" hidden="1">HR riport - HR [3]Report!$G$10:$H$10</definedName>
    <definedName name="BExXNQNQVJ57S4OO5IDM9ZDNF4QZ" hidden="1">HR riport - HR [3]Report!$G$10:$H$10</definedName>
    <definedName name="BExXNUEOAY8OMT1WXTN2ZQYYLPXV" localSheetId="6" hidden="1">#REF!</definedName>
    <definedName name="BExXNUEOAY8OMT1WXTN2ZQYYLPXV" hidden="1">#REF!</definedName>
    <definedName name="BExXOCU6AFY6KSVG4LSC5A7CCRY5" localSheetId="6" hidden="1">#REF!</definedName>
    <definedName name="BExXOCU6AFY6KSVG4LSC5A7CCRY5" hidden="1">#REF!</definedName>
    <definedName name="BExXOF30ZDBQGDJHLXNBYPGEJI2H" localSheetId="6" hidden="1">halmozott-[1]hier!$A$19:$U$449</definedName>
    <definedName name="BExXOF30ZDBQGDJHLXNBYPGEJI2H" hidden="1">halmozott-[1]hier!$A$19:$U$449</definedName>
    <definedName name="BExXOUTJWXL43YHDM23YILQ2TVWL" localSheetId="6" hidden="1">HR riport - HR [3]Report!$M$3</definedName>
    <definedName name="BExXOUTJWXL43YHDM23YILQ2TVWL" hidden="1">HR riport - HR [3]Report!$M$3</definedName>
    <definedName name="BExXPV8E8EES0QGFBTGP7H2FKBZK" localSheetId="6" hidden="1">#REF!</definedName>
    <definedName name="BExXPV8E8EES0QGFBTGP7H2FKBZK" hidden="1">#REF!</definedName>
    <definedName name="BExXQ77ZPH6LRIGTQ57MQ2P3RCP9" localSheetId="6" hidden="1">#REF!</definedName>
    <definedName name="BExXQ77ZPH6LRIGTQ57MQ2P3RCP9" hidden="1">#REF!</definedName>
    <definedName name="BExXR41FD7HBMI6HAHDQ89BM26MW" localSheetId="6" hidden="1">#REF!</definedName>
    <definedName name="BExXR41FD7HBMI6HAHDQ89BM26MW" hidden="1">#REF!</definedName>
    <definedName name="BExXR46VGVHBCWSWVP4EVOY9IP3B" localSheetId="6" hidden="1">#REF!</definedName>
    <definedName name="BExXR46VGVHBCWSWVP4EVOY9IP3B" hidden="1">#REF!</definedName>
    <definedName name="BExXRG69XA0XBNG0EW27KT3SLZW2" localSheetId="6" hidden="1">#REF!</definedName>
    <definedName name="BExXRG69XA0XBNG0EW27KT3SLZW2" hidden="1">#REF!</definedName>
    <definedName name="BExXRH85N4XU3SGTOKJAEH9407X9" localSheetId="6" hidden="1">#REF!</definedName>
    <definedName name="BExXRH85N4XU3SGTOKJAEH9407X9" hidden="1">#REF!</definedName>
    <definedName name="BExXRLKJ3SMCYMB172CZ09P9CB59" localSheetId="6" hidden="1">#REF!</definedName>
    <definedName name="BExXRLKJ3SMCYMB172CZ09P9CB59" hidden="1">#REF!</definedName>
    <definedName name="BExXRM0SS0M1FV3GY4FJK3ANW84J" localSheetId="6" hidden="1">#REF!</definedName>
    <definedName name="BExXRM0SS0M1FV3GY4FJK3ANW84J" hidden="1">#REF!</definedName>
    <definedName name="BExXSI8L8I5CPE6LK3LPH040XZ5J" localSheetId="6" hidden="1">#REF!</definedName>
    <definedName name="BExXSI8L8I5CPE6LK3LPH040XZ5J" hidden="1">#REF!</definedName>
    <definedName name="BExXSJW0I66850W28QG39EP6XU4C" localSheetId="6" hidden="1">#REF!</definedName>
    <definedName name="BExXSJW0I66850W28QG39EP6XU4C" hidden="1">#REF!</definedName>
    <definedName name="BExXTRXWFD29TZQ20LENAKIFZISA" localSheetId="6" hidden="1">#REF!</definedName>
    <definedName name="BExXTRXWFD29TZQ20LENAKIFZISA" hidden="1">#REF!</definedName>
    <definedName name="BExXU0C1R59FQGSKQWBJIFHTVIHV" localSheetId="6" hidden="1">halmozott-[1]hier!$A$20:$U$493</definedName>
    <definedName name="BExXU0C1R59FQGSKQWBJIFHTVIHV" hidden="1">halmozott-[1]hier!$A$20:$U$493</definedName>
    <definedName name="BExXU1J7T0R2G5T5FAJLRYXPBLVK" localSheetId="6" hidden="1">Zárólétszám - Closing [2]headcount!$G$10:$H$10</definedName>
    <definedName name="BExXU1J7T0R2G5T5FAJLRYXPBLVK" hidden="1">Zárólétszám - Closing [2]headcount!$G$10:$H$10</definedName>
    <definedName name="BExXUC63SUS9ZDL6CKQ6NS42T1WF" localSheetId="6" hidden="1">#REF!</definedName>
    <definedName name="BExXUC63SUS9ZDL6CKQ6NS42T1WF" hidden="1">#REF!</definedName>
    <definedName name="BExXUKPQNQ7VCC8T04S51N5PWUQJ" localSheetId="6" hidden="1">#REF!</definedName>
    <definedName name="BExXUKPQNQ7VCC8T04S51N5PWUQJ" hidden="1">#REF!</definedName>
    <definedName name="BExXULWWIRXIW6C231WQLYZ127RP" localSheetId="6" hidden="1">diszkrét-[1]hier!$A$10:$B$18</definedName>
    <definedName name="BExXULWWIRXIW6C231WQLYZ127RP" hidden="1">diszkrét-[1]hier!$A$10:$B$18</definedName>
    <definedName name="BExXV0G4VEM191YSP1CZ6HESGNST" localSheetId="6" hidden="1">#REF!</definedName>
    <definedName name="BExXV0G4VEM191YSP1CZ6HESGNST" hidden="1">#REF!</definedName>
    <definedName name="BExXV8U7TEYOYF2SRXQQ1PPMOCSF" localSheetId="6" hidden="1">#REF!</definedName>
    <definedName name="BExXV8U7TEYOYF2SRXQQ1PPMOCSF" hidden="1">#REF!</definedName>
    <definedName name="BExXVH8BRHGCY849TZU646OWIFQG" localSheetId="6" hidden="1">#REF!</definedName>
    <definedName name="BExXVH8BRHGCY849TZU646OWIFQG" hidden="1">#REF!</definedName>
    <definedName name="BExXVZIHJBL7H88YRLO6J4DBNJ8M" localSheetId="6" hidden="1">#REF!</definedName>
    <definedName name="BExXVZIHJBL7H88YRLO6J4DBNJ8M" hidden="1">#REF!</definedName>
    <definedName name="BExXW0UY6TAF5EOUX5UZ13TYVR1Q" localSheetId="6" hidden="1">diszkrét-[1]hier!$A$10:$B$17</definedName>
    <definedName name="BExXW0UY6TAF5EOUX5UZ13TYVR1Q" hidden="1">diszkrét-[1]hier!$A$10:$B$17</definedName>
    <definedName name="BExXWF3IDB8X8Z8YMKDBHNFS04R6" localSheetId="6" hidden="1">#REF!</definedName>
    <definedName name="BExXWF3IDB8X8Z8YMKDBHNFS04R6" hidden="1">#REF!</definedName>
    <definedName name="BExXWJLEMI7P2YJQQP186RYWNQXI" localSheetId="6" hidden="1">#REF!</definedName>
    <definedName name="BExXWJLEMI7P2YJQQP186RYWNQXI" hidden="1">#REF!</definedName>
    <definedName name="BExXWK6YY9KWRJSNBMP2123I65MQ" localSheetId="6" hidden="1">#REF!</definedName>
    <definedName name="BExXWK6YY9KWRJSNBMP2123I65MQ" hidden="1">#REF!</definedName>
    <definedName name="BExXWOJC41I60NHRJKLQLY7A9MKC" localSheetId="6" hidden="1">#REF!</definedName>
    <definedName name="BExXWOJC41I60NHRJKLQLY7A9MKC" hidden="1">#REF!</definedName>
    <definedName name="BExXWWMNHM5LT6L0CE114WE91XIC" localSheetId="6" hidden="1">#REF!</definedName>
    <definedName name="BExXWWMNHM5LT6L0CE114WE91XIC" hidden="1">#REF!</definedName>
    <definedName name="BExXXNLPWXADAU99IV0SEE1YNBL7" localSheetId="6" hidden="1">#REF!</definedName>
    <definedName name="BExXXNLPWXADAU99IV0SEE1YNBL7" hidden="1">#REF!</definedName>
    <definedName name="BExXXWLEUNF1Y58CAEAK18NVL3LI" localSheetId="6" hidden="1">#REF!</definedName>
    <definedName name="BExXXWLEUNF1Y58CAEAK18NVL3LI" hidden="1">#REF!</definedName>
    <definedName name="BExXZBJHNFXCCMI2F3NW4D872C4Y" localSheetId="6" hidden="1">#REF!</definedName>
    <definedName name="BExXZBJHNFXCCMI2F3NW4D872C4Y" hidden="1">#REF!</definedName>
    <definedName name="BExY02YMW9YNAXSJA0V5DX4T5GQF" localSheetId="6" hidden="1">#REF!</definedName>
    <definedName name="BExY02YMW9YNAXSJA0V5DX4T5GQF" hidden="1">#REF!</definedName>
    <definedName name="BExY0BT31OC9VMJ9IDC3AH8Q6Z1M" localSheetId="6" hidden="1">HR riport - HR [3]Report!$G$46:$V$52</definedName>
    <definedName name="BExY0BT31OC9VMJ9IDC3AH8Q6Z1M" hidden="1">HR riport - HR [3]Report!$G$46:$V$52</definedName>
    <definedName name="BExY0HSU5JCP3S1C9TOT48G85XHY" localSheetId="6" hidden="1">#REF!</definedName>
    <definedName name="BExY0HSU5JCP3S1C9TOT48G85XHY" hidden="1">#REF!</definedName>
    <definedName name="BExY0KY126LZBFS6PUTXIX5QNPT5" localSheetId="6" hidden="1">#REF!</definedName>
    <definedName name="BExY0KY126LZBFS6PUTXIX5QNPT5" hidden="1">#REF!</definedName>
    <definedName name="BExY2JIXCOMO74C2VV1VZ6TT5PEV" localSheetId="6" hidden="1">HR riport - HR [3]Report!$G$21:$V$36</definedName>
    <definedName name="BExY2JIXCOMO74C2VV1VZ6TT5PEV" hidden="1">HR riport - HR [3]Report!$G$21:$V$36</definedName>
    <definedName name="BExY2YIEA9ZQKWBO9ZH9NKSELFP0" localSheetId="6" hidden="1">#REF!</definedName>
    <definedName name="BExY2YIEA9ZQKWBO9ZH9NKSELFP0" hidden="1">#REF!</definedName>
    <definedName name="BExY45INNB3GM6TLET7F7SQL7X7L" localSheetId="6" hidden="1">diszkrét-[1]hier!$A$21:$U$677</definedName>
    <definedName name="BExY45INNB3GM6TLET7F7SQL7X7L" hidden="1">diszkrét-[1]hier!$A$21:$U$677</definedName>
    <definedName name="BExY475XUPR45EHGZTIE1CAGRFOR" localSheetId="6" hidden="1">halmozott-[1]hier!$A$21:$U$768</definedName>
    <definedName name="BExY475XUPR45EHGZTIE1CAGRFOR" hidden="1">halmozott-[1]hier!$A$21:$U$768</definedName>
    <definedName name="BExY57FFOHZZY6HKUHO0MT44GB6X" localSheetId="6" hidden="1">#REF!</definedName>
    <definedName name="BExY57FFOHZZY6HKUHO0MT44GB6X" hidden="1">#REF!</definedName>
    <definedName name="BExY5S3XXQR85MPM7YX57MKPR61F" localSheetId="6" hidden="1">diszkrét-[1]hier!$A$3:$B$8</definedName>
    <definedName name="BExY5S3XXQR85MPM7YX57MKPR61F" hidden="1">diszkrét-[1]hier!$A$3:$B$8</definedName>
    <definedName name="BExY62WBSM4KPYOWXZZUYJPRLIN9" localSheetId="6" hidden="1">#REF!</definedName>
    <definedName name="BExY62WBSM4KPYOWXZZUYJPRLIN9" hidden="1">#REF!</definedName>
    <definedName name="BExY6AZP5GBWC5O6WIZ8TBQAV2J5" localSheetId="6" hidden="1">diszkrét-[1]hier!$A$19:$U$464</definedName>
    <definedName name="BExY6AZP5GBWC5O6WIZ8TBQAV2J5" hidden="1">diszkrét-[1]hier!$A$19:$U$464</definedName>
    <definedName name="BExY6JDS9FRUURO0R0BW0FLE3XWZ" localSheetId="6" hidden="1">#REF!</definedName>
    <definedName name="BExY6JDS9FRUURO0R0BW0FLE3XWZ" hidden="1">#REF!</definedName>
    <definedName name="BExY6VO6MJ5JDZDCJQ5358JR0527" localSheetId="6" hidden="1">diszkrét-[1]hier!$A$11:$B$18</definedName>
    <definedName name="BExY6VO6MJ5JDZDCJQ5358JR0527" hidden="1">diszkrét-[1]hier!$A$11:$B$18</definedName>
    <definedName name="BExZHU7GNT0CWO3YU9KUBJZMW1CR" localSheetId="6" hidden="1">#REF!</definedName>
    <definedName name="BExZHU7GNT0CWO3YU9KUBJZMW1CR" hidden="1">#REF!</definedName>
    <definedName name="BExZIX6493H9ZD1IHMUFBS3VGZ5J" localSheetId="6" hidden="1">#REF!</definedName>
    <definedName name="BExZIX6493H9ZD1IHMUFBS3VGZ5J" hidden="1">#REF!</definedName>
    <definedName name="BExZKLPH6QNB1R55NGPMDTE6BIJ9" localSheetId="6" hidden="1">#REF!</definedName>
    <definedName name="BExZKLPH6QNB1R55NGPMDTE6BIJ9" hidden="1">#REF!</definedName>
    <definedName name="BExZKTCPAKNX7PUEYE65H6CIHDIU" localSheetId="6" hidden="1">diszkrét-[1]hier!$A$10:$B$17</definedName>
    <definedName name="BExZKTCPAKNX7PUEYE65H6CIHDIU" hidden="1">diszkrét-[1]hier!$A$10:$B$17</definedName>
    <definedName name="BExZLIZ3YAZ92CN1MUX5AIFS1ML7" localSheetId="6" hidden="1">#REF!</definedName>
    <definedName name="BExZLIZ3YAZ92CN1MUX5AIFS1ML7" hidden="1">#REF!</definedName>
    <definedName name="BExZLO81KMXQCYSRECTKJDKUCB27" localSheetId="6" hidden="1">#REF!</definedName>
    <definedName name="BExZLO81KMXQCYSRECTKJDKUCB27" hidden="1">#REF!</definedName>
    <definedName name="BExZLRO1ABAD1N3ZRK8I63FVJYIU" localSheetId="6" hidden="1">#REF!</definedName>
    <definedName name="BExZLRO1ABAD1N3ZRK8I63FVJYIU" hidden="1">#REF!</definedName>
    <definedName name="BExZLX27KHPUDP9IJTFDOY4SJ93W" localSheetId="6" hidden="1">#REF!</definedName>
    <definedName name="BExZLX27KHPUDP9IJTFDOY4SJ93W" hidden="1">#REF!</definedName>
    <definedName name="BExZM5WH0QPQAP0D3KLY6I91QNWR" localSheetId="6" hidden="1">#REF!</definedName>
    <definedName name="BExZM5WH0QPQAP0D3KLY6I91QNWR" hidden="1">#REF!</definedName>
    <definedName name="BExZMD8VMKWFT3H2FO4SA84WBOEB" localSheetId="6" hidden="1">#REF!</definedName>
    <definedName name="BExZMD8VMKWFT3H2FO4SA84WBOEB" hidden="1">#REF!</definedName>
    <definedName name="BExZMMU5E7BEH1DUAMLJN136AIVR" localSheetId="6" hidden="1">diszkrét-[1]hier!$A$3:$B$8</definedName>
    <definedName name="BExZMMU5E7BEH1DUAMLJN136AIVR" hidden="1">diszkrét-[1]hier!$A$3:$B$8</definedName>
    <definedName name="BExZNBPOQH38OAUWEIRXGV01LOG6" localSheetId="6" hidden="1">#REF!</definedName>
    <definedName name="BExZNBPOQH38OAUWEIRXGV01LOG6" hidden="1">#REF!</definedName>
    <definedName name="BExZNS1NMXDPZK6KHA1DTWS3FCIK" localSheetId="6" hidden="1">#REF!</definedName>
    <definedName name="BExZNS1NMXDPZK6KHA1DTWS3FCIK" hidden="1">#REF!</definedName>
    <definedName name="BExZNTP294GZUBY6QV78EWVNZD54" localSheetId="6" hidden="1">halmozott-[1]hier!$A$10:$B$17</definedName>
    <definedName name="BExZNTP294GZUBY6QV78EWVNZD54" hidden="1">halmozott-[1]hier!$A$10:$B$17</definedName>
    <definedName name="BExZO2J9XD2X81DJU4DJAAK168A4" localSheetId="6" hidden="1">#REF!</definedName>
    <definedName name="BExZO2J9XD2X81DJU4DJAAK168A4" hidden="1">#REF!</definedName>
    <definedName name="BExZOJBIA57E5S6N135YIUDF17P7" localSheetId="6" hidden="1">#REF!</definedName>
    <definedName name="BExZOJBIA57E5S6N135YIUDF17P7" hidden="1">#REF!</definedName>
    <definedName name="BExZPC8MKPKIR56SQ0YE0VDFVBSP" localSheetId="6" hidden="1">diszkrét-[1]hier!$A$3:$B$8</definedName>
    <definedName name="BExZPC8MKPKIR56SQ0YE0VDFVBSP" hidden="1">diszkrét-[1]hier!$A$3:$B$8</definedName>
    <definedName name="BExZPCE2LE2C65290QTLNLTX298X" localSheetId="6" hidden="1">#REF!</definedName>
    <definedName name="BExZPCE2LE2C65290QTLNLTX298X" hidden="1">#REF!</definedName>
    <definedName name="BExZPCJF0IFWP29Z828PRSWP0E2M" localSheetId="6" hidden="1">#REF!</definedName>
    <definedName name="BExZPCJF0IFWP29Z828PRSWP0E2M" hidden="1">#REF!</definedName>
    <definedName name="BExZQRC5UM1RUMK80LO3UDA9C44S" localSheetId="6" hidden="1">#REF!</definedName>
    <definedName name="BExZQRC5UM1RUMK80LO3UDA9C44S" hidden="1">#REF!</definedName>
    <definedName name="BExZR24LOYOM8LZ6BP5G85OZ8URG" localSheetId="6" hidden="1">#REF!</definedName>
    <definedName name="BExZR24LOYOM8LZ6BP5G85OZ8URG" hidden="1">#REF!</definedName>
    <definedName name="BExZR5VDP3TVF2BY6Z780PWY97MQ" localSheetId="6" hidden="1">diszkrét-[1]hier!$A$10:$B$18</definedName>
    <definedName name="BExZR5VDP3TVF2BY6Z780PWY97MQ" hidden="1">diszkrét-[1]hier!$A$10:$B$18</definedName>
    <definedName name="BExZR6BNB70M4TD3MIQ1JM03E15I" localSheetId="6" hidden="1">#REF!</definedName>
    <definedName name="BExZR6BNB70M4TD3MIQ1JM03E15I" hidden="1">#REF!</definedName>
    <definedName name="BExZR6BO5HSJSDYAJQ7BXZR0R2AE" localSheetId="6" hidden="1">diszkrét-[1]hier!$A$3:$B$8</definedName>
    <definedName name="BExZR6BO5HSJSDYAJQ7BXZR0R2AE" hidden="1">diszkrét-[1]hier!$A$3:$B$8</definedName>
    <definedName name="BExZS3QMAMKIH5W6UFIHOLSGUGS6" localSheetId="6" hidden="1">#REF!</definedName>
    <definedName name="BExZS3QMAMKIH5W6UFIHOLSGUGS6" hidden="1">#REF!</definedName>
    <definedName name="BExZSIVFIFLT85K7Q7493773AGEY" localSheetId="6" hidden="1">#REF!</definedName>
    <definedName name="BExZSIVFIFLT85K7Q7493773AGEY" hidden="1">#REF!</definedName>
    <definedName name="BExZSVM298GP5K9Z7J5EU53DTMJG" localSheetId="6" hidden="1">HR riport - HR [3]Report!$G$6:$H$6</definedName>
    <definedName name="BExZSVM298GP5K9Z7J5EU53DTMJG" hidden="1">HR riport - HR [3]Report!$G$6:$H$6</definedName>
    <definedName name="BExZTX841594Z3BCBWKOWD341213" localSheetId="6" hidden="1">#REF!</definedName>
    <definedName name="BExZTX841594Z3BCBWKOWD341213" hidden="1">#REF!</definedName>
    <definedName name="BExZU6NVFDPJ31XP5EUWPJ3ZDJ0F" localSheetId="6" hidden="1">#REF!</definedName>
    <definedName name="BExZU6NVFDPJ31XP5EUWPJ3ZDJ0F" hidden="1">#REF!</definedName>
    <definedName name="BExZUON8C9MH67WLD4TRQXI40JSH" localSheetId="6" hidden="1">#REF!</definedName>
    <definedName name="BExZUON8C9MH67WLD4TRQXI40JSH" hidden="1">#REF!</definedName>
    <definedName name="BExZUUSIDZZ6E5NG9SKG0A0LIHWT" localSheetId="6" hidden="1">#REF!</definedName>
    <definedName name="BExZUUSIDZZ6E5NG9SKG0A0LIHWT" hidden="1">#REF!</definedName>
    <definedName name="BExZV4OL4EWBCUQ5Y97GWKSLEWBK" localSheetId="6" hidden="1">#REF!</definedName>
    <definedName name="BExZV4OL4EWBCUQ5Y97GWKSLEWBK" hidden="1">#REF!</definedName>
    <definedName name="BExZVEF6NWFA5NX5QCSAMA28Q2PG" localSheetId="6" hidden="1">#REF!</definedName>
    <definedName name="BExZVEF6NWFA5NX5QCSAMA28Q2PG" hidden="1">#REF!</definedName>
    <definedName name="BExZVJ7TPD5RHA62BOIWJCS1CJVD" localSheetId="6" hidden="1">#REF!</definedName>
    <definedName name="BExZVJ7TPD5RHA62BOIWJCS1CJVD" hidden="1">#REF!</definedName>
    <definedName name="BExZVULSVMOUWM5WQY34P7G0Z7JA" localSheetId="6" hidden="1">#REF!</definedName>
    <definedName name="BExZVULSVMOUWM5WQY34P7G0Z7JA" hidden="1">#REF!</definedName>
    <definedName name="BExZWEJ8TLETU0BTU51BYT3X1FAH" localSheetId="6" hidden="1">halmozott-[1]hier!$A$20:$U$491</definedName>
    <definedName name="BExZWEJ8TLETU0BTU51BYT3X1FAH" hidden="1">halmozott-[1]hier!$A$20:$U$491</definedName>
    <definedName name="BExZWZNSOEMP2CSCWMM4D8285J71" localSheetId="6" hidden="1">#REF!</definedName>
    <definedName name="BExZWZNSOEMP2CSCWMM4D8285J71" hidden="1">#REF!</definedName>
    <definedName name="BExZXVKZYXUC12W06QY0FAHWNC01" localSheetId="6" hidden="1">#REF!</definedName>
    <definedName name="BExZXVKZYXUC12W06QY0FAHWNC01" hidden="1">#REF!</definedName>
    <definedName name="BExZY1FAPJ68YAE6I7UNTCZ32DMT" localSheetId="6" hidden="1">#REF!</definedName>
    <definedName name="BExZY1FAPJ68YAE6I7UNTCZ32DMT" hidden="1">#REF!</definedName>
    <definedName name="BExZZ84RA67NNGZQAI1XQMC6KLMJ" localSheetId="6" hidden="1">#REF!</definedName>
    <definedName name="BExZZ84RA67NNGZQAI1XQMC6KLMJ" hidden="1">#REF!</definedName>
    <definedName name="BExZZCBSVZ7EMXYAWJCW9RM421KE" localSheetId="6" hidden="1">#REF!</definedName>
    <definedName name="BExZZCBSVZ7EMXYAWJCW9RM421KE" hidden="1">#REF!</definedName>
    <definedName name="BExZZI0SG98RRRHSRDCFHZHBXDB9" localSheetId="6" hidden="1">#REF!</definedName>
    <definedName name="BExZZI0SG98RRRHSRDCFHZHBXDB9" hidden="1">#REF!</definedName>
    <definedName name="BExZZR5ZWPDEAM4T74DQMCBFTVNS" localSheetId="6" hidden="1">#REF!</definedName>
    <definedName name="BExZZR5ZWPDEAM4T74DQMCBFTVNS" hidden="1">#REF!</definedName>
    <definedName name="FEJ_EXECUTIVESUMM" localSheetId="6">#REF!</definedName>
    <definedName name="FEJ_EXECUTIVESUMM">#REF!</definedName>
    <definedName name="FEJ_UJ" localSheetId="6">#REF!</definedName>
    <definedName name="FEJ_UJ">#REF!</definedName>
    <definedName name="gfdfgd" localSheetId="6">#REF!</definedName>
    <definedName name="gfdfgd">#REF!</definedName>
    <definedName name="j" localSheetId="6">#REF!</definedName>
    <definedName name="j">#REF!</definedName>
    <definedName name="list" localSheetId="6">#REF!</definedName>
    <definedName name="list">#REF!</definedName>
    <definedName name="list2" localSheetId="6">#REF!</definedName>
    <definedName name="list2">#REF!</definedName>
    <definedName name="list3" localSheetId="6">#REF!</definedName>
    <definedName name="list3">#REF!</definedName>
    <definedName name="list4" localSheetId="6">#REF!</definedName>
    <definedName name="list4">#REF!</definedName>
    <definedName name="lista2" localSheetId="6">#REF!</definedName>
    <definedName name="lista2">#REF!</definedName>
    <definedName name="listeco" localSheetId="6">#REF!</definedName>
    <definedName name="listeco">#REF!</definedName>
    <definedName name="listenv" localSheetId="6">#REF!</definedName>
    <definedName name="listenv">#REF!</definedName>
    <definedName name="listsoc" localSheetId="6">#REF!</definedName>
    <definedName name="listsoc">#REF!</definedName>
    <definedName name="_xlnm.Print_Area" localSheetId="19">'Consumer Services'!#REF!,'Consumer Services'!$A$1:$D$40,'Consumer Services'!#REF!</definedName>
    <definedName name="_xlnm.Print_Area" localSheetId="18">Downstream!$A$1:$D$152,Downstream!#REF!,Downstream!$A$154:$C$177</definedName>
    <definedName name="_xlnm.Print_Area" localSheetId="5">'External parameters'!$A$1:$D$23</definedName>
    <definedName name="_xlnm.Print_Area" localSheetId="20">'Gas Midstream'!$B$1:$E$5</definedName>
    <definedName name="_xlnm.Print_Area" localSheetId="1">'Key Group figures'!$A$1:$D$88,'Key Group figures'!$A$90:$D$113</definedName>
    <definedName name="_xlnm.Print_Area" localSheetId="12">'Segmental data'!$A$1:$E$68,'Segmental data'!$A$71:$E$138</definedName>
    <definedName name="UJ" localSheetId="6">#REF!</definedName>
    <definedName name="UJ">#REF!</definedName>
  </definedNames>
  <calcPr calcId="171027" iterate="1"/>
</workbook>
</file>

<file path=xl/calcChain.xml><?xml version="1.0" encoding="utf-8"?>
<calcChain xmlns="http://schemas.openxmlformats.org/spreadsheetml/2006/main">
  <c r="G80" i="1" l="1"/>
  <c r="G79" i="1"/>
  <c r="G75" i="1"/>
  <c r="G74" i="1"/>
  <c r="G60" i="1"/>
  <c r="G59" i="1"/>
  <c r="G58" i="1"/>
  <c r="C55" i="1"/>
  <c r="D55" i="1"/>
  <c r="G55" i="1"/>
  <c r="E55" i="1"/>
  <c r="F55" i="1"/>
  <c r="E54" i="1"/>
  <c r="F54" i="1"/>
  <c r="G54" i="1"/>
  <c r="F53" i="1"/>
  <c r="G53" i="1"/>
  <c r="G45" i="1" l="1"/>
  <c r="G19" i="1"/>
  <c r="G146" i="5" l="1"/>
  <c r="G139" i="5" l="1"/>
  <c r="G133" i="5"/>
  <c r="G126" i="5"/>
  <c r="G145" i="5" l="1"/>
  <c r="C10" i="5" l="1"/>
  <c r="D10" i="5"/>
  <c r="E10" i="5"/>
  <c r="F10" i="5"/>
  <c r="C33" i="5"/>
  <c r="D33" i="5"/>
  <c r="E33" i="5"/>
  <c r="F33" i="5"/>
  <c r="G33" i="5"/>
  <c r="C54" i="5"/>
  <c r="G54" i="5"/>
  <c r="F54" i="5"/>
  <c r="E54" i="5"/>
  <c r="D54" i="5"/>
  <c r="C75" i="5"/>
  <c r="D75" i="5"/>
  <c r="E75" i="5"/>
  <c r="F75" i="5"/>
  <c r="G75" i="5"/>
  <c r="C97" i="5"/>
  <c r="D97" i="5"/>
  <c r="E97" i="5"/>
  <c r="F97" i="5"/>
  <c r="G97" i="5"/>
  <c r="G12" i="1" l="1"/>
  <c r="G39" i="1"/>
  <c r="G38" i="1"/>
  <c r="G42" i="1"/>
  <c r="L22" i="11" l="1"/>
  <c r="L11" i="11"/>
  <c r="G149" i="5" l="1"/>
  <c r="G148" i="5"/>
  <c r="G147" i="5"/>
  <c r="G143" i="5"/>
  <c r="G142" i="5"/>
  <c r="G141" i="5"/>
  <c r="G140" i="5"/>
  <c r="G137" i="5"/>
  <c r="G136" i="5"/>
  <c r="G135" i="5"/>
  <c r="G134" i="5"/>
  <c r="G131" i="5"/>
  <c r="G130" i="5"/>
  <c r="G129" i="5"/>
  <c r="G127" i="5"/>
  <c r="G150" i="5" l="1"/>
  <c r="G128" i="5"/>
  <c r="G173" i="5" l="1"/>
  <c r="G172" i="5"/>
  <c r="G171" i="5"/>
  <c r="G138" i="5" l="1"/>
  <c r="G144" i="5" l="1"/>
  <c r="G151" i="5"/>
  <c r="G68" i="1" s="1"/>
  <c r="G177" i="5" l="1"/>
  <c r="G174" i="5" l="1"/>
  <c r="G70" i="1" s="1"/>
  <c r="G166" i="5"/>
  <c r="G165" i="5"/>
  <c r="G164" i="5"/>
  <c r="G162" i="5"/>
  <c r="G161" i="5"/>
  <c r="G159" i="5"/>
  <c r="G158" i="5"/>
  <c r="G157" i="5"/>
  <c r="G167" i="5" l="1"/>
  <c r="G163" i="5"/>
  <c r="G160" i="5"/>
  <c r="G132" i="5"/>
  <c r="G168" i="5" l="1"/>
  <c r="G120" i="5"/>
  <c r="G121" i="5"/>
  <c r="G119" i="5"/>
  <c r="G123" i="5"/>
  <c r="G118" i="5"/>
  <c r="G117" i="5"/>
  <c r="G116" i="5"/>
  <c r="G115" i="5"/>
  <c r="G114" i="5"/>
  <c r="G113" i="5"/>
  <c r="G69" i="1" s="1"/>
  <c r="G109" i="5"/>
  <c r="G108" i="5"/>
  <c r="G100" i="5"/>
  <c r="G105" i="5"/>
  <c r="G106" i="5"/>
  <c r="G104" i="5"/>
  <c r="G103" i="5"/>
  <c r="G102" i="5"/>
  <c r="G101" i="5"/>
  <c r="G99" i="5"/>
  <c r="G95" i="5"/>
  <c r="G94" i="5"/>
  <c r="G93" i="5"/>
  <c r="G92" i="5"/>
  <c r="E71" i="5"/>
  <c r="F71" i="5"/>
  <c r="E72" i="5"/>
  <c r="F72" i="5"/>
  <c r="E73" i="5"/>
  <c r="F73" i="5"/>
  <c r="E77" i="5"/>
  <c r="F77" i="5"/>
  <c r="E78" i="5"/>
  <c r="F78" i="5"/>
  <c r="E79" i="5"/>
  <c r="F79" i="5"/>
  <c r="E80" i="5"/>
  <c r="F80" i="5"/>
  <c r="E81" i="5"/>
  <c r="F81" i="5"/>
  <c r="E82" i="5"/>
  <c r="F82" i="5"/>
  <c r="E83" i="5"/>
  <c r="F83" i="5"/>
  <c r="E84" i="5"/>
  <c r="F84" i="5"/>
  <c r="E86" i="5"/>
  <c r="F86" i="5"/>
  <c r="E87" i="5"/>
  <c r="F87" i="5"/>
  <c r="D71" i="5"/>
  <c r="D72" i="5"/>
  <c r="D73" i="5"/>
  <c r="D74" i="5"/>
  <c r="D77" i="5"/>
  <c r="D78" i="5"/>
  <c r="D79" i="5"/>
  <c r="D80" i="5"/>
  <c r="D81" i="5"/>
  <c r="D82" i="5"/>
  <c r="D83" i="5"/>
  <c r="D84" i="5"/>
  <c r="D85" i="5"/>
  <c r="D86" i="5"/>
  <c r="D87" i="5"/>
  <c r="D88" i="5"/>
  <c r="G87" i="5"/>
  <c r="G86" i="5"/>
  <c r="G84" i="5"/>
  <c r="G83" i="5"/>
  <c r="G82" i="5"/>
  <c r="G81" i="5"/>
  <c r="G80" i="5"/>
  <c r="G79" i="5"/>
  <c r="G78" i="5"/>
  <c r="G77" i="5"/>
  <c r="G73" i="5"/>
  <c r="G72" i="5"/>
  <c r="G71" i="5"/>
  <c r="G66" i="5"/>
  <c r="G65" i="5"/>
  <c r="G63" i="5"/>
  <c r="G62" i="5"/>
  <c r="G61" i="5"/>
  <c r="G60" i="5"/>
  <c r="G59" i="5"/>
  <c r="G58" i="5"/>
  <c r="G57" i="5"/>
  <c r="G56" i="5"/>
  <c r="G52" i="5"/>
  <c r="G51" i="5"/>
  <c r="G50" i="5"/>
  <c r="G37" i="5"/>
  <c r="G45" i="5"/>
  <c r="G44" i="5"/>
  <c r="G42" i="5"/>
  <c r="G41" i="5"/>
  <c r="G40" i="5"/>
  <c r="G39" i="5"/>
  <c r="G38" i="5"/>
  <c r="G36" i="5"/>
  <c r="G35" i="5"/>
  <c r="G31" i="5"/>
  <c r="G30" i="5"/>
  <c r="G29" i="5"/>
  <c r="G28" i="5"/>
  <c r="G17" i="5"/>
  <c r="G16" i="5"/>
  <c r="G14" i="5"/>
  <c r="G15" i="5"/>
  <c r="G22" i="5"/>
  <c r="G21" i="5"/>
  <c r="G19" i="5"/>
  <c r="G18" i="5"/>
  <c r="G13" i="5"/>
  <c r="G12" i="5"/>
  <c r="G8" i="5"/>
  <c r="G7" i="5"/>
  <c r="G6" i="5"/>
  <c r="G5" i="5"/>
  <c r="E74" i="5" l="1"/>
  <c r="F74" i="5"/>
  <c r="G96" i="5"/>
  <c r="G107" i="5"/>
  <c r="G110" i="5" s="1"/>
  <c r="G64" i="5"/>
  <c r="G67" i="5" s="1"/>
  <c r="G74" i="5"/>
  <c r="G53" i="5"/>
  <c r="G9" i="5"/>
  <c r="G32" i="5"/>
  <c r="G43" i="5"/>
  <c r="G46" i="5" s="1"/>
  <c r="G85" i="5"/>
  <c r="G88" i="5" s="1"/>
  <c r="F85" i="5"/>
  <c r="F88" i="5" s="1"/>
  <c r="E85" i="5"/>
  <c r="E88" i="5" s="1"/>
  <c r="G122" i="5"/>
  <c r="G20" i="5"/>
  <c r="G23" i="5" s="1"/>
  <c r="G64" i="1" s="1"/>
  <c r="G68" i="3" l="1"/>
  <c r="G16" i="1" s="1"/>
  <c r="G126" i="3" l="1"/>
  <c r="G117" i="3"/>
  <c r="G108" i="3"/>
  <c r="G98" i="3"/>
  <c r="G89" i="3"/>
  <c r="G79" i="3"/>
  <c r="G56" i="3" l="1"/>
  <c r="G47" i="3"/>
  <c r="G38" i="3"/>
  <c r="G28" i="3" l="1"/>
  <c r="G19" i="3" l="1"/>
  <c r="G9" i="3"/>
  <c r="G38" i="10" l="1"/>
  <c r="G35" i="10"/>
  <c r="G34" i="10"/>
  <c r="F64" i="5" l="1"/>
  <c r="F67" i="5" s="1"/>
  <c r="F53" i="5"/>
  <c r="F63" i="3" l="1"/>
  <c r="K22" i="11" l="1"/>
  <c r="K11" i="11"/>
  <c r="J22" i="11"/>
  <c r="I22" i="11"/>
  <c r="J11" i="11"/>
  <c r="I11" i="11"/>
  <c r="F58" i="1" l="1"/>
  <c r="E58" i="1"/>
  <c r="C45" i="1"/>
  <c r="C43" i="1"/>
  <c r="D43" i="1"/>
  <c r="D45" i="1"/>
  <c r="E45" i="1"/>
  <c r="E43" i="1"/>
  <c r="C17" i="1"/>
  <c r="C19" i="1"/>
  <c r="D17" i="1"/>
  <c r="D19" i="1"/>
  <c r="F107" i="5"/>
  <c r="F110" i="5" s="1"/>
  <c r="F96" i="5"/>
  <c r="F43" i="5"/>
  <c r="F46" i="5" s="1"/>
  <c r="F32" i="5"/>
  <c r="F20" i="5"/>
  <c r="F23" i="5" s="1"/>
  <c r="F9" i="5"/>
  <c r="D79" i="1"/>
  <c r="D177" i="5"/>
  <c r="D174" i="5"/>
  <c r="D173" i="5"/>
  <c r="D172" i="5"/>
  <c r="D171"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10" i="5"/>
  <c r="D109" i="5"/>
  <c r="D108" i="5"/>
  <c r="D107" i="5"/>
  <c r="D106" i="5"/>
  <c r="D105" i="5"/>
  <c r="D104" i="5"/>
  <c r="D103" i="5"/>
  <c r="D102" i="5"/>
  <c r="D101" i="5"/>
  <c r="D100" i="5"/>
  <c r="D99" i="5"/>
  <c r="D96" i="5"/>
  <c r="D95" i="5"/>
  <c r="D94" i="5"/>
  <c r="D93" i="5"/>
  <c r="D92" i="5"/>
  <c r="D67" i="5"/>
  <c r="D66" i="5"/>
  <c r="D65" i="5"/>
  <c r="D64" i="5"/>
  <c r="D63" i="5"/>
  <c r="D62" i="5"/>
  <c r="D61" i="5"/>
  <c r="D60" i="5"/>
  <c r="D59" i="5"/>
  <c r="D58" i="5"/>
  <c r="D57" i="5"/>
  <c r="D56" i="5"/>
  <c r="D53" i="5"/>
  <c r="D52" i="5"/>
  <c r="D51" i="5"/>
  <c r="D50" i="5"/>
  <c r="D46" i="5"/>
  <c r="D45" i="5"/>
  <c r="D44" i="5"/>
  <c r="D43" i="5"/>
  <c r="D42" i="5"/>
  <c r="D41" i="5"/>
  <c r="D40" i="5"/>
  <c r="D39" i="5"/>
  <c r="D38" i="5"/>
  <c r="D37" i="5"/>
  <c r="D36" i="5"/>
  <c r="D35" i="5"/>
  <c r="D32" i="5"/>
  <c r="D31" i="5"/>
  <c r="D30" i="5"/>
  <c r="D29" i="5"/>
  <c r="D28" i="5"/>
  <c r="D23" i="5"/>
  <c r="D22" i="5"/>
  <c r="D21" i="5"/>
  <c r="D20" i="5"/>
  <c r="D19" i="5"/>
  <c r="D18" i="5"/>
  <c r="D17" i="5"/>
  <c r="D16" i="5"/>
  <c r="D15" i="5"/>
  <c r="D14" i="5"/>
  <c r="D13" i="5"/>
  <c r="D12" i="5"/>
  <c r="D9" i="5"/>
  <c r="D8" i="5"/>
  <c r="D7" i="5"/>
  <c r="D6" i="5"/>
  <c r="D5" i="5"/>
  <c r="G31" i="10" l="1"/>
  <c r="G37" i="10"/>
  <c r="G29" i="10" l="1"/>
  <c r="G32" i="10"/>
  <c r="G30" i="10"/>
  <c r="G40" i="10"/>
  <c r="G39" i="10" l="1"/>
</calcChain>
</file>

<file path=xl/comments1.xml><?xml version="1.0" encoding="utf-8"?>
<comments xmlns="http://schemas.openxmlformats.org/spreadsheetml/2006/main">
  <authors>
    <author>Kontráné Palicska Rita</author>
  </authors>
  <commentList>
    <comment ref="G105" authorId="0" shapeId="0">
      <text>
        <r>
          <rPr>
            <sz val="9"/>
            <color indexed="81"/>
            <rFont val="Tahoma"/>
            <family val="2"/>
          </rPr>
          <t>Subject to the decision of the AGM 2019.
This amount would correspond to a total dividend payment of HUF 107,284,482,158 paid – taking into account the expected approximate number of treasury shares at the record date –, which the Board of Directors proposes to the General Meeting.</t>
        </r>
      </text>
    </comment>
  </commentList>
</comments>
</file>

<file path=xl/sharedStrings.xml><?xml version="1.0" encoding="utf-8"?>
<sst xmlns="http://schemas.openxmlformats.org/spreadsheetml/2006/main" count="5223" uniqueCount="2031">
  <si>
    <t>Key financial figures</t>
  </si>
  <si>
    <t>Group key figures  (HUF bn)</t>
  </si>
  <si>
    <t>2014
restated</t>
  </si>
  <si>
    <t>2015
restated</t>
  </si>
  <si>
    <t>2016
restated</t>
  </si>
  <si>
    <t>Net revenues</t>
  </si>
  <si>
    <t>EBITDA</t>
  </si>
  <si>
    <t xml:space="preserve">Clean EBITDA * </t>
  </si>
  <si>
    <t>Clean CCS EBITDA**</t>
  </si>
  <si>
    <t>Profit before tax</t>
  </si>
  <si>
    <t>Profit for the year attributable to equity holders of the parent</t>
  </si>
  <si>
    <t>Operating cash flow</t>
  </si>
  <si>
    <t>Capital expenditures and investments</t>
  </si>
  <si>
    <t>Diluted earnings per share (HUF)</t>
  </si>
  <si>
    <t>Return On Average Capital Employed (ROACE) % ***</t>
  </si>
  <si>
    <t>Clean ROACE % *,**</t>
  </si>
  <si>
    <t xml:space="preserve">* Special items of operating profit, EBITDA and Clean CCS methodology are detailed in MD&amp;A part of the relevant Annual Reports. Impairment related to the treatment of gas bottles at Proplin in 2011 (HUF 6.1 bn), and recognized provision for Romanian Competition Council fine in 2011 (HUF 5.6 bn). </t>
  </si>
  <si>
    <t xml:space="preserve">** As of Q2 2013 our applied clean CCS methodology eliminates from EBITDA / operating profit inventory holding gain / loss (i.e.: reflecting actual cost of supply of crude oil and other major raw materials); impairment on inventories; FX gains / losses on debtors and creditors; furthermore adjusts EBITDA / operating profit by capturing the results of underlying hedge transactions. Clean CCS figures of the base periods were modified as well according to the improved methodology.   </t>
  </si>
  <si>
    <t>*** NOPLAT based</t>
  </si>
  <si>
    <t>In US dollars</t>
  </si>
  <si>
    <t>Group key figures (USD mn)</t>
  </si>
  <si>
    <t>Basic earnings per share (USD)</t>
  </si>
  <si>
    <t>Diluted earnings per share (USD)</t>
  </si>
  <si>
    <t>Key operating figures</t>
  </si>
  <si>
    <t>UPSTREAM</t>
  </si>
  <si>
    <t>Reserves (2P)</t>
  </si>
  <si>
    <t>Gross proved + probable reserves according to SPE rules***</t>
  </si>
  <si>
    <t xml:space="preserve">   o/w crude oil and condensate (million bbl)</t>
  </si>
  <si>
    <t xml:space="preserve">   o/w natural gas (million boe)</t>
  </si>
  <si>
    <t>Production</t>
  </si>
  <si>
    <t>Daily average  production (mboe/d)*****</t>
  </si>
  <si>
    <t xml:space="preserve">   o/w crude oil and condensate (mboe/d)</t>
  </si>
  <si>
    <t xml:space="preserve">   o/w natural gas (mboe/d)</t>
  </si>
  <si>
    <t>DOWNSTREAM</t>
  </si>
  <si>
    <t>Refining</t>
  </si>
  <si>
    <t>Total refinery throughput (kt)</t>
  </si>
  <si>
    <t>White products yield (%)</t>
  </si>
  <si>
    <t>Product sales</t>
  </si>
  <si>
    <t>Crude oil product sales (kt) ****</t>
  </si>
  <si>
    <t>LPG sales (kt)</t>
  </si>
  <si>
    <t>Petrochemical product sales (kt)</t>
  </si>
  <si>
    <t>CONSUMER SERVICES</t>
  </si>
  <si>
    <t>Retail</t>
  </si>
  <si>
    <t>Number of service stations</t>
  </si>
  <si>
    <t>Total retail sales of refined products (kt)</t>
  </si>
  <si>
    <t>GAS MIDSTREAM</t>
  </si>
  <si>
    <t>Operating figures</t>
  </si>
  <si>
    <t>Hungarian natural gas transmission (million cm)</t>
  </si>
  <si>
    <t>Natural gas transit (million cm)</t>
  </si>
  <si>
    <t>HUMAN RESOURCES</t>
  </si>
  <si>
    <t>Headcount</t>
  </si>
  <si>
    <t>MOL Group closing headcount</t>
  </si>
  <si>
    <t>*The reserves does not include information about MOL's share proportionate to its ownership from reserves of INA, d.d., but includes 100% of reserves of MMBF Plc.</t>
  </si>
  <si>
    <t>***  The reserves include information about 100% of MMBF Ltd’s reserves. In case of INA, d.d. reserves data include MOL’s share proportionate to its ownership from reserves of INA, d.d. till 31 December, 2008. Due to full consolidation of INA, d.d. reserves data from 31 December, 2009 include 100 % of INA’s reserves. In case of INA revision, extensions, discoveries and production figures are calculated by assuming 47.16% of MOL’s share for 2009.</t>
  </si>
  <si>
    <t>**** Without LPG sales and petchem transfer</t>
  </si>
  <si>
    <t>Share performance</t>
  </si>
  <si>
    <t>Number of shares as of 31 December</t>
  </si>
  <si>
    <t xml:space="preserve">   A Series shares</t>
  </si>
  <si>
    <t xml:space="preserve">      ow treasury shares</t>
  </si>
  <si>
    <t xml:space="preserve">   B Series shares</t>
  </si>
  <si>
    <t xml:space="preserve">   C Series shares</t>
  </si>
  <si>
    <t>ow treasury shares</t>
  </si>
  <si>
    <t>Yearly share price performance</t>
  </si>
  <si>
    <t>2014*</t>
  </si>
  <si>
    <t>2015*</t>
  </si>
  <si>
    <t>2016*</t>
  </si>
  <si>
    <t>Highest share price (HUF)</t>
  </si>
  <si>
    <t>Lowest share price (HUF)</t>
  </si>
  <si>
    <t>Year end share price (HUF)</t>
  </si>
  <si>
    <t>Year end market capitalisation (HUF bn)</t>
  </si>
  <si>
    <t>Dividend per share (HUF)</t>
  </si>
  <si>
    <t>Highest share price (USD)</t>
  </si>
  <si>
    <t>Lowest share price (USD)</t>
  </si>
  <si>
    <t>Year end share price (USD)</t>
  </si>
  <si>
    <t xml:space="preserve">Year end market capitalisation (USD bn) </t>
  </si>
  <si>
    <t>BSE average daily turnover (shares)</t>
  </si>
  <si>
    <t>* Numbers have been correctes due to the 8 to 1 share split in Sep, 2017</t>
  </si>
  <si>
    <t>Property, plant and equipment</t>
  </si>
  <si>
    <t>Total non-current assets</t>
  </si>
  <si>
    <t>Cash and cash equivalents</t>
  </si>
  <si>
    <t>Total current assets</t>
  </si>
  <si>
    <t>Total assets</t>
  </si>
  <si>
    <t>Equity attributable to equity holders of the parent</t>
  </si>
  <si>
    <t>Non-controlling interest</t>
  </si>
  <si>
    <t>Total equity</t>
  </si>
  <si>
    <t>Total non-current liabilities</t>
  </si>
  <si>
    <t>Short-term debt</t>
  </si>
  <si>
    <t>Total current liabilities</t>
  </si>
  <si>
    <t>Total equity and liabilities</t>
  </si>
  <si>
    <t>Depreciation, depletion, amortisation and impairment</t>
  </si>
  <si>
    <t>-</t>
  </si>
  <si>
    <t>Operating cash flow before changes in working capital</t>
  </si>
  <si>
    <t>Net cash provided by operating activities</t>
  </si>
  <si>
    <t>Net cash provided by / (used in) investing activities</t>
  </si>
  <si>
    <t>Main external parameters</t>
  </si>
  <si>
    <t>Total MOL Group refinery margin (USD/bbl)</t>
  </si>
  <si>
    <t>Complex refinery margin (MOL+Slovnaft) (USD/bbl)</t>
  </si>
  <si>
    <t>Brent dated (USD/bbl)</t>
  </si>
  <si>
    <t>Ural Blend (USD/bbl)</t>
  </si>
  <si>
    <t>Brent Ural spread (USD/bbl)</t>
  </si>
  <si>
    <t>Premium unleaded gasoline 10 ppm (USD/t) *</t>
  </si>
  <si>
    <t>Gas oil - ULSD 10ppm (USD/t) *</t>
  </si>
  <si>
    <t>Naphtha (USD/t) **</t>
  </si>
  <si>
    <t xml:space="preserve">Crack spread – premium unleaded (USD/t) </t>
  </si>
  <si>
    <t>Crack spread – gas oil (USD/t)</t>
  </si>
  <si>
    <t>Crack spread – naphtha (USD/t) **</t>
  </si>
  <si>
    <t>Ethylene (EUR/t)</t>
  </si>
  <si>
    <t>NEW MOL Group petrochemicals margin (EUR/t)</t>
  </si>
  <si>
    <t>Integrated petrochemical margin (EUR/t)</t>
  </si>
  <si>
    <t>HUF/USD average</t>
  </si>
  <si>
    <t>HUF/EUR average</t>
  </si>
  <si>
    <t>* FOB Rotterdam parity</t>
  </si>
  <si>
    <t>** FOB Med parity</t>
  </si>
  <si>
    <r>
      <t>1</t>
    </r>
    <r>
      <rPr>
        <sz val="10"/>
        <rFont val="Calibri"/>
        <family val="2"/>
        <charset val="238"/>
        <scheme val="minor"/>
      </rPr>
      <t xml:space="preserve">  Mediterranean Urals crack margin</t>
    </r>
  </si>
  <si>
    <t>Segmental financial data</t>
  </si>
  <si>
    <t>Net sales revenues (HUF mn)</t>
  </si>
  <si>
    <t>2015 restated</t>
  </si>
  <si>
    <t>2016 restated</t>
  </si>
  <si>
    <t>Upstream</t>
  </si>
  <si>
    <t>Downstream</t>
  </si>
  <si>
    <t>Gas Midstream</t>
  </si>
  <si>
    <t>Consumer Services</t>
  </si>
  <si>
    <t>Corporate and Other</t>
  </si>
  <si>
    <t>Total sales revenues</t>
  </si>
  <si>
    <t>Total net external sales revenues</t>
  </si>
  <si>
    <t>EBITDA by segments (HUF mn)</t>
  </si>
  <si>
    <t>Intersegment transfers</t>
  </si>
  <si>
    <t>Total</t>
  </si>
  <si>
    <t>Clean EBITDA by segments (HUF mn)</t>
  </si>
  <si>
    <t>Clean CCS EBITDA*</t>
  </si>
  <si>
    <t>Operating profit by segments  (HUF mn)</t>
  </si>
  <si>
    <t>Clean operating profit by segments  (HUF mn)</t>
  </si>
  <si>
    <t>Depreciation by segments (HUF mn)</t>
  </si>
  <si>
    <t>Total depreciation, depletion, amortisation and impairment</t>
  </si>
  <si>
    <t>CAPEX by segments (HUF bn)</t>
  </si>
  <si>
    <t>of which Refining&amp;Marketing</t>
  </si>
  <si>
    <t>of which Petrochemicals</t>
  </si>
  <si>
    <t>of which Power &amp; other</t>
  </si>
  <si>
    <t>Corporate</t>
  </si>
  <si>
    <t>Intersegment</t>
  </si>
  <si>
    <t>MOL Group Total</t>
  </si>
  <si>
    <t xml:space="preserve">* As of Q2 2013 our applied clean CCS methodology eliminates from EBITDA / operating profit inventory holding gain / loss (i.e.: reflecting actual cost of supply of crude oil and other major raw materials); impairment on inventories; FX gains / losses on debtors and creditors; furthermore adjusts EBITDA / operating profit by capturing the results of underlying hedge transactions. Clean CCS figures of the base periods were modified as well according to the improved methodology.   </t>
  </si>
  <si>
    <t>Net sales revenues (USD mn)</t>
  </si>
  <si>
    <t>TOTAL Net sales revenues</t>
  </si>
  <si>
    <t>TOTAL Net external sales revenues</t>
  </si>
  <si>
    <t>EBITDA by segments (USD mn)</t>
  </si>
  <si>
    <t>Clean EBITDA by segments (USD mn)</t>
  </si>
  <si>
    <t>Operating profit by segments  (USD mn)</t>
  </si>
  <si>
    <t>Clean operating profit  by segments (USD mn)</t>
  </si>
  <si>
    <t>Depreciation by segments (USD mn)</t>
  </si>
  <si>
    <t>CAPEX by segments (USD mn)</t>
  </si>
  <si>
    <t>Crude oil and condensate</t>
  </si>
  <si>
    <t>Combined</t>
  </si>
  <si>
    <t xml:space="preserve">Crude oil production </t>
  </si>
  <si>
    <t xml:space="preserve">Hungary </t>
  </si>
  <si>
    <t>Croatia</t>
  </si>
  <si>
    <t>U.K. (North Sea)</t>
  </si>
  <si>
    <t>Russia</t>
  </si>
  <si>
    <t>Kurdistan Region of Iraq</t>
  </si>
  <si>
    <t>Other International</t>
  </si>
  <si>
    <t xml:space="preserve">Natural gas production </t>
  </si>
  <si>
    <t xml:space="preserve">Condensate </t>
  </si>
  <si>
    <t>Average hydrocarbon production of fully consolidated companies</t>
  </si>
  <si>
    <t>Russia (Baitex)</t>
  </si>
  <si>
    <t>Average hydrocarbon production of joint ventures and associated companies</t>
  </si>
  <si>
    <t>Group level average hydrocarbon production</t>
  </si>
  <si>
    <t>2014 restated</t>
  </si>
  <si>
    <t>Average unit OPEX of fully consolidated companies</t>
  </si>
  <si>
    <t>Average unit OPEX of joint ventures and associated companies</t>
  </si>
  <si>
    <t>Average realised hydrocarbon price</t>
  </si>
  <si>
    <t>Average realised gas price (USD/boe)</t>
  </si>
  <si>
    <t>Total hydrocarbon price (USD/boe)</t>
  </si>
  <si>
    <t>Refining and Marketing</t>
  </si>
  <si>
    <t>Refineries operations (kt)</t>
  </si>
  <si>
    <t>MOL Group processing*</t>
  </si>
  <si>
    <t>Domestic crude oil</t>
  </si>
  <si>
    <t>Imported crude oil</t>
  </si>
  <si>
    <t>Condensates</t>
  </si>
  <si>
    <t>Other feedstock</t>
  </si>
  <si>
    <t>Total refinery throughput</t>
  </si>
  <si>
    <t>MOL Group production</t>
  </si>
  <si>
    <t>LPG**</t>
  </si>
  <si>
    <t>Naphtha</t>
  </si>
  <si>
    <t>Motor gasolines</t>
  </si>
  <si>
    <t>Diesel and heating oil</t>
  </si>
  <si>
    <t>Kerosene</t>
  </si>
  <si>
    <t>Fuel oils</t>
  </si>
  <si>
    <t>Bitumen</t>
  </si>
  <si>
    <t>Other products</t>
  </si>
  <si>
    <t>Total production</t>
  </si>
  <si>
    <t>Refinery loss</t>
  </si>
  <si>
    <t>Own consumption</t>
  </si>
  <si>
    <t>Total refinery production</t>
  </si>
  <si>
    <t>* On group level intercompany transfers between refineries are excluded.</t>
  </si>
  <si>
    <t>** LPG and pentanes</t>
  </si>
  <si>
    <t>Duna Refinery processing</t>
  </si>
  <si>
    <t>Duna Refinery production</t>
  </si>
  <si>
    <t>LPG</t>
  </si>
  <si>
    <t>Bratislava Refinery processing</t>
  </si>
  <si>
    <t>Bratislava Refinery production</t>
  </si>
  <si>
    <t>IES Refinery processing</t>
  </si>
  <si>
    <t>IES Refinery production</t>
  </si>
  <si>
    <t>* from 15 of November</t>
  </si>
  <si>
    <t>INA processing</t>
  </si>
  <si>
    <t>INA production</t>
  </si>
  <si>
    <t>Crude oil product sales (kt) *</t>
  </si>
  <si>
    <t>Sales in Hungary</t>
  </si>
  <si>
    <t>Gas and heating oils</t>
  </si>
  <si>
    <t>Lubricants</t>
  </si>
  <si>
    <t>Sales in Slovakia</t>
  </si>
  <si>
    <t>Sales in Croatia</t>
  </si>
  <si>
    <t>Gasolines</t>
  </si>
  <si>
    <t>Export sales</t>
  </si>
  <si>
    <t>Lubricants (without base oil)</t>
  </si>
  <si>
    <t>Total crude oil product sales</t>
  </si>
  <si>
    <t>*Without LPG sales</t>
  </si>
  <si>
    <t>Petrochemicals</t>
  </si>
  <si>
    <t>Petrochemical production (kt)</t>
  </si>
  <si>
    <t>Ethylene</t>
  </si>
  <si>
    <t>Propylene</t>
  </si>
  <si>
    <t>Total olefin</t>
  </si>
  <si>
    <t>Butadiene</t>
  </si>
  <si>
    <t>Raffinate</t>
  </si>
  <si>
    <t>Total BDEU production</t>
  </si>
  <si>
    <t>LDPE</t>
  </si>
  <si>
    <t>HDPE</t>
  </si>
  <si>
    <t>PP</t>
  </si>
  <si>
    <t>Total polymers</t>
  </si>
  <si>
    <t>TOTAL Petchem production</t>
  </si>
  <si>
    <t>Petrochemical sales by region (kt)</t>
  </si>
  <si>
    <t>Hungary</t>
  </si>
  <si>
    <t>Slovakia</t>
  </si>
  <si>
    <t>Other markets</t>
  </si>
  <si>
    <t>Total petrochemical product sales</t>
  </si>
  <si>
    <t>Petrochemical transfer to R&amp;M* (kt)</t>
  </si>
  <si>
    <t>Petrochemical by-products</t>
  </si>
  <si>
    <t>* Excludes transfers within petrochemicals segment.</t>
  </si>
  <si>
    <t>Number of MOL Group service stations *</t>
  </si>
  <si>
    <t>Romania</t>
  </si>
  <si>
    <t>Czech Republic</t>
  </si>
  <si>
    <t>Austria</t>
  </si>
  <si>
    <t>Slovenia</t>
  </si>
  <si>
    <t>Serbia</t>
  </si>
  <si>
    <t>Italy</t>
  </si>
  <si>
    <t>Bosnia</t>
  </si>
  <si>
    <t>Montenegro</t>
  </si>
  <si>
    <t>* Service stations held by fully consolidated subsidiaries</t>
  </si>
  <si>
    <t>** MOL Group with INA from 1July, 2009</t>
  </si>
  <si>
    <t>*** MOL Group with INA</t>
  </si>
  <si>
    <t>****with restatement of Italy, and Austria due to methodology change</t>
  </si>
  <si>
    <t>Retail sales of refined products (kt)</t>
  </si>
  <si>
    <t>Motor gasoline</t>
  </si>
  <si>
    <t>Total refined product retail sales</t>
  </si>
  <si>
    <t>* MOL Group with INA from 1July, 2009</t>
  </si>
  <si>
    <t>** MOL Group with INA</t>
  </si>
  <si>
    <t>Gasoline and Diesel sales by countries (kt)</t>
  </si>
  <si>
    <t>Other</t>
  </si>
  <si>
    <t>Transmission volumes (million cm)</t>
  </si>
  <si>
    <t>Hungarian natural gas transmission</t>
  </si>
  <si>
    <t>Natural gas transit</t>
  </si>
  <si>
    <t>Leavers</t>
  </si>
  <si>
    <t xml:space="preserve">EBITDA </t>
  </si>
  <si>
    <t>EBITDA speciális tételek nélkül</t>
  </si>
  <si>
    <t xml:space="preserve">Újrabesz. árakkal becsült „tiszta” EBITDA </t>
  </si>
  <si>
    <t>Üzleti eredmény</t>
  </si>
  <si>
    <t>Üzleti eredmény speciális tételek nélkül</t>
  </si>
  <si>
    <t>Kiemelt pénzügyi adatok</t>
  </si>
  <si>
    <t>EPS, HUF</t>
  </si>
  <si>
    <t>EPS, HUF (higított)</t>
  </si>
  <si>
    <t>Árbevétel</t>
  </si>
  <si>
    <t>Nettó eredmény (anyavállalati részvényesekre jutó)</t>
  </si>
  <si>
    <t>Üzleti tevékenységből származó nettó pénzáramlás</t>
  </si>
  <si>
    <t>Beruházások és befektetések</t>
  </si>
  <si>
    <t>Átlagos lekötött tőkére eső megtérülés (ROACE)**, %</t>
  </si>
  <si>
    <t>Adózás előtti eredmény</t>
  </si>
  <si>
    <t>Csoport-szintű kiemelt adatok (HUF bn)</t>
  </si>
  <si>
    <t>Kiemelt üzleti adatok</t>
  </si>
  <si>
    <t>Éves árfolyam</t>
  </si>
  <si>
    <t>Historical Summary Financial Information (IFRS)</t>
  </si>
  <si>
    <t>Consolidated Income Statements for the Years Ended 31 December</t>
  </si>
  <si>
    <t>HUF mn</t>
  </si>
  <si>
    <t>USD mn**</t>
  </si>
  <si>
    <t>Net revenue and other operating income</t>
  </si>
  <si>
    <t>Total operating expenses</t>
  </si>
  <si>
    <t>Profit from operations</t>
  </si>
  <si>
    <t>Consolidated Balance Sheets as at 31 December</t>
  </si>
  <si>
    <t>USD mn***</t>
  </si>
  <si>
    <t>USD mn ***</t>
  </si>
  <si>
    <t>Non-current assets</t>
  </si>
  <si>
    <t>Current assets</t>
  </si>
  <si>
    <t>Minority interest</t>
  </si>
  <si>
    <t>Non-current liabilities</t>
  </si>
  <si>
    <t>Current liabilities</t>
  </si>
  <si>
    <t>Consolidated Stetements of Cash Flows for the Years Ended 31 December</t>
  </si>
  <si>
    <t>Net cash provided by / (used in)  financing activities</t>
  </si>
  <si>
    <t>(Decrease)/increase in cash and cash equivalents</t>
  </si>
  <si>
    <t>** Each month in 2014, 2015, 2016 and 2017 is translated on its actual monthly average HUF/USD NBH rate</t>
  </si>
  <si>
    <t>***Year-end HUF/USD:</t>
  </si>
  <si>
    <t>Összefoglaló pénzügyi adatok (IFRS)</t>
  </si>
  <si>
    <t>Eredménykimutatás a december 31-vel végződő évre</t>
  </si>
  <si>
    <t>Árbevétel és egyéb működési bevétel</t>
  </si>
  <si>
    <t>Összes működési költség</t>
  </si>
  <si>
    <t>Üzleti tevékenység eredménye</t>
  </si>
  <si>
    <t>Anyavállalati részvényesek részesedése az eredményből</t>
  </si>
  <si>
    <t>Mérleg a december 31-vel végződő évre</t>
  </si>
  <si>
    <t>Befektetett eszközök</t>
  </si>
  <si>
    <t>Forgóeszközök</t>
  </si>
  <si>
    <t>Összes eszköz</t>
  </si>
  <si>
    <t>Anyavállalati részvényesekre jutó saját tőke</t>
  </si>
  <si>
    <t>Külső tulajdonosok részesedése</t>
  </si>
  <si>
    <t>Hosszú lejáratú kötelezettségek</t>
  </si>
  <si>
    <t>Rövid lejáratú kötelezettségek</t>
  </si>
  <si>
    <t>Összes saját tőke és kötelezettségek</t>
  </si>
  <si>
    <t>Cash-flow a december 31-vel végződő évre</t>
  </si>
  <si>
    <t>Befektetési tevékenység nettó pénzáramlása</t>
  </si>
  <si>
    <t>Finanszírozási tevékenység nettó pénzáramlása</t>
  </si>
  <si>
    <t xml:space="preserve">Pénzeszközök csökkenése (-) / növekedése </t>
  </si>
  <si>
    <t>** 2014, 2015, 2016 és 2017 minden hónapja adott havi átlagos MNB devizaárfolyamon került átváltásra</t>
  </si>
  <si>
    <t>*** Év végei HUF/USD árfolyammal váltva:</t>
  </si>
  <si>
    <t>Csoportszintű finomítói árrés (USD/bbl)</t>
  </si>
  <si>
    <t>Komplex finomítói árrés (MOL + Slovnaft) (USD/bbl)</t>
  </si>
  <si>
    <t>Brent (USD/bbl)</t>
  </si>
  <si>
    <t>95-ös ólmozatlan benzin 10 ppm (USD/t)</t>
  </si>
  <si>
    <t>Gázolaj – ULSD 10 ppm (USD/t)</t>
  </si>
  <si>
    <t>Vegyipari benzin (USD/t)</t>
  </si>
  <si>
    <t>Crack spread – ólmozatlan benzin (USD/t)</t>
  </si>
  <si>
    <t>Crack spread – gázolaj (USD/t)</t>
  </si>
  <si>
    <t>Crack spread – vegyipari benzin (USD/t)</t>
  </si>
  <si>
    <t>Etilén (EUR/t)</t>
  </si>
  <si>
    <t>ÚJ Csoportszintű petrolkémiai árrés (EUR/t)</t>
  </si>
  <si>
    <t>Integrált petrolkémiai árrés (EUR/t)</t>
  </si>
  <si>
    <t>HUF/USD átlag</t>
  </si>
  <si>
    <t>HUF/EUR átlag</t>
  </si>
  <si>
    <t>Külső tényezők</t>
  </si>
  <si>
    <t>Értékesítés nettó árbevétele (Millió Ft)</t>
  </si>
  <si>
    <t>Gáz Midstream</t>
  </si>
  <si>
    <t>Fogyasztói szolgáltatások</t>
  </si>
  <si>
    <t>Központ és egyéb</t>
  </si>
  <si>
    <t>Értékesítés nettó árbevétele összesen</t>
  </si>
  <si>
    <t>Szegmensek közötti átadás</t>
  </si>
  <si>
    <t>Külső értékesítés nettó árbevétele összesen</t>
  </si>
  <si>
    <t>EBITDA speciális tételek nélkül (Millió Ft)</t>
  </si>
  <si>
    <t>Újrabesz. árakkal becsült „tiszta” EBITDA</t>
  </si>
  <si>
    <t>Összesen</t>
  </si>
  <si>
    <t>EBITDA (Millió Ft)</t>
  </si>
  <si>
    <t>Értékcsökkenés (Millió Ft)</t>
  </si>
  <si>
    <t>Üzleti eredmény (Millió Ft)</t>
  </si>
  <si>
    <t>Üzleti eredmény speciális tét. nélkül (Millió Ft)</t>
  </si>
  <si>
    <t>Beruházások (Milliárd Ft)</t>
  </si>
  <si>
    <t>Ebből Finomítás és kereskedelem</t>
  </si>
  <si>
    <t>Ebből Petrokémia</t>
  </si>
  <si>
    <t>Ebből Power és egyéb</t>
  </si>
  <si>
    <t>Beruházások (Millió USD)</t>
  </si>
  <si>
    <t>Értékcsökkenés (Millió USD)</t>
  </si>
  <si>
    <t>Üzleti eredmény speciális tét. nélkül (Millió USD)</t>
  </si>
  <si>
    <t>Üzleti eredmény (Millió USD)</t>
  </si>
  <si>
    <t>EBITDA speciális tételek nélkül (Millió USD)</t>
  </si>
  <si>
    <t>EBITDA (Millió USD)</t>
  </si>
  <si>
    <t>Értékesítés nettó árbevétele (Millió USD)</t>
  </si>
  <si>
    <t>Fogasztói szolgáltatások</t>
  </si>
  <si>
    <t>Magyarország</t>
  </si>
  <si>
    <t>Horvátország</t>
  </si>
  <si>
    <t>Olaszország</t>
  </si>
  <si>
    <t>Szlovákia</t>
  </si>
  <si>
    <t>Románia</t>
  </si>
  <si>
    <t>Bosznia Hercegovina</t>
  </si>
  <si>
    <t>Szerbia</t>
  </si>
  <si>
    <t>Csehország</t>
  </si>
  <si>
    <t>Szlovénia</t>
  </si>
  <si>
    <t>Montenegró</t>
  </si>
  <si>
    <t>Ausztria</t>
  </si>
  <si>
    <t>Kiskereskedelmi kőolajtermék-értékesítés (kt)</t>
  </si>
  <si>
    <t>Motorbenzin</t>
  </si>
  <si>
    <t>Gáz- és tüzelőolaj</t>
  </si>
  <si>
    <t>Egyéb termék</t>
  </si>
  <si>
    <t>Egyéb</t>
  </si>
  <si>
    <t>Benzin és Gázolaj értékesítés országonként (kt)</t>
  </si>
  <si>
    <t>Speciális tételek nélküli ROACE**, %</t>
  </si>
  <si>
    <t>Kőolaj-feldolgozási adatok (kt)</t>
  </si>
  <si>
    <t>Saját termelésű kőolaj</t>
  </si>
  <si>
    <t>Import kőolaj</t>
  </si>
  <si>
    <t>Kondenzátum</t>
  </si>
  <si>
    <t>Egyéb alapanyag</t>
  </si>
  <si>
    <t>Teljes feldolgozott mennyiség</t>
  </si>
  <si>
    <t>Vásárolt és értékesített termékek</t>
  </si>
  <si>
    <t>Finomítói termelés (kt)</t>
  </si>
  <si>
    <t>Vegyipari benzin</t>
  </si>
  <si>
    <t>Gázolaj és tüzelőolaj</t>
  </si>
  <si>
    <t>Kerozin</t>
  </si>
  <si>
    <t>Fűtőolaj</t>
  </si>
  <si>
    <t>Veszteség</t>
  </si>
  <si>
    <t>Saját felhasználás</t>
  </si>
  <si>
    <t>Teljes finomítói termelés</t>
  </si>
  <si>
    <t>Finomítói működés (kt)</t>
  </si>
  <si>
    <t>Purchased and sold products</t>
  </si>
  <si>
    <t>Dunai Finomító Kőolaj-feldolgozási adatok (kt)</t>
  </si>
  <si>
    <t>Dunai Finomító termelés (kt)</t>
  </si>
  <si>
    <t>Pozsonyi Finomító Kőolaj-feldolgozási adatok (kt)</t>
  </si>
  <si>
    <t>Pozsonyi Finomító termelés (kt)</t>
  </si>
  <si>
    <t>INA-finomítók Kőolaj-feldolgozási adatok (kt)</t>
  </si>
  <si>
    <t>INA-finomítók Finomító termelés (kt)</t>
  </si>
  <si>
    <t>Mantova Finomító Kőolaj-feldolgozási adatok (kt)</t>
  </si>
  <si>
    <t>Mantova Finomító termelés (kt)</t>
  </si>
  <si>
    <t>*PB és gáztermékek nélkül</t>
  </si>
  <si>
    <t>Kőolaj termék értékesítési adatok (kt)*</t>
  </si>
  <si>
    <t>Gáz- és tüzelőolajok</t>
  </si>
  <si>
    <t>Magyarországi termék-értékesítés</t>
  </si>
  <si>
    <t>Motorbenzinek</t>
  </si>
  <si>
    <t>Fűtőolajok</t>
  </si>
  <si>
    <t>Bitumenek</t>
  </si>
  <si>
    <t>Kenőanyagok (bázisolaj nélkül)</t>
  </si>
  <si>
    <t>Egyéb termékek</t>
  </si>
  <si>
    <t>Szlovákiai termék-értékesítés</t>
  </si>
  <si>
    <t>Horvátországi termék-értékesítés</t>
  </si>
  <si>
    <t>Export értékesítés</t>
  </si>
  <si>
    <t>Összes termék-értékesítés</t>
  </si>
  <si>
    <t>External Refined Product Sales (kt)</t>
  </si>
  <si>
    <t>Külső kőolajtermék értékesítési adatok (kt)</t>
  </si>
  <si>
    <t>Diesel</t>
  </si>
  <si>
    <t>Heating oils</t>
  </si>
  <si>
    <t>Fuel oil</t>
  </si>
  <si>
    <t>Total refined products</t>
  </si>
  <si>
    <t>Petrochemical feedstock transfer</t>
  </si>
  <si>
    <t>Gázolaj</t>
  </si>
  <si>
    <t>Tüzelő olaj</t>
  </si>
  <si>
    <t>Fűtő olaj</t>
  </si>
  <si>
    <t>Petrolkémiai alapanyag átadás</t>
  </si>
  <si>
    <t>Magyarországi földgáz szállítás</t>
  </si>
  <si>
    <t>Földgáz transit</t>
  </si>
  <si>
    <t>Petrolkémiai termelés (kt)</t>
  </si>
  <si>
    <t>Petrolkémia</t>
  </si>
  <si>
    <t>Etilén</t>
  </si>
  <si>
    <t>Propilén</t>
  </si>
  <si>
    <t>Összes olefin</t>
  </si>
  <si>
    <t>Butadién</t>
  </si>
  <si>
    <t>Összes BDEU termelés</t>
  </si>
  <si>
    <t>Összes polimer</t>
  </si>
  <si>
    <t>Petrolkémiai értékesítés régiónként (kt)</t>
  </si>
  <si>
    <t>Egyéb piacok</t>
  </si>
  <si>
    <t>Petrolkémiai melléktermékek</t>
  </si>
  <si>
    <t>* Kivéve a petrokémiai szegmensen belüli transzfereket</t>
  </si>
  <si>
    <t>Content</t>
  </si>
  <si>
    <t>External parameters</t>
  </si>
  <si>
    <t>Pakistan</t>
  </si>
  <si>
    <t>Egyesült Királyság (Északi-tenger)</t>
  </si>
  <si>
    <t>Oroszország</t>
  </si>
  <si>
    <t>Pakisztán</t>
  </si>
  <si>
    <t>Irak Kurdisztáni Régiója</t>
  </si>
  <si>
    <t>Teljeskörűen konszolidált vállalatok átlagos napi szénhidrogén-termelése</t>
  </si>
  <si>
    <t>Oroszország (Baitex)</t>
  </si>
  <si>
    <t>Földgáz</t>
  </si>
  <si>
    <t>Társult és közös vezetésű vállalatok átlagos napi szénhidrogén-termelése</t>
  </si>
  <si>
    <t>Kőolajtermelés</t>
  </si>
  <si>
    <t>Egyesült Királyság</t>
  </si>
  <si>
    <t>Egyéb Nemzetközi</t>
  </si>
  <si>
    <t>Földgáztermelés</t>
  </si>
  <si>
    <t>Csoportszintű átlagos napi szénhidrogén termelés*</t>
  </si>
  <si>
    <t xml:space="preserve">Napi szénhidrogén-termelés országonként (ezer hordó/nap) </t>
  </si>
  <si>
    <t xml:space="preserve">Teljeskörűen konszolidált vállalatok szénhidrogén-termelésének fajlagos költsége </t>
  </si>
  <si>
    <t>Costs incurred (HUF mn)*</t>
  </si>
  <si>
    <t>Acquisition of properties</t>
  </si>
  <si>
    <t xml:space="preserve">  Proved</t>
  </si>
  <si>
    <t xml:space="preserve">  Unproved</t>
  </si>
  <si>
    <t xml:space="preserve">Exploration </t>
  </si>
  <si>
    <t xml:space="preserve">  G&amp;G</t>
  </si>
  <si>
    <t xml:space="preserve">  Drilling</t>
  </si>
  <si>
    <t xml:space="preserve">  Rental fee, other</t>
  </si>
  <si>
    <t>Development</t>
  </si>
  <si>
    <t>Total costs incurred</t>
  </si>
  <si>
    <t>For year ended 31 December 2017</t>
  </si>
  <si>
    <t>*Costs incurred by Group companies during the year in oil and gas property acquisition, exploration and development activities, whether capitalised or expensed directly, are shown in the table. These disclosures do not contain information about MOL Group’s share in equity consolidated Pearl project.</t>
  </si>
  <si>
    <t>**CEE: Hungary, Croatia, Romania</t>
  </si>
  <si>
    <t>*** WE: United Kingdom, Norway</t>
  </si>
  <si>
    <t>**** CIS: Russia, Kazakhstan</t>
  </si>
  <si>
    <t>***** Other: Kurdistan Region of Iraq, Syria, Oman, Pakistan, Egypt, Angola</t>
  </si>
  <si>
    <t>Consolidated companies</t>
  </si>
  <si>
    <t>Associated companies</t>
  </si>
  <si>
    <t>CEE**</t>
  </si>
  <si>
    <t>WE***</t>
  </si>
  <si>
    <t>CIS****</t>
  </si>
  <si>
    <t>Other*****</t>
  </si>
  <si>
    <t>Felmerült költségek (MFt)*</t>
  </si>
  <si>
    <t>Készlet megszerzése</t>
  </si>
  <si>
    <t xml:space="preserve">  Bizonyított készlet</t>
  </si>
  <si>
    <t xml:space="preserve">  Nem bizonyított készlet</t>
  </si>
  <si>
    <t>Kutatási tevékenység</t>
  </si>
  <si>
    <t xml:space="preserve">  Geológiai és geofizikai mérések</t>
  </si>
  <si>
    <t xml:space="preserve">  Kútfúrás</t>
  </si>
  <si>
    <t xml:space="preserve">  Bérleti díjak, egyéb</t>
  </si>
  <si>
    <t>Mezőfejlesztés</t>
  </si>
  <si>
    <t>ÖSSZES FELMERÜLT KÖLTSÉG</t>
  </si>
  <si>
    <t>2017. december 31-én végződő évre</t>
  </si>
  <si>
    <t>*Az év során kőolaj- és földgázvagyon megszerzésére, kutatásra és mezőfejlesztésre fordított összeg, függetlenül attól, hogy aktiválásra kerül vagy költségként
kerül elszámolásra. Ezen kiegészítő olaj- és gázipari információk nem tartalmazzák az equity alapon konszolidált, Irak Kurdisztáni Régiójában lévő Pearl projekt MOL-ra jutó hányadával kapcsolatos információkat.</t>
  </si>
  <si>
    <t>** KKE: Magyarország, Horvátország, Románia</t>
  </si>
  <si>
    <t>*** NYE: Egyesült Királyság, Norvégia</t>
  </si>
  <si>
    <t>**** FÁK: Oroszország, Kazahsztán</t>
  </si>
  <si>
    <t>***** Egyéb: Irak Kurdisztáni Régiója, Szíria, Omán, Pakisztán, Egyiptom, Angola</t>
  </si>
  <si>
    <t>Konszolidált vállalatok</t>
  </si>
  <si>
    <t>Társult  vállalatok</t>
  </si>
  <si>
    <t>Öszesen</t>
  </si>
  <si>
    <t>KKE**</t>
  </si>
  <si>
    <t>NYE***</t>
  </si>
  <si>
    <t>FÁK****</t>
  </si>
  <si>
    <t>Egyéb*****</t>
  </si>
  <si>
    <t>Earnings (HUF mn)*</t>
  </si>
  <si>
    <t>Sales</t>
  </si>
  <si>
    <t xml:space="preserve">  third parties</t>
  </si>
  <si>
    <t xml:space="preserve">  intra-group</t>
  </si>
  <si>
    <t>Production costs</t>
  </si>
  <si>
    <t>Exploration expense</t>
  </si>
  <si>
    <t>DD&amp;A</t>
  </si>
  <si>
    <t>Other income/(costs)</t>
  </si>
  <si>
    <t>Earnings before taxation</t>
  </si>
  <si>
    <t>Taxation</t>
  </si>
  <si>
    <t>Earnings from operation</t>
  </si>
  <si>
    <t>Eredmény (MFt)*</t>
  </si>
  <si>
    <t>Bevételek</t>
  </si>
  <si>
    <t xml:space="preserve">  Értékesítés</t>
  </si>
  <si>
    <t xml:space="preserve">  Belső átadások</t>
  </si>
  <si>
    <t>Termelési költségek</t>
  </si>
  <si>
    <t>Kutatási költségek</t>
  </si>
  <si>
    <t>Értékcsökkenés, értékvesztés</t>
  </si>
  <si>
    <t>Egyéb eredményre ható tételek</t>
  </si>
  <si>
    <t>Társasági adó ráfordítás</t>
  </si>
  <si>
    <t>TERMELÉSI TEVÉKENYSÉG EREDMÉNYE</t>
  </si>
  <si>
    <t>Exploration and development wells</t>
  </si>
  <si>
    <t>COUNTRY</t>
  </si>
  <si>
    <t>CEE*</t>
  </si>
  <si>
    <t>WE**</t>
  </si>
  <si>
    <t>CIS***</t>
  </si>
  <si>
    <t>Other****</t>
  </si>
  <si>
    <t>Wells tested</t>
  </si>
  <si>
    <t>o/w exploration/appraisal</t>
  </si>
  <si>
    <t>oil and gas producer</t>
  </si>
  <si>
    <t>oil producer</t>
  </si>
  <si>
    <t>natural gas producer</t>
  </si>
  <si>
    <t>dry/non-commercial</t>
  </si>
  <si>
    <t>suspended</t>
  </si>
  <si>
    <t>o/w development wells</t>
  </si>
  <si>
    <t>dry/ non commercial</t>
  </si>
  <si>
    <t>Injection</t>
  </si>
  <si>
    <t>*CEE: Hungary, Croatia</t>
  </si>
  <si>
    <t>** WE: United Kingdom, Norway</t>
  </si>
  <si>
    <t>*** CIS: Russia, Kazakhstan</t>
  </si>
  <si>
    <t>**** Other: Kurdistan Region of Iraq, Syria, Oman, Pakistan, Egypt, Angola</t>
  </si>
  <si>
    <t>Kutatási és termelési kutak</t>
  </si>
  <si>
    <t>ORSZÁGOK</t>
  </si>
  <si>
    <t>Tesztelt kutak</t>
  </si>
  <si>
    <t>ebből kutató/lehatároló</t>
  </si>
  <si>
    <t>olaj- és földgáztermelő</t>
  </si>
  <si>
    <t>olajtermelő</t>
  </si>
  <si>
    <t>földgáztermelő</t>
  </si>
  <si>
    <t>meddő kút</t>
  </si>
  <si>
    <t>felfüggesztetett</t>
  </si>
  <si>
    <t>ebből termelő kutak</t>
  </si>
  <si>
    <t>kőolajtermelő</t>
  </si>
  <si>
    <t>besajtoló</t>
  </si>
  <si>
    <t>* KKE: Magyarország, Horvátország</t>
  </si>
  <si>
    <t>** NYE: Egyesült Királyság</t>
  </si>
  <si>
    <t>*** FÁK: Oroszország, Kazahsztán</t>
  </si>
  <si>
    <t>**** Egyéb: Irak Kurdisztáni Régiója, Szíria, Omán, Pakisztán, Egyiptom, Angola</t>
  </si>
  <si>
    <t>KKE*</t>
  </si>
  <si>
    <t>NYE**</t>
  </si>
  <si>
    <t>FÁK***</t>
  </si>
  <si>
    <t>Egyéb****</t>
  </si>
  <si>
    <t>Exploration &amp; Production - Supplementary data</t>
  </si>
  <si>
    <t>Gross reserves (according to SPE rules)*</t>
  </si>
  <si>
    <t>Proved reserves (1P)</t>
  </si>
  <si>
    <t>Natural gas</t>
  </si>
  <si>
    <t>Proved + probable reserves (2P)</t>
  </si>
  <si>
    <t>MMcm</t>
  </si>
  <si>
    <t>MMboe</t>
  </si>
  <si>
    <t>kt</t>
  </si>
  <si>
    <t>Mmbbl</t>
  </si>
  <si>
    <t>Mmboe</t>
  </si>
  <si>
    <t>Hungary as of December 31, 2014</t>
  </si>
  <si>
    <t>Hungary as of December 31, 2015</t>
  </si>
  <si>
    <t>Extension and discoveries</t>
  </si>
  <si>
    <t>Revision of previous estimates</t>
  </si>
  <si>
    <t>Purchase/sale of minerals in place</t>
  </si>
  <si>
    <t>Croatia as of December 31, 2014</t>
  </si>
  <si>
    <t>Croatia as of December 31, 2015</t>
  </si>
  <si>
    <t>Croatia as of December 31, 2016 (restated)</t>
  </si>
  <si>
    <t>U.K. (North Sea) as of December 31, 2014</t>
  </si>
  <si>
    <t>U.K. (North Sea) as of December 31, 2015</t>
  </si>
  <si>
    <t>U.K. (North Sea) as of December 31, 2016 (restated)</t>
  </si>
  <si>
    <t>U.K. (North Sea) as of December 31, 2017</t>
  </si>
  <si>
    <t>KRI**</t>
  </si>
  <si>
    <t>KRI as of December 31, 2014</t>
  </si>
  <si>
    <t>KRI as of December 31, 2015</t>
  </si>
  <si>
    <t>Russia as of December 31, 2014</t>
  </si>
  <si>
    <t>Russia as of December 31, 2015</t>
  </si>
  <si>
    <t>Russia as of December 31, 2016 (restated)</t>
  </si>
  <si>
    <t>Pakistan as of December 31, 2014</t>
  </si>
  <si>
    <t>Pakistan as of December 31, 2015</t>
  </si>
  <si>
    <t>Pakistan as of December 31, 2016 (restated)</t>
  </si>
  <si>
    <t>Kazakhstan</t>
  </si>
  <si>
    <t>Kazakhstan as of December 31, 2014</t>
  </si>
  <si>
    <t>Kazakhstan as of December 31, 2015</t>
  </si>
  <si>
    <t>Kazakhstan as of December 31, 2016 (restated)</t>
  </si>
  <si>
    <t>Syria, Egypt and Angola</t>
  </si>
  <si>
    <t>Syria, Egypt and Angola as of December 31, 2014</t>
  </si>
  <si>
    <t>Syria, Egypt and Angola as of December 31, 2015</t>
  </si>
  <si>
    <t>Syria, Egypt and Angola as of December 31, 2016 (restated)</t>
  </si>
  <si>
    <t>TOTAL MOL Group</t>
  </si>
  <si>
    <t>TOTAL MOL Group as of December 31, 2014</t>
  </si>
  <si>
    <t>TOTAL MOL Group as of December 31, 2015</t>
  </si>
  <si>
    <t>TOTAL MOL Group as of December 31, 2016 (restated)</t>
  </si>
  <si>
    <t>INA</t>
  </si>
  <si>
    <t>INA as of December 31, 2014</t>
  </si>
  <si>
    <t>INA as of December 31, 2015</t>
  </si>
  <si>
    <t>INA as of December 31, 2016 (restated)</t>
  </si>
  <si>
    <t>*The reserves include information about 100% of MMBF Ltd's reserves. These disclosures do not contain information about MOL Group’s share in equity
consolidated Pearl project.</t>
  </si>
  <si>
    <t>**KRI - Kurdistan Region of Iraq</t>
  </si>
  <si>
    <t>Bruttó szénhidrogén készletek alakulása (SPE szerint)*</t>
  </si>
  <si>
    <t>Bizonyított készlet (1P)</t>
  </si>
  <si>
    <t>Magyarországi készlet 2014. december 31-én</t>
  </si>
  <si>
    <t>Magyarországi készlet 2015. december 31-én</t>
  </si>
  <si>
    <t>Termelés</t>
  </si>
  <si>
    <t>Új felfedezés, feltárás</t>
  </si>
  <si>
    <t>Készletátértékelés</t>
  </si>
  <si>
    <t>Készletvásárlás vagy értékesítés</t>
  </si>
  <si>
    <t>Horvátországi készlet 2014. december 31-én</t>
  </si>
  <si>
    <t>Horvátországi készlet 2015. december 31-én</t>
  </si>
  <si>
    <t>Egyesült Királyságbeli (Északi-tenger) készlet 2014. december 31-én</t>
  </si>
  <si>
    <t>Egyesült Királyságbeli (Északi-tenger) készlet 2015. december 31-én</t>
  </si>
  <si>
    <t>Egyesült Királyságbeli (Északi-tenger) készlet 2016. december 31-én (mód.)</t>
  </si>
  <si>
    <t>Egyesült Királyságbeli (Északi-tenger) készlet 2017. december 31-én</t>
  </si>
  <si>
    <t>KRI-beli készlet 2014. december 31-én</t>
  </si>
  <si>
    <t>KRI-beli készlet 2015. december 31-én</t>
  </si>
  <si>
    <t>Oroszországi készlet 2014. december 31-én</t>
  </si>
  <si>
    <t>Oroszországi készlet 2015. december 31-én</t>
  </si>
  <si>
    <t>Pakisztáni készlet 2014. december 31-én</t>
  </si>
  <si>
    <t>Pakisztáni készlet 2015. december 31-én</t>
  </si>
  <si>
    <t>Kazahsztán</t>
  </si>
  <si>
    <t>Kazahsztáni készlet 2014. december 31-én</t>
  </si>
  <si>
    <t>Kazahsztáni készlet 2015. december 31-én</t>
  </si>
  <si>
    <t>Szíria, Egyiptom és Angola</t>
  </si>
  <si>
    <t>Szíriai, egyiptomi és angolai készlet 2014. december 31-én</t>
  </si>
  <si>
    <t>Szíriai, egyiptomi és angolai készlet 2015. december 31-én</t>
  </si>
  <si>
    <t>MOL-csoport összesen</t>
  </si>
  <si>
    <t>MOL-csoport készlet 2014. december 31-én</t>
  </si>
  <si>
    <t>MOL-csoport készlet 2015. december 31-én</t>
  </si>
  <si>
    <t>INA készlet 2014. december 31-én</t>
  </si>
  <si>
    <t>INA készlet 2015. december 31-én</t>
  </si>
  <si>
    <t>* Az adatok 100%-ban tartalmazzák az MMBF készleteit. Ezen kiegészítő olaj- és gázipari információk nem tartalmazzák az equity alapon konszolidált, Irak Kurdisztáni Régiójában lévő Pearl projekt MOL-ra jutó hányadával kapcsolatos információkat.</t>
  </si>
  <si>
    <t>**KRI - Irak Kurdisztáni Régiója</t>
  </si>
  <si>
    <t>Bizonyított és valószínű készletek (2P)</t>
  </si>
  <si>
    <t>* Az adatok 100%-ban tartalmazzák az MMBF készleteit. Ezen kiegészítő olaj- és gázipari információk nem tartalmazzák az equity alapon konszolidált, Irak kurdisztáni régiójában lévő Pearl projekt MOL-ra jutó hányadával kapcsolatos információkat.</t>
  </si>
  <si>
    <t>Kőolaj és kondenzátum</t>
  </si>
  <si>
    <t>Kombinált</t>
  </si>
  <si>
    <r>
      <t>millió m</t>
    </r>
    <r>
      <rPr>
        <b/>
        <vertAlign val="superscript"/>
        <sz val="11"/>
        <color theme="0"/>
        <rFont val="Calibri"/>
        <family val="2"/>
        <scheme val="minor"/>
      </rPr>
      <t>3</t>
    </r>
  </si>
  <si>
    <t>millió hordó</t>
  </si>
  <si>
    <t>millió boe</t>
  </si>
  <si>
    <t>Key Group figures</t>
  </si>
  <si>
    <t>Segmental data</t>
  </si>
  <si>
    <t>Piaci kapitalizáció az év végén (Mrd USD)</t>
  </si>
  <si>
    <t>BÉT átlagos napi forgalom (részvények)</t>
  </si>
  <si>
    <t>Egy részvényre jutó olsztalék (Ft)</t>
  </si>
  <si>
    <t>Legmagasabb részvény ár (Ft)</t>
  </si>
  <si>
    <t>Legalacsonyabb részvény ár (Ft)</t>
  </si>
  <si>
    <t>Év végi részvény ár (Ft)</t>
  </si>
  <si>
    <t>Legmagasabb részvény ár (USD)</t>
  </si>
  <si>
    <t>Legalacsonyabb részvény ár (USD)</t>
  </si>
  <si>
    <t xml:space="preserve"> (USD)Év végi részvény ár</t>
  </si>
  <si>
    <t>"C"-sorozat</t>
  </si>
  <si>
    <t>"B"-sorozatú</t>
  </si>
  <si>
    <t>"A"-sorozatú</t>
  </si>
  <si>
    <t>Ebből saját részvény</t>
  </si>
  <si>
    <t>Mol-csoport munkavállalóinak száma (év végi záró)</t>
  </si>
  <si>
    <t>Töltőállomások száma</t>
  </si>
  <si>
    <t>Teljes kőolajtermék értékesítés (kt)</t>
  </si>
  <si>
    <t xml:space="preserve">Teljes szénhidrogén-termelés (ezer hordó/nap) </t>
  </si>
  <si>
    <t>LP gáz-értékeseítés (kt)</t>
  </si>
  <si>
    <t>Petrolkémiai termék értékesítés (kt)</t>
  </si>
  <si>
    <t>Teljes feldolgozott mennyiség (kt)</t>
  </si>
  <si>
    <t>Fehér termék-kihozatal (%)</t>
  </si>
  <si>
    <t xml:space="preserve">Ebből földgáztermelés (ezer hordó/nap) </t>
  </si>
  <si>
    <t xml:space="preserve">Ebből kőolaj és kondenzátum-termelés (ezer hordó/nap) </t>
  </si>
  <si>
    <t>Finomítás</t>
  </si>
  <si>
    <t>Termékértékesítés</t>
  </si>
  <si>
    <t>FOGYASZTÓI SZOLGÁLTATÁSOK</t>
  </si>
  <si>
    <t>GÁZ MIDSTREAM</t>
  </si>
  <si>
    <t>Létszám</t>
  </si>
  <si>
    <t>HUMÁN ERŐFORRÁS</t>
  </si>
  <si>
    <t>Kiskereskedelem</t>
  </si>
  <si>
    <t>Készletek (2P)</t>
  </si>
  <si>
    <t>Ebből kőolaj és kondenzátum (mn bbl)</t>
  </si>
  <si>
    <t>Ebből földgáz (mn boe)</t>
  </si>
  <si>
    <t>Bruttó szénhidrogén (bizonyított és valószínű) készlet SPE szerint (2P)</t>
  </si>
  <si>
    <t>Tartalom</t>
  </si>
  <si>
    <t>Csoport-szintű kiemelt adatok</t>
  </si>
  <si>
    <t>Historical financial highlights (IFRS)</t>
  </si>
  <si>
    <t>Szegmens adatok</t>
  </si>
  <si>
    <t>Linkek elérhetőek a táblázatban.</t>
  </si>
  <si>
    <t>Links are available in the table.</t>
  </si>
  <si>
    <t xml:space="preserve">Nettó árbevétel </t>
  </si>
  <si>
    <t xml:space="preserve">Értékcsökkenés és értékvesztés </t>
  </si>
  <si>
    <t>Nyereségadó</t>
  </si>
  <si>
    <t xml:space="preserve">Külső tulajdonosok részesedése az eredményből  </t>
  </si>
  <si>
    <t>Tárgyi eszközök</t>
  </si>
  <si>
    <t>Pénzeszközök</t>
  </si>
  <si>
    <t>Összes forgóeszköz</t>
  </si>
  <si>
    <t>Összes saját tőke</t>
  </si>
  <si>
    <t>Hosszú lejáratú hitelek</t>
  </si>
  <si>
    <t>Rövid lejáratú hitelek</t>
  </si>
  <si>
    <t>Összes rövid lejáratú kötelezettség</t>
  </si>
  <si>
    <t>For year ended 31 December 2018</t>
  </si>
  <si>
    <t>2018. december 31-én végződő évre</t>
  </si>
  <si>
    <t>Upstream Gross reserves (according to SPE rules)</t>
  </si>
  <si>
    <t>Upstream - Costs incurred</t>
  </si>
  <si>
    <t>Upstream - Earnings</t>
  </si>
  <si>
    <t>Upstream - Exploration and developement wells</t>
  </si>
  <si>
    <t>Upstream -Kutatási és termelési kutak</t>
  </si>
  <si>
    <t>Upstream -Eredmény</t>
  </si>
  <si>
    <t>Upstream - Felmerült költségek</t>
  </si>
  <si>
    <t>Upstream - Bruttó szénhidrogén készletek alakulása (SPE szerint)</t>
  </si>
  <si>
    <t>Upstream -Szénhidrogén-termelés, fajlagos költség, realizált- árak</t>
  </si>
  <si>
    <t>Hydrocarbon Production (mboepd)</t>
  </si>
  <si>
    <t>Szénhidrogén-termelés (ezer hordó/nap)</t>
  </si>
  <si>
    <t>Russia*</t>
  </si>
  <si>
    <t>United Kingdom</t>
  </si>
  <si>
    <t xml:space="preserve">    o/w. Croatia offshore</t>
  </si>
  <si>
    <t xml:space="preserve">       amiből off-shore</t>
  </si>
  <si>
    <t>Kurdistan Region of Iraq (Pearl Petroleum)**</t>
  </si>
  <si>
    <t>Hydrocarbon production by countries (mboepd)</t>
  </si>
  <si>
    <t>UK</t>
  </si>
  <si>
    <t>KRI</t>
  </si>
  <si>
    <t>Irak Kurdisztáni Régiója (Pearl Petroleum) **</t>
  </si>
  <si>
    <t>Csoportszintű átlagos napi szénhidrogén termelés</t>
  </si>
  <si>
    <t>Production cost (USD/boe)</t>
  </si>
  <si>
    <t>Társult és közös vezetésű vállaltok szénhidrogén termelésének fajlagos költsége</t>
  </si>
  <si>
    <t>Group level average unit OPEX (USD/boe)</t>
  </si>
  <si>
    <t>Csoportszintű szénhidrogén-termelés fajlagos költsége (USD/boe)</t>
  </si>
  <si>
    <t>Realizált szénhidrogén árak</t>
  </si>
  <si>
    <t>Crude oil and condensate price (USD/bbl)</t>
  </si>
  <si>
    <t>Átlagos realizált kőolaj és kondenzátum ár (USD/bbl)</t>
  </si>
  <si>
    <t>Átlagos realizált gáz ár (USD/boe)</t>
  </si>
  <si>
    <t>Átlagos realizált szénhidrogén ár (USD/boe)</t>
  </si>
  <si>
    <t>Exploration &amp; Production - Gross reserves</t>
  </si>
  <si>
    <t>Upstream Production, cost, realised hydrocarbon price</t>
  </si>
  <si>
    <t>Exploration &amp; Production - Production, cost, realised hydrocarbon price</t>
  </si>
  <si>
    <t>Exploration &amp; Production - Costs incurred</t>
  </si>
  <si>
    <t>Exploration &amp; Production - Earnings</t>
  </si>
  <si>
    <t>Kutatás és Termelés - Eredmény</t>
  </si>
  <si>
    <t>Kutatás és Termelés - Felmerült költségek</t>
  </si>
  <si>
    <t>Kutatás és Termelés - Bruttó szénhidrogén készletek</t>
  </si>
  <si>
    <t>Irak Kurdisztáni Régiója (Pearl Petroleum)**</t>
  </si>
  <si>
    <t>Oroszország*</t>
  </si>
  <si>
    <t>* Matjushkinsky block</t>
  </si>
  <si>
    <t>** excl. gas</t>
  </si>
  <si>
    <t>** kívéve gáz</t>
  </si>
  <si>
    <t>Hungary as of December 31, 2017 (restated)</t>
  </si>
  <si>
    <t>Magyarországi készlet 2017. december 31-én (mód.)</t>
  </si>
  <si>
    <t>Hungary as of December 31, 2016</t>
  </si>
  <si>
    <t>Magyarországi készlet 2016. december 31-én</t>
  </si>
  <si>
    <t>Hungary as of December 31, 2018</t>
  </si>
  <si>
    <t>Magyarországi készlet 2018 december 31-én</t>
  </si>
  <si>
    <t>Croatia as of December 31, 2017 (restated)</t>
  </si>
  <si>
    <t>Horvátországi készlet 2016. december 31-én</t>
  </si>
  <si>
    <t>Horvátországi készlet 2017. december 31-én (mód.)</t>
  </si>
  <si>
    <t>Horvátországi készlet 2018. december 31-én</t>
  </si>
  <si>
    <t>Croatia as of December 31, 2018</t>
  </si>
  <si>
    <t>U.K. (North Sea) as of December 31, 2018</t>
  </si>
  <si>
    <t>Egyesült Királyságbeli (Északi-tenger) készlet 2018. december 31-én</t>
  </si>
  <si>
    <t>KRI-beli készlet 2016. december 31-én</t>
  </si>
  <si>
    <t>KRI-beli készlet 2017. december 31-én (mód.)</t>
  </si>
  <si>
    <t>KRI-beli készlet 2018. december 31-én</t>
  </si>
  <si>
    <t>KRI as of December 31, 2017 (restated)</t>
  </si>
  <si>
    <t>6KRI as of December 31, 2016</t>
  </si>
  <si>
    <t>KRI as of December 31, 2018</t>
  </si>
  <si>
    <t>Oroszországi készlet 2016. december 31-én</t>
  </si>
  <si>
    <t>Oroszországi készlet 2017. december 31-én (mód.)</t>
  </si>
  <si>
    <t>Russia as of December 31, 2017 (restated)</t>
  </si>
  <si>
    <t>Russia as of December 31, 2018</t>
  </si>
  <si>
    <t>Oroszországi készlet 2018. december 31-én</t>
  </si>
  <si>
    <t>Pakisztáni készlet 2016. december 31-én</t>
  </si>
  <si>
    <t>Pakisztáni készlet 2017. december 31-én (mód.)</t>
  </si>
  <si>
    <t>Pakistan as of December 31, 2017 (restated)</t>
  </si>
  <si>
    <t>Pakistan as of December 31, 2018</t>
  </si>
  <si>
    <t>Pakisztáni készlet 2018. december 31-én</t>
  </si>
  <si>
    <t>Kazahsztáni készlet 2016. december 31-én</t>
  </si>
  <si>
    <t>Kazahsztáni készlet 2017. december 31-én (mód.)</t>
  </si>
  <si>
    <t>Kazakhstan as of December 31, 2017 (restated)</t>
  </si>
  <si>
    <t>Kazahsztáni készlet 2018. december 31-én</t>
  </si>
  <si>
    <t>Kazakhstan as of December 31, 2018</t>
  </si>
  <si>
    <t>Szíriai, egyiptomi és angolai készlet 2016. december 31-én</t>
  </si>
  <si>
    <t>Szíriai, egyiptomi és angolai készlet 2017. december 31-én (mód.)</t>
  </si>
  <si>
    <t>Syria, Egypt and Angola as of December 31, 2017 (restated)</t>
  </si>
  <si>
    <t>Syria, Egypt and Angola as of December 31, 2018</t>
  </si>
  <si>
    <t>Szíriai, egyiptomi és angolai készlet 2018. december 31-én</t>
  </si>
  <si>
    <t>MOL-csoport készlet 2016. december 31-én</t>
  </si>
  <si>
    <t>MOL-csoport készlet 2017. december 31-én (mód.)</t>
  </si>
  <si>
    <t>MOL-csoport készlet 2018. december 31-én</t>
  </si>
  <si>
    <t>TOTAL MOL Group as of December 31, 2017 (restated)</t>
  </si>
  <si>
    <t>TOTAL MOL Group as of December 31, 2018</t>
  </si>
  <si>
    <t>INA készlet 2016. december 31-én</t>
  </si>
  <si>
    <t>INA készlet 2017. december 31-én (mód.)</t>
  </si>
  <si>
    <t>INA as of December 31, 2017 (restated)</t>
  </si>
  <si>
    <t>INA as of December 31, 2018</t>
  </si>
  <si>
    <t>INA készlet 2018. december 31-én</t>
  </si>
  <si>
    <t xml:space="preserve">Újrabesz. árakkal becsült „tiszta” üzleti eredmény </t>
  </si>
  <si>
    <t xml:space="preserve">Clean CCS EBIT </t>
  </si>
  <si>
    <t>Operating profit (EBIT)</t>
  </si>
  <si>
    <t>Operating profit excl. spec. Items*</t>
  </si>
  <si>
    <t xml:space="preserve">EBITDA excl. spec. items * </t>
  </si>
  <si>
    <t>Pénzügyi műveletek nyeresége/vesztesége (-)</t>
  </si>
  <si>
    <t>Net financial (expenses) / gain</t>
  </si>
  <si>
    <t>Működési cash flow a működőtőke változása előtt</t>
  </si>
  <si>
    <t>Basic EPS, excl. Special items, HUF</t>
  </si>
  <si>
    <t>EPS speciális tételek nélkül, HUF</t>
  </si>
  <si>
    <t>Net debt / EBITDA</t>
  </si>
  <si>
    <t xml:space="preserve">Gearing ratio (%) </t>
  </si>
  <si>
    <t>Egyszerűsített Nettó adósság/EBITDA</t>
  </si>
  <si>
    <t xml:space="preserve">Nettó eladósodottság </t>
  </si>
  <si>
    <t>Eredménykimutatás (Millió Ft)</t>
  </si>
  <si>
    <t>Income statement (HUF mn)</t>
  </si>
  <si>
    <t>FY 2015
restated</t>
  </si>
  <si>
    <t>FY 2016</t>
  </si>
  <si>
    <t>FY 2017</t>
  </si>
  <si>
    <t>Net sales</t>
  </si>
  <si>
    <t>Egyéb működési bevétel</t>
  </si>
  <si>
    <t>Other operating income</t>
  </si>
  <si>
    <t>Összes működési bevétel</t>
  </si>
  <si>
    <t>Total operating income</t>
  </si>
  <si>
    <t xml:space="preserve">Anyagköltség  </t>
  </si>
  <si>
    <t xml:space="preserve">Raw material costs  </t>
  </si>
  <si>
    <t>Igénybe vett anyagjellegű szolgáltatások</t>
  </si>
  <si>
    <t>Value of material-type services used</t>
  </si>
  <si>
    <t xml:space="preserve">Eladott áruk beszerzési értéke </t>
  </si>
  <si>
    <t xml:space="preserve">Cost of goods purchased for resale </t>
  </si>
  <si>
    <t>Anyagjellegű ráfordítások</t>
  </si>
  <si>
    <t>Raw material and consumables used</t>
  </si>
  <si>
    <t>Személyi jellegű ráfordítások</t>
  </si>
  <si>
    <t>Saját termelésű készletek állományváltozása</t>
  </si>
  <si>
    <t>Change in inventory of finished goods &amp; work in progress</t>
  </si>
  <si>
    <t>Saját előállítású eszközök aktivált értéke</t>
  </si>
  <si>
    <t>Work performed by the enterprise and capitalized</t>
  </si>
  <si>
    <t>Egyéb működési költségek és ráfordítások</t>
  </si>
  <si>
    <t>Other operating expenses</t>
  </si>
  <si>
    <t>Üzleti tevékenység vesztesége (-) / nyeresége</t>
  </si>
  <si>
    <t>Profit / (loss) from operation</t>
  </si>
  <si>
    <t xml:space="preserve">Kapott kamatok és kamatjellegű bevételek </t>
  </si>
  <si>
    <t>Interest income</t>
  </si>
  <si>
    <t>Kapott osztalék és részesedés</t>
  </si>
  <si>
    <t>Dividend income</t>
  </si>
  <si>
    <t>Árfolyamnyereség</t>
  </si>
  <si>
    <t>Foreign exchange gains</t>
  </si>
  <si>
    <t>Egyéb pénzügyi bevételek</t>
  </si>
  <si>
    <t>Other finance income</t>
  </si>
  <si>
    <t>Pénzügyi műveletek bevételei</t>
  </si>
  <si>
    <t>Finance income</t>
  </si>
  <si>
    <t>Fizetett kamatok</t>
  </si>
  <si>
    <t>Interest expense</t>
  </si>
  <si>
    <t>Árfolyamveszteség</t>
  </si>
  <si>
    <t>Foreign exchange losses</t>
  </si>
  <si>
    <t>Céltartalékok kamathatása</t>
  </si>
  <si>
    <t>Unwinding of discount on provisions</t>
  </si>
  <si>
    <t>Egyéb pénzügyi ráfordítások</t>
  </si>
  <si>
    <t>Other finance expenses</t>
  </si>
  <si>
    <t>Pénzügyi műveletek ráfordításai</t>
  </si>
  <si>
    <t>Finance expense</t>
  </si>
  <si>
    <t>Pénzügyi műveletek nettó nyeresége / vesztesége (-)</t>
  </si>
  <si>
    <t>Total finance gain / (expense), net</t>
  </si>
  <si>
    <t xml:space="preserve">Profit / (loss) before tax </t>
  </si>
  <si>
    <t>Income tax expense</t>
  </si>
  <si>
    <t>IDŐSZAK eredménye</t>
  </si>
  <si>
    <t>PROFIT / (LOSS) FOR THE PERIOD</t>
  </si>
  <si>
    <t>Ebből:</t>
  </si>
  <si>
    <t>Attributable to:</t>
  </si>
  <si>
    <t>Equity holders of the parent</t>
  </si>
  <si>
    <t xml:space="preserve">Non-controlling interests  </t>
  </si>
  <si>
    <t>Anyavállalati részvényeseket megillető egy részvényre jutó eredmény (Ft)</t>
  </si>
  <si>
    <t>Basic earnings per share attributable to ordinary equity holders of the parent (HUF)</t>
  </si>
  <si>
    <t>Anyavállalati részvényeseket megillető egy részvényre jutó higított eredmény (Ft)</t>
  </si>
  <si>
    <t>Diluted earnings per share attributable to ordinary equity holders of the parent (HUF)</t>
  </si>
  <si>
    <t>ÁTFOGÓ JÖVEDELEMKIMUTATÁS</t>
  </si>
  <si>
    <t>CONSOLIDATED STATEMENT OF OTHER INCOME</t>
  </si>
  <si>
    <t>Tárgyidőszak eredménye</t>
  </si>
  <si>
    <t>Profit / (loss) for the period</t>
  </si>
  <si>
    <t>Egyéb átfogó jövedelem</t>
  </si>
  <si>
    <t>Other comprehensive income</t>
  </si>
  <si>
    <t>Cash flow fedezeti ügyletek halasztott adóval együtt</t>
  </si>
  <si>
    <t>Cash-flow hedges, net of tax</t>
  </si>
  <si>
    <t>Nettó befektetés-fedezeti ügyletek adóval együtt</t>
  </si>
  <si>
    <t>Net investment hedge, net of tax</t>
  </si>
  <si>
    <t>Részesedés a társult vállalkozások egyéb átfogó jövedelméből</t>
  </si>
  <si>
    <t>Share of other comprehensive income for associates</t>
  </si>
  <si>
    <t>Időszak egyéb átfogó jövedelme adóhatással együtt</t>
  </si>
  <si>
    <t>Other comprehensive income for the period, net of tax</t>
  </si>
  <si>
    <t>Tárgyidőszaki teljes átfogó jövedelem</t>
  </si>
  <si>
    <t>Total comprehensive income for the period</t>
  </si>
  <si>
    <t>IFRS szerinti konszolidált mérleg (Millió Ft)</t>
  </si>
  <si>
    <t>Consolidated IFRS balance sheet statement (HUF mn)</t>
  </si>
  <si>
    <t>Eszközök</t>
  </si>
  <si>
    <t xml:space="preserve"> Assets</t>
  </si>
  <si>
    <t>Immateriális javak</t>
  </si>
  <si>
    <t>Intangible assets</t>
  </si>
  <si>
    <t>Befektetések társult és közös vállalkozásokban</t>
  </si>
  <si>
    <t>Investments in associated companies and joint ventures</t>
  </si>
  <si>
    <t>Egyéb befektetett pénzügyi eszközök</t>
  </si>
  <si>
    <t>Other non-current financial assets</t>
  </si>
  <si>
    <t>Halasztott adó eszközök</t>
  </si>
  <si>
    <t>Deferred tax asset</t>
  </si>
  <si>
    <t>Egyéb befektetett eszközök</t>
  </si>
  <si>
    <t>Other non-current assets</t>
  </si>
  <si>
    <t>Összes befektetett eszköz</t>
  </si>
  <si>
    <t>Készletek</t>
  </si>
  <si>
    <t>Inventories</t>
  </si>
  <si>
    <t>Vevő és egyéb követelések</t>
  </si>
  <si>
    <t>Trade and other receivables</t>
  </si>
  <si>
    <t>Értékpapírok</t>
  </si>
  <si>
    <t>Securities</t>
  </si>
  <si>
    <t>Egyéb pénzügyi eszközök</t>
  </si>
  <si>
    <t>Other current financial assets</t>
  </si>
  <si>
    <t>Nyereségadó követelés</t>
  </si>
  <si>
    <t>Income tax receivable</t>
  </si>
  <si>
    <t>Egyéb forgóeszközök</t>
  </si>
  <si>
    <t>Other current assets</t>
  </si>
  <si>
    <t>Értékesítésre tartottá minősített eszközök</t>
  </si>
  <si>
    <t>Assets classified as held for sale</t>
  </si>
  <si>
    <t>Saját tőke és kötelezettségek</t>
  </si>
  <si>
    <t>Equity and liabilities</t>
  </si>
  <si>
    <t>Shareholders’ equity</t>
  </si>
  <si>
    <t>Jegyzett tőke</t>
  </si>
  <si>
    <t>Share capital</t>
  </si>
  <si>
    <t>Tartalékok</t>
  </si>
  <si>
    <t>Reserves</t>
  </si>
  <si>
    <t>Profit/(loss) for the year attributable to equity holders of the parent</t>
  </si>
  <si>
    <t>Nem irányító tulajdonosok részesedése az eredményből</t>
  </si>
  <si>
    <t xml:space="preserve"> </t>
  </si>
  <si>
    <t>Long-term debt</t>
  </si>
  <si>
    <t>Egyéb hosszú lejáratú pénzügyi kötelezettségek</t>
  </si>
  <si>
    <t>Other non-current financial liabilities</t>
  </si>
  <si>
    <t>Halasztott adó kötelezettségek</t>
  </si>
  <si>
    <t>Deferred tax liabilities</t>
  </si>
  <si>
    <t>Egyéb hosszú lejáratú kötelezettségek</t>
  </si>
  <si>
    <t>Other non-current liabilities</t>
  </si>
  <si>
    <t>Összes hosszú lejáratú kötelezettség</t>
  </si>
  <si>
    <t>Szállítók és egyéb kötelezettségek</t>
  </si>
  <si>
    <t>Trade and other payables</t>
  </si>
  <si>
    <t>Egyéb rövid lejáratú pénzügyi kötelezettségek</t>
  </si>
  <si>
    <t>Other current financial liabilities</t>
  </si>
  <si>
    <t>Nyereségadó kötelezettség</t>
  </si>
  <si>
    <t>Income tax payable</t>
  </si>
  <si>
    <t>Egyéb rövid lejáratú kötelezettségek</t>
  </si>
  <si>
    <t>Other current liabilities</t>
  </si>
  <si>
    <t>ÖSSZES SAJÁT TŐKE ÉS KÖTELEZETTSÉGEK</t>
  </si>
  <si>
    <t>Cash flow kimutatás (Millió HUF)</t>
  </si>
  <si>
    <t>Consolidated IFRS cash flow statement (HUF mn)</t>
  </si>
  <si>
    <t>FY 2015</t>
  </si>
  <si>
    <t>Profit / (loss) before tax</t>
  </si>
  <si>
    <t>Az adózás előtti eredmény kiigazitása az üzemi tevékenységből származó nettó pénzáramláshoz</t>
  </si>
  <si>
    <t>Adjustments to reconcile profit before tax to net cash provided by operating activities</t>
  </si>
  <si>
    <t>Értékcsökkenés, amortizáció, értékvesztés</t>
  </si>
  <si>
    <t>Céltartalékok növekedése / csökkenése</t>
  </si>
  <si>
    <t>Increase / (decrease) in provisions</t>
  </si>
  <si>
    <t>Befektetett eszköz és leányváll eladásának nettó nyeresége/vesztesége</t>
  </si>
  <si>
    <t>Net (gain) / loss on asset disposal and divestments</t>
  </si>
  <si>
    <t>Kamatráfordítások és kamatbevételek, nettó eredmény</t>
  </si>
  <si>
    <t>Net interest expense / (income)</t>
  </si>
  <si>
    <t>Egyéb pénzügyi ráfordítások és bevételek, nettó eredmény</t>
  </si>
  <si>
    <t>Other finance expense / (income)</t>
  </si>
  <si>
    <t>Részesedés társult vállalatok eredményéből</t>
  </si>
  <si>
    <t>Share of net profit of associates and joint venture</t>
  </si>
  <si>
    <t>Egyéb módosító tételek</t>
  </si>
  <si>
    <t>Other adjustment item</t>
  </si>
  <si>
    <t>Fizetett nyereségadók</t>
  </si>
  <si>
    <t>Income taxes paid</t>
  </si>
  <si>
    <t>Üzleti tevékenység nettó pénzáramlása forgótőke változás nélkül</t>
  </si>
  <si>
    <t>Forgótőke változás hatása, ebből:</t>
  </si>
  <si>
    <t>Total change in working capital o/w:</t>
  </si>
  <si>
    <t>Készletek növekedése / csökkenése</t>
  </si>
  <si>
    <t>(Increase) / decrease  in inventories</t>
  </si>
  <si>
    <t>Vevők és egyéb követelések növekedése / csökkenése</t>
  </si>
  <si>
    <t>(Increase) / decrease in trade and other receivables</t>
  </si>
  <si>
    <t>Szállítói és egyéb tartozások növekedése / csökkenése</t>
  </si>
  <si>
    <t>Increase / (decrease) in trade and other payables</t>
  </si>
  <si>
    <t>Egyéb eszközök és kötelezettségek növekedése / csökkenése</t>
  </si>
  <si>
    <t>Increase / decrease in other assets and liabilities</t>
  </si>
  <si>
    <t>Üzleti tevékenység nettó pénzáramlása</t>
  </si>
  <si>
    <t>Net cash provided by / (used in) operating activities</t>
  </si>
  <si>
    <t>Beruházási kiadások</t>
  </si>
  <si>
    <t>Capital expenditures</t>
  </si>
  <si>
    <t>Tárgyi eszközök értékesítésének bevétele</t>
  </si>
  <si>
    <t>Proceeds from disposal of fixed assets</t>
  </si>
  <si>
    <t>Üzleti kombinációk megszerzésére fordított nettó pénzeszköz</t>
  </si>
  <si>
    <t>Acquisition of businesses (net of cash)</t>
  </si>
  <si>
    <t>Üzleti kombinációk eladásából származó nettó pénzeszköz</t>
  </si>
  <si>
    <t>Proceeds from disposal of businesses (net of cash)</t>
  </si>
  <si>
    <t>Egyéb pénzügyi eszközök növekedése / csökkenése</t>
  </si>
  <si>
    <t>Increase / decrease in other financial assets</t>
  </si>
  <si>
    <t>Kapott osztalékok</t>
  </si>
  <si>
    <t>Dividends received</t>
  </si>
  <si>
    <t>Kapott kamatok és egyéb pénzügyi bevételek</t>
  </si>
  <si>
    <t>Interest received and other financial income</t>
  </si>
  <si>
    <t>Net cash (used in) / provided by investing activities</t>
  </si>
  <si>
    <t>Kötvények kibocsátása</t>
  </si>
  <si>
    <t xml:space="preserve">Issuance of long-term notes </t>
  </si>
  <si>
    <t>Kölcsönök és hitelek felvétele</t>
  </si>
  <si>
    <t>Kölcsönök és hitelek törlesztése</t>
  </si>
  <si>
    <t>Fizetett kamatok és egyéb pénzügyi ráfordítások</t>
  </si>
  <si>
    <t>Interest paid and other financial costs</t>
  </si>
  <si>
    <t>Tulajdonosoknak fizetett osztalékok</t>
  </si>
  <si>
    <t>Dividends paid to shareholders</t>
  </si>
  <si>
    <t>Nem irányító tulajdonosoknak fizetett osztalékok</t>
  </si>
  <si>
    <t>Dividends paid to non-controlling interest</t>
  </si>
  <si>
    <t>Tranzakciók nem irányító tulajdonosokkal</t>
  </si>
  <si>
    <t>Transactions with non-controlling interest</t>
  </si>
  <si>
    <t>Árfolyam átváltási külömbözetek pénzeszközökön és pénzeszköz egyenértékeseken</t>
  </si>
  <si>
    <t>Currency translation differences relating to cash and cash equivalents</t>
  </si>
  <si>
    <t>Pénzeszközök növekedése/(csökkenése)</t>
  </si>
  <si>
    <t>Increase/(decrease) in cash and cash equivalents</t>
  </si>
  <si>
    <t>Pénzeszköz állomány az időszak elején</t>
  </si>
  <si>
    <t>Cash and cash equivalents at the beginning of the period</t>
  </si>
  <si>
    <t>ebből:</t>
  </si>
  <si>
    <t>from which:</t>
  </si>
  <si>
    <t>- pénz- és pénzeszköz egyenértékesek (eszközök)</t>
  </si>
  <si>
    <t xml:space="preserve">    - presented as cash and cash equivalents (assets)</t>
  </si>
  <si>
    <t>- folyószámlahitel (kötelezettségek)</t>
  </si>
  <si>
    <t xml:space="preserve">    - presented as overdraft (liabilities)</t>
  </si>
  <si>
    <t xml:space="preserve"> Pénzeszköz állomány az időszak végén</t>
  </si>
  <si>
    <t>Cash and cash equivalents at the end of the period</t>
  </si>
  <si>
    <t xml:space="preserve"> ebből:</t>
  </si>
  <si>
    <t xml:space="preserve">   - presented as cash and cash equivalents (assets)</t>
  </si>
  <si>
    <t xml:space="preserve">   - presented as overdraft (liabilities)</t>
  </si>
  <si>
    <t>Eredménykimutatás (Millió USD)</t>
  </si>
  <si>
    <t>Income statement (USD mn)</t>
  </si>
  <si>
    <t>IFRS szerinti konszolidált mérleg (Millió USD)</t>
  </si>
  <si>
    <t>Consolidated IFRS balance sheet statement (USD mn)</t>
  </si>
  <si>
    <t xml:space="preserve"> Total liabilities and shareholders’ equity</t>
  </si>
  <si>
    <t>Cash flow kimutatás (Millió USD)</t>
  </si>
  <si>
    <t>Consolidated IFRS cash flow statement (USD mn)</t>
  </si>
  <si>
    <t xml:space="preserve">Egyéb módosító tételek </t>
  </si>
  <si>
    <t>FY 2018</t>
  </si>
  <si>
    <t>Pénzügyi kimutatások (HUF)</t>
  </si>
  <si>
    <t>Financial statements (HUF)</t>
  </si>
  <si>
    <t>Financial statements (USD)</t>
  </si>
  <si>
    <t>Pénzügyi kimutatások (USD)</t>
  </si>
  <si>
    <t>Associated companies*****</t>
  </si>
  <si>
    <t>Társult  vállalatok*****</t>
  </si>
  <si>
    <t xml:space="preserve">*Earnings of Group companies from exploration and production activities excluding financing costs and related tax effects. Other income/cost does not include the administration cost inside MOL Plc and INA Plc. </t>
  </si>
  <si>
    <t>*Kőolaj- és földgáztermelési tevékenység csoport szintű eredménye, figyelmen kívül hagyva a finanszírozási költségeket és az ehhez kapcsolódó adóhatást. Az egyéb eredményre ható tételek nem tartalmazzák a MOL-on és az INA-n belül átvett belső szolgáltatási költségeket</t>
  </si>
  <si>
    <t>*****Associated companies: Pearl, Baitex, UGL</t>
  </si>
  <si>
    <t>***** Társult: Pearl, Baitex, UGL</t>
  </si>
  <si>
    <t>Upstream organic</t>
  </si>
  <si>
    <t>Upstream organikus</t>
  </si>
  <si>
    <t>Basic earnings per share (EPS, HUF)</t>
  </si>
  <si>
    <t>Egyéb átfogó jövedelemmel szemben valós értéken értékelt adósság instrumentumok, halasztott adóhatással együtt</t>
  </si>
  <si>
    <t>Changes in fair value of debt instruments at fair value through other comprehensive income, net of tax</t>
  </si>
  <si>
    <t>Egyéb átfogó jövedelemmel szemben valós értéken értékelt tőke instrumentumok, halasztott adóhatással együtt</t>
  </si>
  <si>
    <t>Changes in fair value of equity instruments at fair value through other comprehensive income, net of tax</t>
  </si>
  <si>
    <t>Basic EPS, excl. Special items, USD</t>
  </si>
  <si>
    <t>EPS speciális tételek nélkül, USD</t>
  </si>
  <si>
    <t>EPS, USD</t>
  </si>
  <si>
    <t>EPS, USD (higított)</t>
  </si>
  <si>
    <t>Csoport-szintű kiemelt adatok (USD bn)</t>
  </si>
  <si>
    <t>Remeasurement of post-employment benefit obligations</t>
  </si>
  <si>
    <t>Nyugdíj céltartalék kötelezettség saját tőkében könyvelt aktuáriusi
nyeresége (+) / vesztesége (-)</t>
  </si>
  <si>
    <t>Külföldi tevékenységek beszámolási pénznemre történő átszámítása miatti átváltási különbözet adóhatással együtt</t>
  </si>
  <si>
    <t>Exchange differences on translating foreign operations,
net of tax</t>
  </si>
  <si>
    <t>Non-current provisions</t>
  </si>
  <si>
    <t>Current provisions</t>
  </si>
  <si>
    <t>Céltartalékok várható kötelezettségekre - hosszú távú</t>
  </si>
  <si>
    <t>Céltartalék várható kötelezettségekre - rövid távú</t>
  </si>
  <si>
    <t>Employee benefits expense</t>
  </si>
  <si>
    <t>Share of after tax results of associates and joint ventures</t>
  </si>
  <si>
    <t>Részesedés a társult és közös vezetésű vállalkozások eredményéből</t>
  </si>
  <si>
    <t>Nem irányító tulajdonosok részesedésére jutó eredmény</t>
  </si>
  <si>
    <t>Repayments of bonds, notes and debentures</t>
  </si>
  <si>
    <t>Hosszú lejáratú kötvények visszafizetése</t>
  </si>
  <si>
    <t>Proceeds from borrowings</t>
  </si>
  <si>
    <t>Repayments of borrowings</t>
  </si>
  <si>
    <t>Cash flows used in financing activities</t>
  </si>
  <si>
    <t>Finanszírozási tevékenységre fordított pénzáramlás</t>
  </si>
  <si>
    <t>Fajlagos költség (USD/boe)</t>
  </si>
  <si>
    <t>Petrolkémiai átadás a Finomítás és kereskedelem felé (kt)*</t>
  </si>
  <si>
    <t>MOL-csoport töltőállomások száma</t>
  </si>
  <si>
    <t>Magyarországi földgáz szállítás (millió cm)</t>
  </si>
  <si>
    <t>Földgáz transit (millió cm)</t>
  </si>
  <si>
    <t>Revenues</t>
  </si>
  <si>
    <t>Financial assistance received from government</t>
  </si>
  <si>
    <t>Operating costs</t>
  </si>
  <si>
    <t>Company cash</t>
  </si>
  <si>
    <t>R&amp;D spendings</t>
  </si>
  <si>
    <t>million HUF</t>
  </si>
  <si>
    <t>R&amp;D spending on Renewables in Downstream</t>
  </si>
  <si>
    <t>STANDARD-BASED MANAGEMENT SYSTEMS (IN PROPORTION TO REVENUE)</t>
  </si>
  <si>
    <t xml:space="preserve">ISO 9001 certifications </t>
  </si>
  <si>
    <t>%</t>
  </si>
  <si>
    <t xml:space="preserve">ISO 14001 certifications </t>
  </si>
  <si>
    <t xml:space="preserve">ISO 50001 certifications </t>
  </si>
  <si>
    <t xml:space="preserve">OHSAS 18001 certifications </t>
  </si>
  <si>
    <t>ETHICS</t>
  </si>
  <si>
    <t>Investigations</t>
  </si>
  <si>
    <t>Misconducts</t>
  </si>
  <si>
    <t>Ethics Concern Reports excluding Retail customers - Total</t>
  </si>
  <si>
    <t>Topics of ethics complaints (whistle-blower reports) - Total</t>
  </si>
  <si>
    <t>Unfair employment / termination</t>
  </si>
  <si>
    <t>Harassment / Inappropriate communication</t>
  </si>
  <si>
    <t>Insufficient service / Impoliteness</t>
  </si>
  <si>
    <t>Discrimination / unethical performance eval.</t>
  </si>
  <si>
    <t>Defrauded customer</t>
  </si>
  <si>
    <t>HSE Breach</t>
  </si>
  <si>
    <t>Fraud / Theft</t>
  </si>
  <si>
    <t>Abuse of MOL's dominant position</t>
  </si>
  <si>
    <t>Corruption / Bribery</t>
  </si>
  <si>
    <t>Misleading customer information</t>
  </si>
  <si>
    <t>Other (incl. defamation, violation of confidentiality etc.)</t>
  </si>
  <si>
    <t>SECURITY</t>
  </si>
  <si>
    <t>Security Investigations - Total Group</t>
  </si>
  <si>
    <t>o/w committed at service stations</t>
  </si>
  <si>
    <t>o/w misuses of corporate property, breaches of  security rules or fraud</t>
  </si>
  <si>
    <t>o/w conflicts of interest</t>
  </si>
  <si>
    <t>o/w security risks that concerned business partners</t>
  </si>
  <si>
    <t>Security Investigations - HQ</t>
  </si>
  <si>
    <t xml:space="preserve">Slovakia </t>
  </si>
  <si>
    <t xml:space="preserve">Czech Republic </t>
  </si>
  <si>
    <t xml:space="preserve">Croatia (INA) </t>
  </si>
  <si>
    <t xml:space="preserve">Austria </t>
  </si>
  <si>
    <t xml:space="preserve">Serbia </t>
  </si>
  <si>
    <t xml:space="preserve">Poland </t>
  </si>
  <si>
    <t xml:space="preserve">Slovenia </t>
  </si>
  <si>
    <t xml:space="preserve">Italy </t>
  </si>
  <si>
    <t xml:space="preserve"> o/w Upstream</t>
  </si>
  <si>
    <t xml:space="preserve"> o/w Downstream</t>
  </si>
  <si>
    <t>Total Indirect GHG from product use, business trips and crude oil supply (Scope-3)</t>
  </si>
  <si>
    <t xml:space="preserve"> o/w Customers - Use of purchased refinery products</t>
  </si>
  <si>
    <t xml:space="preserve"> o/w Customers - Use of purchased natural gas (own production)</t>
  </si>
  <si>
    <t xml:space="preserve"> o/w MOL Group - Business trips</t>
  </si>
  <si>
    <t xml:space="preserve"> o/w Suppliers - Production of crude oil (purchased from external sources)</t>
  </si>
  <si>
    <r>
      <t>Methane (CH</t>
    </r>
    <r>
      <rPr>
        <b/>
        <vertAlign val="subscript"/>
        <sz val="11"/>
        <rFont val="Calibri"/>
        <family val="2"/>
        <scheme val="minor"/>
      </rPr>
      <t>4</t>
    </r>
    <r>
      <rPr>
        <b/>
        <sz val="11"/>
        <rFont val="Calibri"/>
        <family val="2"/>
        <scheme val="minor"/>
      </rPr>
      <t>)</t>
    </r>
  </si>
  <si>
    <t>tonnes</t>
  </si>
  <si>
    <r>
      <t>Carbon Dioxide (CO</t>
    </r>
    <r>
      <rPr>
        <b/>
        <vertAlign val="subscript"/>
        <sz val="11"/>
        <rFont val="Calibri"/>
        <family val="2"/>
        <scheme val="minor"/>
      </rPr>
      <t>2</t>
    </r>
    <r>
      <rPr>
        <b/>
        <sz val="11"/>
        <rFont val="Calibri"/>
        <family val="2"/>
        <scheme val="minor"/>
      </rPr>
      <t>)</t>
    </r>
  </si>
  <si>
    <r>
      <t>Carbon Dioxide (CO</t>
    </r>
    <r>
      <rPr>
        <vertAlign val="subscript"/>
        <sz val="11"/>
        <rFont val="Calibri"/>
        <family val="2"/>
        <scheme val="minor"/>
      </rPr>
      <t>2</t>
    </r>
    <r>
      <rPr>
        <sz val="11"/>
        <rFont val="Calibri"/>
        <family val="2"/>
        <charset val="238"/>
        <scheme val="minor"/>
      </rPr>
      <t>) under ETS</t>
    </r>
  </si>
  <si>
    <r>
      <t>Carbon Dioxide (CO</t>
    </r>
    <r>
      <rPr>
        <b/>
        <vertAlign val="subscript"/>
        <sz val="11"/>
        <rFont val="Calibri"/>
        <family val="2"/>
        <scheme val="minor"/>
      </rPr>
      <t>2</t>
    </r>
    <r>
      <rPr>
        <b/>
        <sz val="11"/>
        <rFont val="Calibri"/>
        <family val="2"/>
        <scheme val="minor"/>
      </rPr>
      <t>) Emissions - by country</t>
    </r>
  </si>
  <si>
    <r>
      <t>Carbon Dioxide (CO</t>
    </r>
    <r>
      <rPr>
        <b/>
        <vertAlign val="subscript"/>
        <sz val="11"/>
        <rFont val="Calibri"/>
        <family val="2"/>
        <scheme val="minor"/>
      </rPr>
      <t>2</t>
    </r>
    <r>
      <rPr>
        <b/>
        <sz val="11"/>
        <rFont val="Calibri"/>
        <family val="2"/>
        <scheme val="minor"/>
      </rPr>
      <t>) Emissions - by business</t>
    </r>
  </si>
  <si>
    <t>Exploration &amp; Production</t>
  </si>
  <si>
    <r>
      <t>Carbon Dioxide (CO</t>
    </r>
    <r>
      <rPr>
        <b/>
        <vertAlign val="subscript"/>
        <sz val="11"/>
        <rFont val="Calibri"/>
        <family val="2"/>
        <scheme val="minor"/>
      </rPr>
      <t>2</t>
    </r>
    <r>
      <rPr>
        <b/>
        <sz val="11"/>
        <rFont val="Calibri"/>
        <family val="2"/>
        <scheme val="minor"/>
      </rPr>
      <t xml:space="preserve">) Intensity (production weighted average) - Downstream sites </t>
    </r>
  </si>
  <si>
    <t xml:space="preserve">Refining </t>
  </si>
  <si>
    <r>
      <t>t CO</t>
    </r>
    <r>
      <rPr>
        <vertAlign val="subscript"/>
        <sz val="10"/>
        <rFont val="Calibri"/>
        <family val="2"/>
        <scheme val="minor"/>
      </rPr>
      <t>2</t>
    </r>
    <r>
      <rPr>
        <sz val="10"/>
        <rFont val="Calibri"/>
        <family val="2"/>
        <scheme val="minor"/>
      </rPr>
      <t xml:space="preserve"> / kt of CWT</t>
    </r>
  </si>
  <si>
    <r>
      <t>t CO</t>
    </r>
    <r>
      <rPr>
        <vertAlign val="subscript"/>
        <sz val="10"/>
        <rFont val="Calibri"/>
        <family val="2"/>
        <scheme val="minor"/>
      </rPr>
      <t>2</t>
    </r>
    <r>
      <rPr>
        <sz val="10"/>
        <rFont val="Calibri"/>
        <family val="2"/>
        <scheme val="minor"/>
      </rPr>
      <t xml:space="preserve"> / t HVC</t>
    </r>
  </si>
  <si>
    <r>
      <t>Change in Carbon Dioxide (CO</t>
    </r>
    <r>
      <rPr>
        <b/>
        <vertAlign val="subscript"/>
        <sz val="11"/>
        <rFont val="Calibri"/>
        <family val="2"/>
        <scheme val="minor"/>
      </rPr>
      <t>2</t>
    </r>
    <r>
      <rPr>
        <b/>
        <sz val="11"/>
        <rFont val="Calibri"/>
        <family val="2"/>
        <scheme val="minor"/>
      </rPr>
      <t>) intensity - Downstream sites</t>
    </r>
  </si>
  <si>
    <t>Danube Refinery</t>
  </si>
  <si>
    <t xml:space="preserve">Bratislava Refinery </t>
  </si>
  <si>
    <t>Rijeka Refinery</t>
  </si>
  <si>
    <t>Sisak Refinery</t>
  </si>
  <si>
    <t>MOL Petrochemicals</t>
  </si>
  <si>
    <t>Slovnaft Petrochemicals</t>
  </si>
  <si>
    <t>ENERGY CONSUMPTION</t>
  </si>
  <si>
    <t>Total direct energy consumption</t>
  </si>
  <si>
    <t>GJ</t>
  </si>
  <si>
    <t>o/w Natural Gas</t>
  </si>
  <si>
    <t>o/w Other hydrocarbon (fuel, gas, etc.)</t>
  </si>
  <si>
    <t>Total indirect energy consumption</t>
  </si>
  <si>
    <t>o/w Electricity</t>
  </si>
  <si>
    <t>o/w Other indirect energy (steam, heat, etc.)</t>
  </si>
  <si>
    <t>Total energy consumption - by business</t>
  </si>
  <si>
    <t>o/w Total energy consumption of Upstream (direct + indirect)</t>
  </si>
  <si>
    <t>o/w Total energy consumption of Refining (direct + indirect)</t>
  </si>
  <si>
    <t>o/w Total energy consumption of Petrochemicals (direct + indirect)</t>
  </si>
  <si>
    <t>o/w Others</t>
  </si>
  <si>
    <t>Total Energy Consumption - by business (production weighted)</t>
  </si>
  <si>
    <t>GJ / bbl</t>
  </si>
  <si>
    <t>GJ / kt</t>
  </si>
  <si>
    <t>FLARING</t>
  </si>
  <si>
    <t>Total Flared Hydrocarbon - Upstream (MOL Group as Operator)</t>
  </si>
  <si>
    <t>MOL</t>
  </si>
  <si>
    <t xml:space="preserve">INA </t>
  </si>
  <si>
    <t>MOL Pakistan</t>
  </si>
  <si>
    <r>
      <t>Total CO</t>
    </r>
    <r>
      <rPr>
        <b/>
        <vertAlign val="subscript"/>
        <sz val="11"/>
        <rFont val="Calibri"/>
        <family val="2"/>
        <scheme val="minor"/>
      </rPr>
      <t>2</t>
    </r>
    <r>
      <rPr>
        <b/>
        <sz val="11"/>
        <rFont val="Calibri"/>
        <family val="2"/>
        <scheme val="minor"/>
      </rPr>
      <t xml:space="preserve"> - Upstream (MOL Group as Operator)</t>
    </r>
  </si>
  <si>
    <t>683 </t>
  </si>
  <si>
    <t>Total Flared Hydrocarbon - Downstream</t>
  </si>
  <si>
    <t>MOL Refining</t>
  </si>
  <si>
    <t>Slovnaft (Refining and Petrochemicals)</t>
  </si>
  <si>
    <t>INA (Rijeka and Sisak refineries)</t>
  </si>
  <si>
    <t>IES</t>
  </si>
  <si>
    <r>
      <t>Total CO</t>
    </r>
    <r>
      <rPr>
        <b/>
        <vertAlign val="subscript"/>
        <sz val="11"/>
        <rFont val="Calibri"/>
        <family val="2"/>
        <scheme val="minor"/>
      </rPr>
      <t>2</t>
    </r>
    <r>
      <rPr>
        <b/>
        <sz val="11"/>
        <rFont val="Calibri"/>
        <family val="2"/>
        <scheme val="minor"/>
      </rPr>
      <t xml:space="preserve"> - Downstream</t>
    </r>
  </si>
  <si>
    <t>AIR EMISSIONS</t>
  </si>
  <si>
    <r>
      <t>Sulphur Dioxide (SO</t>
    </r>
    <r>
      <rPr>
        <b/>
        <vertAlign val="subscript"/>
        <sz val="11"/>
        <rFont val="Calibri"/>
        <family val="2"/>
        <scheme val="minor"/>
      </rPr>
      <t>2</t>
    </r>
    <r>
      <rPr>
        <b/>
        <sz val="11"/>
        <rFont val="Calibri"/>
        <family val="2"/>
        <scheme val="minor"/>
      </rPr>
      <t>)</t>
    </r>
  </si>
  <si>
    <r>
      <t>Sulphur Dioxide (SO</t>
    </r>
    <r>
      <rPr>
        <vertAlign val="subscript"/>
        <sz val="11"/>
        <rFont val="Calibri"/>
        <family val="2"/>
        <scheme val="minor"/>
      </rPr>
      <t>2</t>
    </r>
    <r>
      <rPr>
        <sz val="11"/>
        <rFont val="Calibri"/>
        <family val="2"/>
        <scheme val="minor"/>
      </rPr>
      <t>) Total - Refining</t>
    </r>
  </si>
  <si>
    <r>
      <t>Sulphur Dioxide (SO</t>
    </r>
    <r>
      <rPr>
        <vertAlign val="subscript"/>
        <sz val="11"/>
        <rFont val="Calibri"/>
        <family val="2"/>
        <scheme val="minor"/>
      </rPr>
      <t>2</t>
    </r>
    <r>
      <rPr>
        <sz val="11"/>
        <rFont val="Calibri"/>
        <family val="2"/>
        <scheme val="minor"/>
      </rPr>
      <t>) per Production - Refining</t>
    </r>
  </si>
  <si>
    <t>t/kt</t>
  </si>
  <si>
    <r>
      <t>Nitrogen Oxides (NO</t>
    </r>
    <r>
      <rPr>
        <b/>
        <vertAlign val="subscript"/>
        <sz val="11"/>
        <rFont val="Calibri"/>
        <family val="2"/>
        <scheme val="minor"/>
      </rPr>
      <t>X</t>
    </r>
    <r>
      <rPr>
        <b/>
        <sz val="11"/>
        <rFont val="Calibri"/>
        <family val="2"/>
        <scheme val="minor"/>
      </rPr>
      <t>)</t>
    </r>
  </si>
  <si>
    <r>
      <t>Nitrogen Oxides (NO</t>
    </r>
    <r>
      <rPr>
        <vertAlign val="subscript"/>
        <sz val="11"/>
        <rFont val="Calibri"/>
        <family val="2"/>
        <charset val="238"/>
        <scheme val="minor"/>
      </rPr>
      <t>X</t>
    </r>
    <r>
      <rPr>
        <sz val="11"/>
        <rFont val="Calibri"/>
        <family val="2"/>
        <scheme val="minor"/>
      </rPr>
      <t>) Total - Refining</t>
    </r>
  </si>
  <si>
    <r>
      <t>Nitrogen Oxides (NO</t>
    </r>
    <r>
      <rPr>
        <vertAlign val="subscript"/>
        <sz val="11"/>
        <rFont val="Calibri"/>
        <family val="2"/>
        <charset val="238"/>
        <scheme val="minor"/>
      </rPr>
      <t>X</t>
    </r>
    <r>
      <rPr>
        <sz val="11"/>
        <rFont val="Calibri"/>
        <family val="2"/>
        <scheme val="minor"/>
      </rPr>
      <t>) per Production - Refining</t>
    </r>
  </si>
  <si>
    <t>Volatile Organic Compounds (VOC)</t>
  </si>
  <si>
    <t>Carbon Monoxide (CO)</t>
  </si>
  <si>
    <t>Particulate Matter (PM)</t>
  </si>
  <si>
    <t>WATER</t>
  </si>
  <si>
    <t xml:space="preserve">Water Withdrawal - Total </t>
  </si>
  <si>
    <t>o/w Total fresh water withdrawals</t>
  </si>
  <si>
    <t>Municipal Water Supplies or Other Water Utilities</t>
  </si>
  <si>
    <t>Surface Water Withdrawals</t>
  </si>
  <si>
    <t>Ground Water Withdrawals</t>
  </si>
  <si>
    <t>Rainwater Collected and Stored</t>
  </si>
  <si>
    <t>Wastewater from Other Organizations</t>
  </si>
  <si>
    <t>Produced water - Sour Water stipper and/or tank bottom draws</t>
  </si>
  <si>
    <t>o/w Total non-fresh water withdrawals</t>
  </si>
  <si>
    <t xml:space="preserve">Water Withdrawal - by business  </t>
  </si>
  <si>
    <t>Petchem</t>
  </si>
  <si>
    <t>Water Withdrawal - by country</t>
  </si>
  <si>
    <t>o/w Hungary</t>
  </si>
  <si>
    <t>o/w Slovakia</t>
  </si>
  <si>
    <t>o/w Croatia</t>
  </si>
  <si>
    <t>o/w Italy</t>
  </si>
  <si>
    <t>o/w Other</t>
  </si>
  <si>
    <t xml:space="preserve">Water Discharge - Total </t>
  </si>
  <si>
    <t>o/w water discharge after primary treatment</t>
  </si>
  <si>
    <t>o/w water discharge after secondary treatment</t>
  </si>
  <si>
    <t>o/w water discharge after tertiary treatment</t>
  </si>
  <si>
    <t>o/w water discharge with no treatment</t>
  </si>
  <si>
    <t>o/w water transferred to third parties for treatment</t>
  </si>
  <si>
    <t>Water Intensity - Production by Site</t>
  </si>
  <si>
    <t>Petrochemicals (Average)</t>
  </si>
  <si>
    <t>Refinery (Average) with seawater</t>
  </si>
  <si>
    <t>Refinery (Average) without seawater</t>
  </si>
  <si>
    <t>Total Petroleum Hydrocarbons (TPH)</t>
  </si>
  <si>
    <t>Chemical Oxygen Demand (COD)</t>
  </si>
  <si>
    <t>Biological Oxygen Demand (BOD)</t>
  </si>
  <si>
    <r>
      <t>m</t>
    </r>
    <r>
      <rPr>
        <vertAlign val="superscript"/>
        <sz val="10"/>
        <rFont val="Calibri"/>
        <family val="2"/>
        <scheme val="minor"/>
      </rPr>
      <t>3</t>
    </r>
  </si>
  <si>
    <t xml:space="preserve"> o/w EU Operations</t>
  </si>
  <si>
    <t xml:space="preserve"> o/w Non-EU Operations</t>
  </si>
  <si>
    <t>Water sent to evaporation ponds</t>
  </si>
  <si>
    <t>Water Consumption - Total</t>
  </si>
  <si>
    <t>WASTE</t>
  </si>
  <si>
    <t>Total Waste Generated</t>
  </si>
  <si>
    <t xml:space="preserve"> o/w Hazardous Waste</t>
  </si>
  <si>
    <t xml:space="preserve"> o/w Non-hazardous Waste</t>
  </si>
  <si>
    <t>Total Waste Disposed and Recovered</t>
  </si>
  <si>
    <t xml:space="preserve"> o/w Waste Disposed/Landfilled</t>
  </si>
  <si>
    <t xml:space="preserve"> o/w Waste Reused/Recycled</t>
  </si>
  <si>
    <t>Ratio of Reused/Recycled Waste</t>
  </si>
  <si>
    <t>Hazardous waste from drilling activities, well completion and workover activities - Upstream</t>
  </si>
  <si>
    <t xml:space="preserve"> o/w non-EU Operations</t>
  </si>
  <si>
    <t>Non-hazardous waste from drilling activities, well completion and workover activities - Upstream</t>
  </si>
  <si>
    <t>Hazardous waste from drilling activities, well completion and workover activities (disposed) - Upstream</t>
  </si>
  <si>
    <t>Hazardous waste from drilling activities, well completion and workover activities (recycled) - Upstream</t>
  </si>
  <si>
    <t>Non-hazardous waste from drilling activities, well completion and workover activities (disposed) - Upstream</t>
  </si>
  <si>
    <t>Non-hazardous waste from drilling activities, well completion and workover activities (recycled) - Upstream</t>
  </si>
  <si>
    <t>Recollected lubricant and lubricant packaging</t>
  </si>
  <si>
    <t xml:space="preserve"> o/w Recollected and treated lubricants</t>
  </si>
  <si>
    <t xml:space="preserve"> o/w Recollected packaging of lubricants</t>
  </si>
  <si>
    <t>Amount of hazardous waste exported - Total</t>
  </si>
  <si>
    <r>
      <t>Number of Spills (&gt; 1m</t>
    </r>
    <r>
      <rPr>
        <vertAlign val="superscript"/>
        <sz val="11"/>
        <rFont val="Calibri"/>
        <family val="2"/>
        <scheme val="minor"/>
      </rPr>
      <t>3</t>
    </r>
    <r>
      <rPr>
        <sz val="11"/>
        <rFont val="Calibri"/>
        <family val="2"/>
        <scheme val="minor"/>
      </rPr>
      <t>)</t>
    </r>
  </si>
  <si>
    <t>Number of Spills (&gt; 1bbl)</t>
  </si>
  <si>
    <r>
      <t>Volume of Spills (&gt; 1m</t>
    </r>
    <r>
      <rPr>
        <vertAlign val="superscript"/>
        <sz val="11"/>
        <color theme="1"/>
        <rFont val="Calibri"/>
        <family val="2"/>
        <scheme val="minor"/>
      </rPr>
      <t>3</t>
    </r>
    <r>
      <rPr>
        <sz val="11"/>
        <color theme="1"/>
        <rFont val="Calibri"/>
        <family val="2"/>
        <charset val="238"/>
        <scheme val="minor"/>
      </rPr>
      <t xml:space="preserve">) </t>
    </r>
  </si>
  <si>
    <t xml:space="preserve">Volume of Spills (&gt; 1bbl) </t>
  </si>
  <si>
    <t>bbl</t>
  </si>
  <si>
    <t xml:space="preserve">Number of Spills - Upstream </t>
  </si>
  <si>
    <t xml:space="preserve">Volume of Spills - Upstream </t>
  </si>
  <si>
    <t xml:space="preserve">Number of Spills - Refining </t>
  </si>
  <si>
    <t xml:space="preserve">Volume of Spills - Refining </t>
  </si>
  <si>
    <t>OTHER</t>
  </si>
  <si>
    <t>HSE-related Penalties</t>
  </si>
  <si>
    <t>HSE investments</t>
  </si>
  <si>
    <t>HSE operating costs</t>
  </si>
  <si>
    <t>o/w Spending on waste (operating cost)</t>
  </si>
  <si>
    <t>o/w Spending on emissions (operating cost)</t>
  </si>
  <si>
    <t>o/w Spending on remediation (investment + operating cost)</t>
  </si>
  <si>
    <t>o/w Spending on environmental management and prevention (operating cost)</t>
  </si>
  <si>
    <t>PERSONAL SAFETY</t>
  </si>
  <si>
    <t>Fatalities</t>
  </si>
  <si>
    <t>Own Staff</t>
  </si>
  <si>
    <t>Third Parties</t>
  </si>
  <si>
    <t>Upstream - Own Staff</t>
  </si>
  <si>
    <t>Upstream - Contractors</t>
  </si>
  <si>
    <t>Downstream - Own Staff</t>
  </si>
  <si>
    <t>Downstream - Contractors</t>
  </si>
  <si>
    <t>Lost Time Injury (LTI)</t>
  </si>
  <si>
    <t>Lost Time Injury Frequency (LTIF) - All</t>
  </si>
  <si>
    <t>Lost Time Injury Frequency (LTIF) - by business</t>
  </si>
  <si>
    <t>Total Recordable Injury Rate (TRIR) - All</t>
  </si>
  <si>
    <t>TOP 5 courses for personal injuries at Group level</t>
  </si>
  <si>
    <t>Slips and Trips (same height)</t>
  </si>
  <si>
    <t>Cut, Puncture, Scrape</t>
  </si>
  <si>
    <t>Struck by</t>
  </si>
  <si>
    <t>Struck Against</t>
  </si>
  <si>
    <t>Total Reportable Occupational Illnesses Frequency (TROIF)</t>
  </si>
  <si>
    <t>Lost day rate (LDR)</t>
  </si>
  <si>
    <t>Absentee Rate (AR)</t>
  </si>
  <si>
    <t>PROCESS SAFETY</t>
  </si>
  <si>
    <t>TIER 1 Process Safety Events</t>
  </si>
  <si>
    <t>TIER 2 Process Safety Events</t>
  </si>
  <si>
    <t>TIER 1+2 Process Safety Events</t>
  </si>
  <si>
    <t>CONTRACTOR AND SUPPLIER SAFETY</t>
  </si>
  <si>
    <t xml:space="preserve">Contractor HSE control </t>
  </si>
  <si>
    <t>Pre-Qualification audit</t>
  </si>
  <si>
    <t>On-site inspections</t>
  </si>
  <si>
    <t>On-site inspections wit non compliance</t>
  </si>
  <si>
    <t>Proposed Penalties</t>
  </si>
  <si>
    <t>Own Staff Banned from Site</t>
  </si>
  <si>
    <t>Written Warning sent</t>
  </si>
  <si>
    <t>Number of HSE supplier pre-qualification audits by significant location</t>
  </si>
  <si>
    <t>International Upstream (Russia, Pakistan)</t>
  </si>
  <si>
    <t>Other Countries</t>
  </si>
  <si>
    <t>WORKFORCE</t>
  </si>
  <si>
    <t>Total Workforce</t>
  </si>
  <si>
    <t>Full time employees</t>
  </si>
  <si>
    <t>o/w Male</t>
  </si>
  <si>
    <t>o/w Female</t>
  </si>
  <si>
    <t>Part time employees</t>
  </si>
  <si>
    <t>Proportion of women in total workforce</t>
  </si>
  <si>
    <t>Proportion of women in non-managerial positions</t>
  </si>
  <si>
    <t>Turnover Rate</t>
  </si>
  <si>
    <t xml:space="preserve">Full time employees by region  </t>
  </si>
  <si>
    <t>Other European countries</t>
  </si>
  <si>
    <t>Non-European countries</t>
  </si>
  <si>
    <t xml:space="preserve">Workforce by contract type  </t>
  </si>
  <si>
    <t>Employees with indefinite contract</t>
  </si>
  <si>
    <t>Employees with fixed term contract</t>
  </si>
  <si>
    <t xml:space="preserve">Breakdown of employees according to gender by employee category  </t>
  </si>
  <si>
    <t>Number of top managerial positions</t>
  </si>
  <si>
    <t>Number of managerial positions</t>
  </si>
  <si>
    <t>Number of non-managerial positions</t>
  </si>
  <si>
    <t xml:space="preserve">Breakdown of employees according to age groups by employee category  </t>
  </si>
  <si>
    <t>o/w below 30 years old</t>
  </si>
  <si>
    <t>o/w between 30-50 years old</t>
  </si>
  <si>
    <t>o/w over 50 years old</t>
  </si>
  <si>
    <t>Number of non-managerial poisitions</t>
  </si>
  <si>
    <t xml:space="preserve">New hires </t>
  </si>
  <si>
    <t>Number of new hires</t>
  </si>
  <si>
    <t>Turnover rate</t>
  </si>
  <si>
    <t xml:space="preserve">New hires by region  </t>
  </si>
  <si>
    <t xml:space="preserve">Turnover rate by gender  </t>
  </si>
  <si>
    <t>Male</t>
  </si>
  <si>
    <t>Female</t>
  </si>
  <si>
    <t xml:space="preserve">New hires by gender  </t>
  </si>
  <si>
    <t xml:space="preserve">New hires by age  </t>
  </si>
  <si>
    <t>Below 30 years old</t>
  </si>
  <si>
    <t>Between 30-50 years old</t>
  </si>
  <si>
    <t>Over 50 years old</t>
  </si>
  <si>
    <t>Number of leavers</t>
  </si>
  <si>
    <t>Leavers by region</t>
  </si>
  <si>
    <t xml:space="preserve">Leavers by gender  </t>
  </si>
  <si>
    <t xml:space="preserve">Leavers by age group  </t>
  </si>
  <si>
    <t xml:space="preserve">Turnover rate by age  </t>
  </si>
  <si>
    <t>WAGES AND SALARIES</t>
  </si>
  <si>
    <t>Rate of average base salary of women to average base salary of men in each employment category</t>
  </si>
  <si>
    <t>Top management</t>
  </si>
  <si>
    <t>Middle/General management</t>
  </si>
  <si>
    <t>First line management/Supervisor</t>
  </si>
  <si>
    <t>Specialist groups</t>
  </si>
  <si>
    <t>Rate of average base salary of women to average base salary of men by significant operating locations</t>
  </si>
  <si>
    <t xml:space="preserve">Ratio of corporate minimum wage to local minimum wage at significant (&gt; 100 employees) operating locations </t>
  </si>
  <si>
    <t xml:space="preserve">Bosnia Herzegovina (Energopetrol d.d.) </t>
  </si>
  <si>
    <t>Czech Republic (MOL Česká republika, s.r.o.)</t>
  </si>
  <si>
    <t xml:space="preserve">Croatia (INA d.d.) </t>
  </si>
  <si>
    <t xml:space="preserve">Hungary (MOL Plc.) </t>
  </si>
  <si>
    <t xml:space="preserve">Pakistan (MOL Pakistan Ltd.) </t>
  </si>
  <si>
    <t xml:space="preserve">Romania (MOL Romania PP s.r.l.) </t>
  </si>
  <si>
    <t xml:space="preserve">Russia (BaiTex LLC) </t>
  </si>
  <si>
    <t xml:space="preserve">Slovakia (Slovnaft a.s.) </t>
  </si>
  <si>
    <t>Employees engagement survery results</t>
  </si>
  <si>
    <t>Coverage</t>
  </si>
  <si>
    <t>Response rate</t>
  </si>
  <si>
    <t> 45</t>
  </si>
  <si>
    <t>DEVELOPMENT AND TRAINING</t>
  </si>
  <si>
    <t>Employees covered by a predefined and standardized performance appraisal process (by employee category)</t>
  </si>
  <si>
    <t>Employees (below HAY18)</t>
  </si>
  <si>
    <t xml:space="preserve">Education and trainings in MOL Group - aggregate data  </t>
  </si>
  <si>
    <t>Training coverage</t>
  </si>
  <si>
    <t>Total training hours</t>
  </si>
  <si>
    <t>Total hours per head</t>
  </si>
  <si>
    <t>Total training cost</t>
  </si>
  <si>
    <t>Training cost per head</t>
  </si>
  <si>
    <t xml:space="preserve">Average hours of training per employee group </t>
  </si>
  <si>
    <t>Top Management (HAY 24 and above)</t>
  </si>
  <si>
    <t>Middle Management (HAY 21 to 23)</t>
  </si>
  <si>
    <t>First Line Management (HAY 18 to 20)</t>
  </si>
  <si>
    <t>Expert (HAY 14 to 17)</t>
  </si>
  <si>
    <t>Executor (HAY 13 and below)</t>
  </si>
  <si>
    <t>Average training cost per employee group</t>
  </si>
  <si>
    <t> 1,433</t>
  </si>
  <si>
    <t> 1,426</t>
  </si>
  <si>
    <t> 483</t>
  </si>
  <si>
    <t> 161</t>
  </si>
  <si>
    <t> 42</t>
  </si>
  <si>
    <t xml:space="preserve">Headcount per employee groups  </t>
  </si>
  <si>
    <t xml:space="preserve">Total training hours  </t>
  </si>
  <si>
    <t xml:space="preserve">Training hours per head  </t>
  </si>
  <si>
    <t xml:space="preserve">Total training cost  </t>
  </si>
  <si>
    <t xml:space="preserve">Training cost per head  </t>
  </si>
  <si>
    <t xml:space="preserve">Training coverage  </t>
  </si>
  <si>
    <t>FAIR EMPLOYMENT</t>
  </si>
  <si>
    <t xml:space="preserve">Freedom of association  </t>
  </si>
  <si>
    <t>Employees with potential access to trade union membership</t>
  </si>
  <si>
    <t>Employees with potential coverage of collective bargaining agreements</t>
  </si>
  <si>
    <t>GOVERNANCE BODIES</t>
  </si>
  <si>
    <t>Composition of governance bodies by gender</t>
  </si>
  <si>
    <t>Composition of governance bodies by citizenship</t>
  </si>
  <si>
    <t>Hungarian</t>
  </si>
  <si>
    <t>Slovak</t>
  </si>
  <si>
    <t>Croatian</t>
  </si>
  <si>
    <t>Omani</t>
  </si>
  <si>
    <t>British</t>
  </si>
  <si>
    <t>Czech</t>
  </si>
  <si>
    <t>Finnish</t>
  </si>
  <si>
    <t>French</t>
  </si>
  <si>
    <t>Composition of governance bodies by age groups</t>
  </si>
  <si>
    <t>Below 30 years of age</t>
  </si>
  <si>
    <t>Between 30-50 years of age</t>
  </si>
  <si>
    <t>Over 50 years of age</t>
  </si>
  <si>
    <t>COMMUNITY ENGAGEMENT</t>
  </si>
  <si>
    <t>Upstream Hungary</t>
  </si>
  <si>
    <t>Upsteam Croatia</t>
  </si>
  <si>
    <t>SOCIAL INVESTMENTS - DONATIONS, IN-KIND AND LEVERAGE</t>
  </si>
  <si>
    <t>Total Group</t>
  </si>
  <si>
    <t>Donations in cash</t>
  </si>
  <si>
    <t>Leverage</t>
  </si>
  <si>
    <t xml:space="preserve">Leverage </t>
  </si>
  <si>
    <t>International Upstream</t>
  </si>
  <si>
    <t>LOCAL SUPPLIERS</t>
  </si>
  <si>
    <t xml:space="preserve">Number of local suppliers </t>
  </si>
  <si>
    <t>LOCAL MANAGERS - MAJOR UPSTREAM LOCATIONS</t>
  </si>
  <si>
    <t>Total number of senior executives</t>
  </si>
  <si>
    <t>Number of local senior executives</t>
  </si>
  <si>
    <t>Total number of managers</t>
  </si>
  <si>
    <t>Number of local managers</t>
  </si>
  <si>
    <t>Sustainability - Climate Change</t>
  </si>
  <si>
    <t>Fenntarthatóság - Éghajlatváltozás</t>
  </si>
  <si>
    <t>Sustainability - Environment</t>
  </si>
  <si>
    <t>Sustainability - Health &amp; Safety</t>
  </si>
  <si>
    <t>Sustainability - Human Capital</t>
  </si>
  <si>
    <t>Sustainability - Communities</t>
  </si>
  <si>
    <t>Sustainability - Economic, Ethics &amp; Customers</t>
  </si>
  <si>
    <t>Fenntarthatóság - Környezet</t>
  </si>
  <si>
    <t>Fenntarthatóság - Biztonság- és egészségvédelem</t>
  </si>
  <si>
    <t>Fenntarthatóság - Humán tőke</t>
  </si>
  <si>
    <t>Fenntarthatóság - Közösségek</t>
  </si>
  <si>
    <t>Fenntarthatóság - Gazdaság, Etika és Ügyfelek</t>
  </si>
  <si>
    <t>Összes kibocsátott részvény darabszáma</t>
  </si>
  <si>
    <t>Total shares issued</t>
  </si>
  <si>
    <t>104 519 063</t>
  </si>
  <si>
    <t>Data Library and Supplementary Finnacial Opreational &amp; Sustainability Data
2013-2018</t>
  </si>
  <si>
    <t>Adattár és Kiegészítő Pénzügyi Működési és Fenntrathatósági adatok 2013-2018</t>
  </si>
  <si>
    <t>GREENHOUSE GAS EMISSIONS (GHG)</t>
  </si>
  <si>
    <t>ÜVEGHÁZHATÁSÚ GÁZOK (ÜHG)</t>
  </si>
  <si>
    <t>GRI</t>
  </si>
  <si>
    <t>Total Direct GHG (Scope 1)</t>
  </si>
  <si>
    <t>Közvetlen módon kibocsátott üvegházhatású gázok összesen</t>
  </si>
  <si>
    <t>305-1</t>
  </si>
  <si>
    <t>amelyből Upstream</t>
  </si>
  <si>
    <t>amelyből Downstream</t>
  </si>
  <si>
    <t>Total Indirect GHG (Scope 2) - Location based</t>
  </si>
  <si>
    <t>Közvetett módon kibocsátott üvegházhatású gázok - Helyi alapú</t>
  </si>
  <si>
    <t>305-2</t>
  </si>
  <si>
    <r>
      <t>Total Indirect GHG (Scope 2) - Market based</t>
    </r>
    <r>
      <rPr>
        <vertAlign val="superscript"/>
        <sz val="11"/>
        <rFont val="Calibri"/>
        <family val="2"/>
        <scheme val="minor"/>
      </rPr>
      <t>1</t>
    </r>
  </si>
  <si>
    <r>
      <t>Közvetett módon kibocsátott üvegházhatású gázok - Piaci alapú</t>
    </r>
    <r>
      <rPr>
        <b/>
        <vertAlign val="superscript"/>
        <sz val="11"/>
        <rFont val="Calibri"/>
        <family val="2"/>
        <scheme val="minor"/>
      </rPr>
      <t>1</t>
    </r>
  </si>
  <si>
    <r>
      <t xml:space="preserve"> Total GHG emission of Upstream (Scope 1 + Scope 2)</t>
    </r>
    <r>
      <rPr>
        <vertAlign val="superscript"/>
        <sz val="11"/>
        <rFont val="Calibri"/>
        <family val="2"/>
        <scheme val="minor"/>
      </rPr>
      <t>2</t>
    </r>
  </si>
  <si>
    <t>305-1/305-2</t>
  </si>
  <si>
    <r>
      <t xml:space="preserve"> Total GHG emission of Downstream (Scope 1 + Scope 2)</t>
    </r>
    <r>
      <rPr>
        <vertAlign val="superscript"/>
        <sz val="11"/>
        <rFont val="Calibri"/>
        <family val="2"/>
        <scheme val="minor"/>
      </rPr>
      <t>2</t>
    </r>
  </si>
  <si>
    <r>
      <t>Teljes ÜHG kibocsátás Finomítás (közvetlen + közvetett)</t>
    </r>
    <r>
      <rPr>
        <vertAlign val="superscript"/>
        <sz val="11"/>
        <rFont val="Calibri"/>
        <family val="2"/>
        <scheme val="minor"/>
      </rPr>
      <t>2</t>
    </r>
  </si>
  <si>
    <t>Értékesített termékhez, üzleti utakhoz és nyersolaj ellátáshoz kapcsolódó közvetett üvegházhatású gáz mennyisége</t>
  </si>
  <si>
    <r>
      <t>t CO</t>
    </r>
    <r>
      <rPr>
        <vertAlign val="subscript"/>
        <sz val="10"/>
        <rFont val="Calibri"/>
        <family val="2"/>
        <scheme val="minor"/>
      </rPr>
      <t>2</t>
    </r>
  </si>
  <si>
    <t>305-3</t>
  </si>
  <si>
    <t>amelyből Vevők-Értékesített finomított termékek használatából</t>
  </si>
  <si>
    <t>amelyből Vevők-MOL-csoport által termelt és eladott földgáz használatából</t>
  </si>
  <si>
    <t>amelyből MOL-csoport-Üzleti utakhoz kapcsolódóan</t>
  </si>
  <si>
    <t>amelyből Beszállítók-Nyersolaj termeléséből (MOL-csoport által külső forrásból vásárolt)</t>
  </si>
  <si>
    <r>
      <t>Metán (CH</t>
    </r>
    <r>
      <rPr>
        <b/>
        <vertAlign val="subscript"/>
        <sz val="11"/>
        <rFont val="Calibri"/>
        <family val="2"/>
        <scheme val="minor"/>
      </rPr>
      <t>4</t>
    </r>
    <r>
      <rPr>
        <b/>
        <sz val="11"/>
        <rFont val="Calibri"/>
        <family val="2"/>
        <scheme val="minor"/>
      </rPr>
      <t>)</t>
    </r>
  </si>
  <si>
    <t>t</t>
  </si>
  <si>
    <r>
      <t>Szén-dioxid (CO</t>
    </r>
    <r>
      <rPr>
        <b/>
        <vertAlign val="subscript"/>
        <sz val="11"/>
        <rFont val="Calibri"/>
        <family val="2"/>
        <scheme val="minor"/>
      </rPr>
      <t>2</t>
    </r>
    <r>
      <rPr>
        <b/>
        <sz val="11"/>
        <rFont val="Calibri"/>
        <family val="2"/>
        <scheme val="minor"/>
      </rPr>
      <t>)</t>
    </r>
  </si>
  <si>
    <r>
      <t>Carbon Dioxide based on equity share approach (CO</t>
    </r>
    <r>
      <rPr>
        <vertAlign val="subscript"/>
        <sz val="11"/>
        <rFont val="Calibri"/>
        <family val="2"/>
        <scheme val="minor"/>
      </rPr>
      <t>2</t>
    </r>
    <r>
      <rPr>
        <sz val="11"/>
        <rFont val="Calibri"/>
        <family val="2"/>
        <charset val="238"/>
        <scheme val="minor"/>
      </rPr>
      <t>)</t>
    </r>
    <r>
      <rPr>
        <vertAlign val="superscript"/>
        <sz val="11"/>
        <rFont val="Calibri"/>
        <family val="2"/>
        <scheme val="minor"/>
      </rPr>
      <t>3</t>
    </r>
  </si>
  <si>
    <r>
      <t>Szén-dioxid kibocsátás a tulajdoni hányad arányában (CO</t>
    </r>
    <r>
      <rPr>
        <vertAlign val="subscript"/>
        <sz val="11"/>
        <rFont val="Calibri"/>
        <family val="2"/>
        <scheme val="minor"/>
      </rPr>
      <t>2</t>
    </r>
    <r>
      <rPr>
        <sz val="11"/>
        <rFont val="Calibri"/>
        <family val="2"/>
        <charset val="238"/>
        <scheme val="minor"/>
      </rPr>
      <t>)</t>
    </r>
    <r>
      <rPr>
        <vertAlign val="superscript"/>
        <sz val="11"/>
        <rFont val="Calibri"/>
        <family val="2"/>
        <scheme val="minor"/>
      </rPr>
      <t>3</t>
    </r>
  </si>
  <si>
    <r>
      <t>Szén-dioxid (CO</t>
    </r>
    <r>
      <rPr>
        <vertAlign val="subscript"/>
        <sz val="11"/>
        <rFont val="Calibri"/>
        <family val="2"/>
        <scheme val="minor"/>
      </rPr>
      <t>2</t>
    </r>
    <r>
      <rPr>
        <sz val="11"/>
        <rFont val="Calibri"/>
        <family val="2"/>
        <charset val="238"/>
        <scheme val="minor"/>
      </rPr>
      <t>) ETS szerint</t>
    </r>
  </si>
  <si>
    <r>
      <t>Szén-dioxid (CO</t>
    </r>
    <r>
      <rPr>
        <b/>
        <vertAlign val="subscript"/>
        <sz val="11"/>
        <rFont val="Calibri"/>
        <family val="2"/>
        <scheme val="minor"/>
      </rPr>
      <t>2</t>
    </r>
    <r>
      <rPr>
        <b/>
        <sz val="11"/>
        <rFont val="Calibri"/>
        <family val="2"/>
        <scheme val="minor"/>
      </rPr>
      <t>) kibocsátás országonként</t>
    </r>
  </si>
  <si>
    <r>
      <t>Szén-dioxid (CO</t>
    </r>
    <r>
      <rPr>
        <b/>
        <vertAlign val="subscript"/>
        <sz val="11"/>
        <rFont val="Calibri"/>
        <family val="2"/>
        <scheme val="minor"/>
      </rPr>
      <t>2</t>
    </r>
    <r>
      <rPr>
        <b/>
        <sz val="11"/>
        <rFont val="Calibri"/>
        <family val="2"/>
        <scheme val="minor"/>
      </rPr>
      <t>) kibocsátás üzletáganként</t>
    </r>
  </si>
  <si>
    <t>Kutatás - Termelés</t>
  </si>
  <si>
    <r>
      <t>Szén-dioxid (CO</t>
    </r>
    <r>
      <rPr>
        <b/>
        <vertAlign val="subscript"/>
        <sz val="11"/>
        <rFont val="Calibri"/>
        <family val="2"/>
        <scheme val="minor"/>
      </rPr>
      <t>2</t>
    </r>
    <r>
      <rPr>
        <b/>
        <sz val="11"/>
        <rFont val="Calibri"/>
        <family val="2"/>
        <scheme val="minor"/>
      </rPr>
      <t>) kibocsátás intenzitása (termeléssel súlyozott átlag alapján) - Downstream</t>
    </r>
  </si>
  <si>
    <t>305-4</t>
  </si>
  <si>
    <r>
      <t>Szén-dioxid (CO</t>
    </r>
    <r>
      <rPr>
        <b/>
        <vertAlign val="subscript"/>
        <sz val="11"/>
        <rFont val="Calibri"/>
        <family val="2"/>
        <scheme val="minor"/>
      </rPr>
      <t>2</t>
    </r>
    <r>
      <rPr>
        <b/>
        <sz val="11"/>
        <rFont val="Calibri"/>
        <family val="2"/>
        <scheme val="minor"/>
      </rPr>
      <t>) kibocsátás intenzitás változása - Downstream</t>
    </r>
  </si>
  <si>
    <t>Dunai Finomító</t>
  </si>
  <si>
    <t>305-7</t>
  </si>
  <si>
    <t>Pozsonyi Finomító</t>
  </si>
  <si>
    <t>Rijekai Finomító</t>
  </si>
  <si>
    <t>Sisaki Finomító</t>
  </si>
  <si>
    <t>MOL Petrolkémia</t>
  </si>
  <si>
    <t>Slovnaft Petrolkémia</t>
  </si>
  <si>
    <t>ENERGIAFOGYASZTÁS</t>
  </si>
  <si>
    <t>Összes közvetlen energiafogyasztás</t>
  </si>
  <si>
    <t>302-1</t>
  </si>
  <si>
    <t>amelyből Földgáz</t>
  </si>
  <si>
    <t>amelyből Egyéb szénhidrogén (üzemanyag, stb.)</t>
  </si>
  <si>
    <t>Összes közvetett energiafogyasztás</t>
  </si>
  <si>
    <t>amelyből Villamosenergia</t>
  </si>
  <si>
    <t>amelyből Egyéb közvetett energia (gőz, fűtés, stb.)</t>
  </si>
  <si>
    <t>Összes energiafogyasztás üzletáganként</t>
  </si>
  <si>
    <t>amelyből Finomítás üzletág összes energiafogyasztása (közvetlen + közvetett)</t>
  </si>
  <si>
    <t>amelyből Petrolkémia üzletág összes energiafogyasztása (közvetlen + közvetett)</t>
  </si>
  <si>
    <t>amelyből Egyéb</t>
  </si>
  <si>
    <t>Összes energiafogyasztás üzletáganként (termeléssel súlyozott)</t>
  </si>
  <si>
    <t>FÁKLYÁZÁS</t>
  </si>
  <si>
    <t>Elfáklyázott szénhidrogén mennyisége - Upstream (ahol a MOL-csoport operátor)</t>
  </si>
  <si>
    <t>OG-6</t>
  </si>
  <si>
    <t>MOL Pakisztán</t>
  </si>
  <si>
    <t>Kurdistan régió, Irak</t>
  </si>
  <si>
    <r>
      <t>Összes CO</t>
    </r>
    <r>
      <rPr>
        <b/>
        <vertAlign val="subscript"/>
        <sz val="11"/>
        <rFont val="Calibri"/>
        <family val="2"/>
        <scheme val="minor"/>
      </rPr>
      <t>2</t>
    </r>
    <r>
      <rPr>
        <b/>
        <sz val="11"/>
        <rFont val="Calibri"/>
        <family val="2"/>
        <scheme val="minor"/>
      </rPr>
      <t xml:space="preserve"> - Upstream (ahol a MOL-csoport operátor)</t>
    </r>
  </si>
  <si>
    <t>Összes elfáklyázott szénhidrogén mennyisége - Downstream</t>
  </si>
  <si>
    <t>MOL Finomítás</t>
  </si>
  <si>
    <t>Slovnaft (Finomítás + Petrolkémia)</t>
  </si>
  <si>
    <t>INA (Rijeka + Sisak finomítók)</t>
  </si>
  <si>
    <r>
      <t>Összes CO</t>
    </r>
    <r>
      <rPr>
        <b/>
        <vertAlign val="subscript"/>
        <sz val="11"/>
        <rFont val="Calibri"/>
        <family val="2"/>
        <scheme val="minor"/>
      </rPr>
      <t>2</t>
    </r>
    <r>
      <rPr>
        <b/>
        <sz val="11"/>
        <rFont val="Calibri"/>
        <family val="2"/>
        <scheme val="minor"/>
      </rPr>
      <t xml:space="preserve"> - Downstream</t>
    </r>
  </si>
  <si>
    <t>NOTES</t>
  </si>
  <si>
    <t>MEGJEGYZÉSEK</t>
  </si>
  <si>
    <t>1) Market based Total Indirect GHG (scope-2) is for EU operation only.</t>
  </si>
  <si>
    <t>1) A Piaci alapú Közvetett módon kibocsátott üvegházhatású gázok csak az európai operációkkat tartalmazza.</t>
  </si>
  <si>
    <t>2) Scope 2 GHG emission is calculated based on location based Indirect GHG.</t>
  </si>
  <si>
    <t>2) Közvetett módon kibocsátott üvegházhatású gázok helyi alapú közvetett alapú üvegházhatású gázok alapján került kiszámításra.</t>
  </si>
  <si>
    <t>3) GHG emissions according to the share of equity in the operation. Upstream Joint Ventures are excluded.</t>
  </si>
  <si>
    <t>DEFINITIONS</t>
  </si>
  <si>
    <r>
      <rPr>
        <b/>
        <sz val="10"/>
        <rFont val="Calibri"/>
        <family val="2"/>
        <scheme val="minor"/>
      </rPr>
      <t>CO</t>
    </r>
    <r>
      <rPr>
        <b/>
        <vertAlign val="subscript"/>
        <sz val="10"/>
        <rFont val="Calibri"/>
        <family val="2"/>
        <scheme val="minor"/>
      </rPr>
      <t>2</t>
    </r>
    <r>
      <rPr>
        <b/>
        <sz val="10"/>
        <rFont val="Calibri"/>
        <family val="2"/>
        <scheme val="minor"/>
      </rPr>
      <t xml:space="preserve"> intensity – CWT: </t>
    </r>
    <r>
      <rPr>
        <sz val="10"/>
        <rFont val="Calibri"/>
        <family val="2"/>
        <scheme val="minor"/>
      </rPr>
      <t>We have been monitoring the GHG performance of our refining business since 2010 using the CONCAWE – Solomon CO2 intensity indicator (CWT – Complexity Weighted Tonnes). This indicator is production-based and takes into account the complexity of the installations. The methodology is based on different emissions factors characterising different point sources. The measurement unit is one tonne of CO2 per one kilotonne of production (t CO2/kt).</t>
    </r>
  </si>
  <si>
    <r>
      <rPr>
        <b/>
        <sz val="10"/>
        <rFont val="Calibri"/>
        <family val="2"/>
        <scheme val="minor"/>
      </rPr>
      <t>CO</t>
    </r>
    <r>
      <rPr>
        <b/>
        <vertAlign val="subscript"/>
        <sz val="10"/>
        <rFont val="Calibri"/>
        <family val="2"/>
        <scheme val="minor"/>
      </rPr>
      <t>2</t>
    </r>
    <r>
      <rPr>
        <b/>
        <sz val="10"/>
        <rFont val="Calibri"/>
        <family val="2"/>
        <scheme val="minor"/>
      </rPr>
      <t xml:space="preserve"> intenzitás – CWT</t>
    </r>
    <r>
      <rPr>
        <sz val="10"/>
        <rFont val="Calibri"/>
        <family val="2"/>
        <scheme val="minor"/>
      </rPr>
      <t>: 2010-től kezdődően folyamatosan figyelemmel kísérjük a finomítás üzletág ÜHG teljesítményét a CONCAWE-Solomon CO</t>
    </r>
    <r>
      <rPr>
        <vertAlign val="subscript"/>
        <sz val="10"/>
        <rFont val="Calibri"/>
        <family val="2"/>
        <scheme val="minor"/>
      </rPr>
      <t>2</t>
    </r>
    <r>
      <rPr>
        <sz val="10"/>
        <rFont val="Calibri"/>
        <family val="2"/>
        <scheme val="minor"/>
      </rPr>
      <t xml:space="preserve"> intenzitás mutató (CWT – Complexity Weighted Tonnes) segítségével. Ez a termelési vonatkozású mutató figyelembe veszi a létesítmények komplexitását. A különböző pontforrások különböző kibocsátási faktorral rendelkeznek és a metodólógia ezeket veszi alapul. Mértékegysége az egy kilotonna előállított termékre jutó
egy tonna CO</t>
    </r>
    <r>
      <rPr>
        <vertAlign val="subscript"/>
        <sz val="10"/>
        <rFont val="Calibri"/>
        <family val="2"/>
        <scheme val="minor"/>
      </rPr>
      <t>2</t>
    </r>
    <r>
      <rPr>
        <sz val="10"/>
        <rFont val="Calibri"/>
        <family val="2"/>
        <scheme val="minor"/>
      </rPr>
      <t xml:space="preserve"> kibocsátás (t CO</t>
    </r>
    <r>
      <rPr>
        <vertAlign val="subscript"/>
        <sz val="10"/>
        <rFont val="Calibri"/>
        <family val="2"/>
        <scheme val="minor"/>
      </rPr>
      <t>2</t>
    </r>
    <r>
      <rPr>
        <sz val="10"/>
        <rFont val="Calibri"/>
        <family val="2"/>
        <scheme val="minor"/>
      </rPr>
      <t>/kt).</t>
    </r>
  </si>
  <si>
    <r>
      <t>CO</t>
    </r>
    <r>
      <rPr>
        <b/>
        <vertAlign val="subscript"/>
        <sz val="10"/>
        <rFont val="Calibri"/>
        <family val="2"/>
        <scheme val="minor"/>
      </rPr>
      <t>2</t>
    </r>
    <r>
      <rPr>
        <b/>
        <sz val="10"/>
        <rFont val="Calibri"/>
        <family val="2"/>
        <scheme val="minor"/>
      </rPr>
      <t xml:space="preserve"> intensity – HVC: </t>
    </r>
    <r>
      <rPr>
        <sz val="10"/>
        <rFont val="Calibri"/>
        <family val="2"/>
        <scheme val="minor"/>
      </rPr>
      <t xml:space="preserve"> In our petrochemical business we are using an indicator of the production of high value chemicals (HVC). With this, MOL Petrochemicals’ performance becomes comparable on an international level. The measurement unit is one tonne of CO2 per one kilotonne of production (t CO2/kt).</t>
    </r>
  </si>
  <si>
    <r>
      <rPr>
        <b/>
        <sz val="10"/>
        <rFont val="Calibri"/>
        <family val="2"/>
        <scheme val="minor"/>
      </rPr>
      <t>CO</t>
    </r>
    <r>
      <rPr>
        <b/>
        <vertAlign val="subscript"/>
        <sz val="10"/>
        <rFont val="Calibri"/>
        <family val="2"/>
        <scheme val="minor"/>
      </rPr>
      <t>2</t>
    </r>
    <r>
      <rPr>
        <b/>
        <sz val="10"/>
        <rFont val="Calibri"/>
        <family val="2"/>
        <scheme val="minor"/>
      </rPr>
      <t xml:space="preserve"> intenzitás – HVC</t>
    </r>
    <r>
      <rPr>
        <sz val="10"/>
        <rFont val="Calibri"/>
        <family val="2"/>
        <scheme val="minor"/>
      </rPr>
      <t>: A petrolkémiai üzletágnál a HVC (magas értékű vegyipari termékek) mutatót alkalmazzuk az ÜHG kibocsátás intenzitásának megállapítására. Így a mutató nemzetközi szinten is összehasonlíthatóvá teszi a MOL Petrolkémia teljesítményét. Mértékegysége az egy kilotonna előállított termékre jutó egy tonna CO</t>
    </r>
    <r>
      <rPr>
        <vertAlign val="subscript"/>
        <sz val="10"/>
        <rFont val="Calibri"/>
        <family val="2"/>
        <scheme val="minor"/>
      </rPr>
      <t>2</t>
    </r>
    <r>
      <rPr>
        <sz val="10"/>
        <rFont val="Calibri"/>
        <family val="2"/>
        <scheme val="minor"/>
      </rPr>
      <t xml:space="preserve"> kibocsátás (t CO2/kt).</t>
    </r>
  </si>
  <si>
    <r>
      <t>ETS (Emission trading scheme)</t>
    </r>
    <r>
      <rPr>
        <sz val="10"/>
        <rFont val="Calibri"/>
        <family val="2"/>
        <scheme val="minor"/>
      </rPr>
      <t xml:space="preserve"> The Greenhouse Gas Emission Trading scheme of the European Union is a market based instrument for cost effective reduction of Greenhouse Gas Emissions.</t>
    </r>
  </si>
  <si>
    <r>
      <t xml:space="preserve">ETS (Emission Trading Scheme): </t>
    </r>
    <r>
      <rPr>
        <sz val="10"/>
        <rFont val="Calibri"/>
        <family val="2"/>
        <scheme val="minor"/>
      </rPr>
      <t>Az Európai Unió piaci eszközökön alapuló kereskedelmi rendszere, melynek célja az üvegházhatást okozó gázok kibocsátások költség hatékony csökkentése.</t>
    </r>
  </si>
  <si>
    <r>
      <rPr>
        <b/>
        <sz val="10"/>
        <rFont val="Calibri"/>
        <family val="2"/>
        <scheme val="minor"/>
      </rPr>
      <t>ÜHG (üvegházhatású gázok):</t>
    </r>
    <r>
      <rPr>
        <sz val="10"/>
        <rFont val="Calibri"/>
        <family val="2"/>
        <scheme val="minor"/>
      </rPr>
      <t xml:space="preserve"> Olyan gázok, amelyek az infravörös sugárzás egy részét elnyelik, és ezzel hozzájárulnak a Föld körüli szigetelő takaró kialakulásához (CO2, CH4, N2O, HFC, PFC, SF6). A közvetlen és közvetett ÜHG kibocsátások adatait a MOL-csoport a nemzetközi szabványok (pl. GHG-protocol) által elismert formában ún. „scope”-ok alapján gyűjti és jelenti.
</t>
    </r>
    <r>
      <rPr>
        <b/>
        <sz val="10"/>
        <rFont val="Calibri"/>
        <family val="2"/>
        <scheme val="minor"/>
      </rPr>
      <t>Scope 1</t>
    </r>
    <r>
      <rPr>
        <sz val="10"/>
        <rFont val="Calibri"/>
        <family val="2"/>
        <scheme val="minor"/>
      </rPr>
      <t xml:space="preserve"> kibocsátások (közvetlen kibocsátások) – a MOL-csoport tulajdonát képező és általa üzemeltetett forrásokból származó ÜHG kibocsátások. Ide tartoznak pl. a telephelyen elégetett fosszilis üzemanyagok, vagy a saját üzemeltetésű gépjárművek által elhasznált üzemanyagok.
</t>
    </r>
    <r>
      <rPr>
        <b/>
        <sz val="10"/>
        <rFont val="Calibri"/>
        <family val="2"/>
        <scheme val="minor"/>
      </rPr>
      <t>Scope 2</t>
    </r>
    <r>
      <rPr>
        <sz val="10"/>
        <rFont val="Calibri"/>
        <family val="2"/>
        <scheme val="minor"/>
      </rPr>
      <t xml:space="preserve"> kibocsátások (közvetett kibocsátások) – ide tartoznak az elhasznált áram fejlesztése, a hűtés, a fűtés, vagy a gőzfejlesztés során létrejövő ÜHG kibocsátások, amelyeket a MOL-csoport szolgáltatóktól vásárol. – Közvetett módon kibocsátott üvegházhatású gázok; – Helyi alapú: tükrözi az olyan hálózatok átlagos kibocsátását, amelyeken az energiafogyasztás történik (hálózati átlag kibocsátási tényező alkalmazásával); – Közvetett módon kibocsátott üvegházhatású gázok – Piaci alapú: tükrözi a villamosenergia-keverék megfelelő közzétételét, a vállalatok figyelembe veszik az általuk megvásárolt zöld villamos energia részesedését és/vagy a „maradék mixet” a villamos energia többi részére.
</t>
    </r>
    <r>
      <rPr>
        <b/>
        <sz val="10"/>
        <rFont val="Calibri"/>
        <family val="2"/>
        <scheme val="minor"/>
      </rPr>
      <t>Scope 3</t>
    </r>
    <r>
      <rPr>
        <sz val="10"/>
        <rFont val="Calibri"/>
        <family val="2"/>
        <scheme val="minor"/>
      </rPr>
      <t xml:space="preserve"> kibocsátások (közvetett kibocsátások) – olyan ÜHG kibocsátások, amelyek olyan forrásokból származnak, amelyek nem a MOL-csoport tulajdonába tartoznak, vagy amelyeket nem a vállalat üzemeltet, mégis a vállalat tevékenységéhez kapcsolódnak. Ilyenek például az eladott termékekből (üzemanyag, stb), az üzleti utazások, vagy kiszállítások során keletkezett kibocsátások.</t>
    </r>
  </si>
  <si>
    <r>
      <rPr>
        <b/>
        <sz val="10"/>
        <rFont val="Calibri"/>
        <family val="2"/>
        <scheme val="minor"/>
      </rPr>
      <t>GRI (Global Reporting Initiative):</t>
    </r>
    <r>
      <rPr>
        <sz val="10"/>
        <rFont val="Calibri"/>
        <family val="2"/>
        <scheme val="minor"/>
      </rPr>
      <t xml:space="preserve"> A multi-stakeholder process and independent institution whose mission is to develop and disseminate globally applicable Sustainability Reporting Guidelines.</t>
    </r>
  </si>
  <si>
    <r>
      <rPr>
        <b/>
        <sz val="10"/>
        <rFont val="Calibri"/>
        <family val="2"/>
        <scheme val="minor"/>
      </rPr>
      <t xml:space="preserve">GRI (Global Reporting Initiative): </t>
    </r>
    <r>
      <rPr>
        <sz val="10"/>
        <rFont val="Calibri"/>
        <family val="2"/>
        <scheme val="minor"/>
      </rPr>
      <t>Olyan, az érintettek bevonását szorgalmazó folyamat és független intézmény, amelynek küldetése egy nemzetközi szinten használható útmutató kidolgozása és elterjesztése a fenntarthatósági jelentésekre vonatkozóan. A jelenleg negyedik generációs szabvány a legtöbbet használt nem pénzügyi jelentéstételi útmutató a világon.</t>
    </r>
  </si>
  <si>
    <t>UNIT | MÉRT.EGYS.</t>
  </si>
  <si>
    <r>
      <t>million tonnes CO</t>
    </r>
    <r>
      <rPr>
        <b/>
        <vertAlign val="subscript"/>
        <sz val="10"/>
        <rFont val="Calibri"/>
        <family val="2"/>
        <scheme val="minor"/>
      </rPr>
      <t>2</t>
    </r>
    <r>
      <rPr>
        <b/>
        <sz val="10"/>
        <rFont val="Calibri"/>
        <family val="2"/>
        <scheme val="minor"/>
      </rPr>
      <t xml:space="preserve"> eq | CO</t>
    </r>
    <r>
      <rPr>
        <b/>
        <vertAlign val="subscript"/>
        <sz val="10"/>
        <rFont val="Calibri"/>
        <family val="2"/>
        <scheme val="minor"/>
      </rPr>
      <t>2</t>
    </r>
    <r>
      <rPr>
        <b/>
        <sz val="10"/>
        <rFont val="Calibri"/>
        <family val="2"/>
        <scheme val="minor"/>
      </rPr>
      <t xml:space="preserve"> egy.ért. mill. t-ban</t>
    </r>
  </si>
  <si>
    <r>
      <t>million tonnes CO</t>
    </r>
    <r>
      <rPr>
        <vertAlign val="subscript"/>
        <sz val="10"/>
        <rFont val="Calibri"/>
        <family val="2"/>
        <scheme val="minor"/>
      </rPr>
      <t>2</t>
    </r>
    <r>
      <rPr>
        <sz val="10"/>
        <rFont val="Calibri"/>
        <family val="2"/>
        <scheme val="minor"/>
      </rPr>
      <t xml:space="preserve"> eq | CO</t>
    </r>
    <r>
      <rPr>
        <vertAlign val="subscript"/>
        <sz val="10"/>
        <rFont val="Calibri"/>
        <family val="2"/>
        <scheme val="minor"/>
      </rPr>
      <t>2</t>
    </r>
    <r>
      <rPr>
        <sz val="10"/>
        <rFont val="Calibri"/>
        <family val="2"/>
        <scheme val="minor"/>
      </rPr>
      <t xml:space="preserve"> egy.ért. mill. t-ban</t>
    </r>
  </si>
  <si>
    <r>
      <t>Teljes ÜHG kibocsátás Upstream (közvetlen + közvetett)</t>
    </r>
    <r>
      <rPr>
        <vertAlign val="superscript"/>
        <sz val="11"/>
        <rFont val="Calibri"/>
        <family val="2"/>
        <scheme val="minor"/>
      </rPr>
      <t>2</t>
    </r>
  </si>
  <si>
    <t>million t | millió t</t>
  </si>
  <si>
    <t>További országok</t>
  </si>
  <si>
    <t>amelyből Upstream üzletág összes energiafogyasztása (közvetlen + közvetett)</t>
  </si>
  <si>
    <t>3) ÜHG kibocsátás a tulajdoni hányad arányában. Nem tartalmazza az Upstream vegyesvállalatokat.</t>
  </si>
  <si>
    <t>FOGALMAK</t>
  </si>
  <si>
    <r>
      <rPr>
        <b/>
        <sz val="10"/>
        <rFont val="Calibri"/>
        <family val="2"/>
        <scheme val="minor"/>
      </rPr>
      <t>GHG (Greenhouse Gases):</t>
    </r>
    <r>
      <rPr>
        <sz val="10"/>
        <rFont val="Calibri"/>
        <family val="2"/>
        <scheme val="minor"/>
      </rPr>
      <t xml:space="preserve"> Gases that contribute to the formation of an undesirable insulating blanket around the Earth by trapping heat from infrared radiation (CO2, CH4, N2O, HFC, PFC, SF6). MOL Group is collecting direct and indirect GHG emissions data according to international standards (e.g. GHG Protocol) listed under scopes.
Scope 1 emissions (direct emissions) – are direct GHG emissions from sources that are owned or controlled by MOL Group.</t>
    </r>
    <r>
      <rPr>
        <b/>
        <sz val="10"/>
        <rFont val="Calibri"/>
        <family val="2"/>
        <scheme val="minor"/>
      </rPr>
      <t xml:space="preserve"> Scope 1</t>
    </r>
    <r>
      <rPr>
        <sz val="10"/>
        <rFont val="Calibri"/>
        <family val="2"/>
        <scheme val="minor"/>
      </rPr>
      <t xml:space="preserve"> can include emissions from fossil fuels burned on site, emissions from entity-owned or entity-leased vehicles, and other direct sources. 
</t>
    </r>
    <r>
      <rPr>
        <b/>
        <sz val="10"/>
        <rFont val="Calibri"/>
        <family val="2"/>
        <scheme val="minor"/>
      </rPr>
      <t>Scope 2</t>
    </r>
    <r>
      <rPr>
        <sz val="10"/>
        <rFont val="Calibri"/>
        <family val="2"/>
        <scheme val="minor"/>
      </rPr>
      <t xml:space="preserve"> emissions (indirect emissions) – are indirect GHG emissions resulting from the generation of electricity, heating and cooling, or steam generated off-site, but purchased by the entity – Scope 2 location-based – reflects the average emissions intensity of grids on which energy consumption occurs (using grid-average emission factor); – Scope 2 market-based – reflects proper disclosure of the electricity mix, companies account for the share of green electricity they purchase and / or apply the “residual mix” to account for the rest of the electricity.</t>
    </r>
    <r>
      <rPr>
        <b/>
        <sz val="10"/>
        <rFont val="Calibri"/>
        <family val="2"/>
        <scheme val="minor"/>
      </rPr>
      <t xml:space="preserve"> 
Scope 3</t>
    </r>
    <r>
      <rPr>
        <sz val="10"/>
        <rFont val="Calibri"/>
        <family val="2"/>
        <scheme val="minor"/>
      </rPr>
      <t xml:space="preserve"> emissions – include indirect GHG emissions from sources not owned or directly controlled by MOL Group but related to the entity’s activities. They are a consequence of the activities of the company, but occur from sources not owned or controlled by the company. Some examples include third party deliveries, business travel activities and use of sold products and services (e.g. fuel, etc.).</t>
    </r>
  </si>
  <si>
    <t>LÉGSZENNYEZÉS</t>
  </si>
  <si>
    <r>
      <t>Kén-dioxid (SO</t>
    </r>
    <r>
      <rPr>
        <b/>
        <vertAlign val="subscript"/>
        <sz val="11"/>
        <rFont val="Calibri"/>
        <family val="2"/>
        <scheme val="minor"/>
      </rPr>
      <t>2</t>
    </r>
    <r>
      <rPr>
        <b/>
        <sz val="11"/>
        <rFont val="Calibri"/>
        <family val="2"/>
        <scheme val="minor"/>
      </rPr>
      <t>)</t>
    </r>
  </si>
  <si>
    <r>
      <t>Összes kén-dioxid (SO</t>
    </r>
    <r>
      <rPr>
        <vertAlign val="subscript"/>
        <sz val="11"/>
        <rFont val="Calibri"/>
        <family val="2"/>
        <scheme val="minor"/>
      </rPr>
      <t>2</t>
    </r>
    <r>
      <rPr>
        <sz val="11"/>
        <rFont val="Calibri"/>
        <family val="2"/>
        <scheme val="minor"/>
      </rPr>
      <t>) kibocsátás - Finomítás</t>
    </r>
  </si>
  <si>
    <r>
      <t>Kén-dioxid (SO</t>
    </r>
    <r>
      <rPr>
        <vertAlign val="subscript"/>
        <sz val="11"/>
        <rFont val="Calibri"/>
        <family val="2"/>
        <scheme val="minor"/>
      </rPr>
      <t>2</t>
    </r>
    <r>
      <rPr>
        <sz val="11"/>
        <rFont val="Calibri"/>
        <family val="2"/>
        <scheme val="minor"/>
      </rPr>
      <t>) kibocsátás a termelés során - Finomítás</t>
    </r>
  </si>
  <si>
    <r>
      <t>Nitrogén-oxidok (NO</t>
    </r>
    <r>
      <rPr>
        <b/>
        <vertAlign val="subscript"/>
        <sz val="11"/>
        <rFont val="Calibri"/>
        <family val="2"/>
        <scheme val="minor"/>
      </rPr>
      <t>X</t>
    </r>
    <r>
      <rPr>
        <b/>
        <sz val="11"/>
        <rFont val="Calibri"/>
        <family val="2"/>
        <scheme val="minor"/>
      </rPr>
      <t>)</t>
    </r>
  </si>
  <si>
    <r>
      <t>Összes nitrogén-oxid (NO</t>
    </r>
    <r>
      <rPr>
        <vertAlign val="subscript"/>
        <sz val="11"/>
        <rFont val="Calibri"/>
        <family val="2"/>
        <scheme val="minor"/>
      </rPr>
      <t>x</t>
    </r>
    <r>
      <rPr>
        <sz val="11"/>
        <rFont val="Calibri"/>
        <family val="2"/>
        <scheme val="minor"/>
      </rPr>
      <t>) kibocsátás - Finomítás</t>
    </r>
  </si>
  <si>
    <r>
      <t>Nitrogén-oxid (NO</t>
    </r>
    <r>
      <rPr>
        <vertAlign val="subscript"/>
        <sz val="11"/>
        <rFont val="Calibri"/>
        <family val="2"/>
        <scheme val="minor"/>
      </rPr>
      <t>x</t>
    </r>
    <r>
      <rPr>
        <sz val="11"/>
        <rFont val="Calibri"/>
        <family val="2"/>
        <scheme val="minor"/>
      </rPr>
      <t>) kibocsátás a termelés során - Finomítás</t>
    </r>
  </si>
  <si>
    <t>Illékony szerves vegyületek (VOC)</t>
  </si>
  <si>
    <t>Szén-monoxid (CO)</t>
  </si>
  <si>
    <t>Szilárd részecskék (PM)</t>
  </si>
  <si>
    <t>VÍZ</t>
  </si>
  <si>
    <t>Vízkivétel - Összesen</t>
  </si>
  <si>
    <r>
      <t>th m</t>
    </r>
    <r>
      <rPr>
        <b/>
        <vertAlign val="superscript"/>
        <sz val="10"/>
        <color theme="1"/>
        <rFont val="Calibri"/>
        <family val="2"/>
        <scheme val="minor"/>
      </rPr>
      <t>3</t>
    </r>
    <r>
      <rPr>
        <b/>
        <sz val="10"/>
        <color theme="1"/>
        <rFont val="Calibri"/>
        <family val="2"/>
        <scheme val="minor"/>
      </rPr>
      <t xml:space="preserve"> | ezer m</t>
    </r>
    <r>
      <rPr>
        <b/>
        <vertAlign val="superscript"/>
        <sz val="10"/>
        <color theme="1"/>
        <rFont val="Calibri"/>
        <family val="2"/>
        <scheme val="minor"/>
      </rPr>
      <t>3</t>
    </r>
  </si>
  <si>
    <t>303-1</t>
  </si>
  <si>
    <t>amelyből Teljes édesvíz-kivétel</t>
  </si>
  <si>
    <r>
      <t>th m</t>
    </r>
    <r>
      <rPr>
        <vertAlign val="superscript"/>
        <sz val="10"/>
        <rFont val="Calibri"/>
        <family val="2"/>
        <scheme val="minor"/>
      </rPr>
      <t xml:space="preserve">3 </t>
    </r>
    <r>
      <rPr>
        <sz val="10"/>
        <rFont val="Calibri"/>
        <family val="2"/>
        <scheme val="minor"/>
      </rPr>
      <t>| ezer m</t>
    </r>
    <r>
      <rPr>
        <vertAlign val="superscript"/>
        <sz val="10"/>
        <rFont val="Calibri"/>
        <family val="2"/>
        <scheme val="minor"/>
      </rPr>
      <t>3</t>
    </r>
  </si>
  <si>
    <t>Közüzemi szolgáltatótól, vízműtől átvett víz</t>
  </si>
  <si>
    <t>Felszíni vízkivétel</t>
  </si>
  <si>
    <t>Felszín alatti vízkivétel</t>
  </si>
  <si>
    <t>Gyűjtött, tárolt és felhasznált csapadékvíz</t>
  </si>
  <si>
    <t>Más szervezetektől átvett szennyvíz</t>
  </si>
  <si>
    <t>Technológiai vizek (tartályfenékvíz és savanyúvíz)</t>
  </si>
  <si>
    <t>amelyből Tengervíz-kivétel</t>
  </si>
  <si>
    <t>Vízkivétel üzletáganként</t>
  </si>
  <si>
    <t>Teljes vízkivétel országonként</t>
  </si>
  <si>
    <t>amelyből Magyarország</t>
  </si>
  <si>
    <t>amelyből Szlovákia</t>
  </si>
  <si>
    <t>amelyből Horvátország</t>
  </si>
  <si>
    <t>amelyből Olaszország</t>
  </si>
  <si>
    <t>amelyből További országok</t>
  </si>
  <si>
    <t>Vízkibocsátás - Összesen</t>
  </si>
  <si>
    <t>306-1</t>
  </si>
  <si>
    <t>amelyből Kibocsátott víz elsődleges kezelés után</t>
  </si>
  <si>
    <t>amelyből Kibocsátott víz másodlagos kezelés után</t>
  </si>
  <si>
    <t>amelyből Kibocsátott víz harmadlagos kezelés után</t>
  </si>
  <si>
    <t>amelyből Kibocsátott víz kezelés nélkül</t>
  </si>
  <si>
    <t>amelyből Kezelésre harmadik félhez szállított víz</t>
  </si>
  <si>
    <t>Fajlagos vízkivétel – termelési telephely típusok</t>
  </si>
  <si>
    <t>Petrolkémia (átlag)</t>
  </si>
  <si>
    <r>
      <t xml:space="preserve"> m</t>
    </r>
    <r>
      <rPr>
        <vertAlign val="superscript"/>
        <sz val="10"/>
        <rFont val="Calibri"/>
        <family val="2"/>
        <scheme val="minor"/>
      </rPr>
      <t>3</t>
    </r>
    <r>
      <rPr>
        <sz val="10"/>
        <rFont val="Calibri"/>
        <family val="2"/>
        <charset val="238"/>
        <scheme val="minor"/>
      </rPr>
      <t>/ t</t>
    </r>
  </si>
  <si>
    <t>Finomító (átlag) tengervízzel</t>
  </si>
  <si>
    <t>Finomító (átlag) tengervíz nélkül</t>
  </si>
  <si>
    <t>Contaminants</t>
  </si>
  <si>
    <t>Kibocsátott szennyezőanyagok</t>
  </si>
  <si>
    <t>Összes alifás szénhidrogén (TPH)</t>
  </si>
  <si>
    <t>Kémiai oxigén igény (COD)</t>
  </si>
  <si>
    <t>Biológiai oxigén igény (BOD)</t>
  </si>
  <si>
    <t>Suspended Solid (SS)</t>
  </si>
  <si>
    <t>Lebegő szilárd részecske (SS)</t>
  </si>
  <si>
    <t>Produced Water - Upstream</t>
  </si>
  <si>
    <t>Termelt víz - Upstream</t>
  </si>
  <si>
    <t>Produced water</t>
  </si>
  <si>
    <t>Kitermelt rétegvíz</t>
  </si>
  <si>
    <t>OG-5</t>
  </si>
  <si>
    <t>amelyből EU működési területek</t>
  </si>
  <si>
    <t>amelyből nem-EU működési területek</t>
  </si>
  <si>
    <t xml:space="preserve">Re-injected produced water </t>
  </si>
  <si>
    <t>Visszasajtolt rétegvíz</t>
  </si>
  <si>
    <t>Párologtató tavakban elhelyezett rétegvíz</t>
  </si>
  <si>
    <t>Vízfogyasztás - Összesen</t>
  </si>
  <si>
    <t>303-5</t>
  </si>
  <si>
    <t>HULLADÉK</t>
  </si>
  <si>
    <t>Összes keletkezett hulladék</t>
  </si>
  <si>
    <t>306-2</t>
  </si>
  <si>
    <t>amelyből Veszélyes hulladék</t>
  </si>
  <si>
    <t>amelyből Nem veszélyes hulladék</t>
  </si>
  <si>
    <t>Összes ártalmatlanított/ lerakott és újrahasznált/-hasznosított hulladék</t>
  </si>
  <si>
    <t>amelyből Ártalmatlanított/lerakott hulladék</t>
  </si>
  <si>
    <t>amelyből Újrahasznált/-hasznosított hulladék</t>
  </si>
  <si>
    <t>Újrahasznosítási arány</t>
  </si>
  <si>
    <t>Veszélyes hulladék, amely fúrás, kút befejezés és kútmunkálat során keletkezett - Upstream</t>
  </si>
  <si>
    <t>OG-7</t>
  </si>
  <si>
    <t>Nem veszélyes, amely fúrás, kút befejezés és kútmunkálat során keletkezett - Upstream</t>
  </si>
  <si>
    <t>Lerakásra került veszélyes hulladék, amely fúrás, kút befejezés és kútmunkálat során keletkezett - Upstream</t>
  </si>
  <si>
    <t>Újrahasznosított veszélyes hulladék, amely fúrás, kút befejezés és kútmunkálat során keletkezett - Upstream</t>
  </si>
  <si>
    <t>Lerakásra került nem veszélyes, amely fúrás, kút befejezés és kútmunkálat során keletkezett - Upstream</t>
  </si>
  <si>
    <t>Újrahasznosított nem veszélyes, amely fúrás, kút befejezés és kútmunkálat során keletkezett - Upstream</t>
  </si>
  <si>
    <t>Visszagyűjtött kenőanyag és csomagolás</t>
  </si>
  <si>
    <t>301-3</t>
  </si>
  <si>
    <t>amelyből Visszagyűjtött és kezelt kenőanyag</t>
  </si>
  <si>
    <t>amelyből Visszagyűjtött kenőanyagcsomagolás</t>
  </si>
  <si>
    <t>Exportált veszélyes hulladék teljes mennyisége - Összesen</t>
  </si>
  <si>
    <t>306-4</t>
  </si>
  <si>
    <r>
      <t>SPILLS (HYDROCARBON CONTENT)</t>
    </r>
    <r>
      <rPr>
        <b/>
        <vertAlign val="superscript"/>
        <sz val="11"/>
        <color theme="0"/>
        <rFont val="Calibri"/>
        <family val="2"/>
        <scheme val="minor"/>
      </rPr>
      <t>1</t>
    </r>
  </si>
  <si>
    <r>
      <t>ELFOLYÁSOK (SZÉNHIDROGÉN TARTALOM)</t>
    </r>
    <r>
      <rPr>
        <b/>
        <vertAlign val="superscript"/>
        <sz val="11"/>
        <color theme="0"/>
        <rFont val="Calibri"/>
        <family val="2"/>
        <scheme val="minor"/>
      </rPr>
      <t>1</t>
    </r>
  </si>
  <si>
    <r>
      <t>Elfolyások száma (&gt;1m</t>
    </r>
    <r>
      <rPr>
        <vertAlign val="superscript"/>
        <sz val="11"/>
        <rFont val="Calibri"/>
        <family val="2"/>
        <scheme val="minor"/>
      </rPr>
      <t>3</t>
    </r>
    <r>
      <rPr>
        <sz val="11"/>
        <rFont val="Calibri"/>
        <family val="2"/>
        <scheme val="minor"/>
      </rPr>
      <t>)</t>
    </r>
  </si>
  <si>
    <t>number | darab</t>
  </si>
  <si>
    <t>306-3</t>
  </si>
  <si>
    <t>Elfolyások száma (&gt;1bbl)</t>
  </si>
  <si>
    <r>
      <t>Elfolyások mennyisége (&gt;1m</t>
    </r>
    <r>
      <rPr>
        <vertAlign val="superscript"/>
        <sz val="11"/>
        <rFont val="Calibri"/>
        <family val="2"/>
        <scheme val="minor"/>
      </rPr>
      <t>3</t>
    </r>
    <r>
      <rPr>
        <sz val="11"/>
        <rFont val="Calibri"/>
        <family val="2"/>
        <scheme val="minor"/>
      </rPr>
      <t>)</t>
    </r>
  </si>
  <si>
    <t>Elfolyások mennyisége (&gt;1bbl)</t>
  </si>
  <si>
    <t>Elfolyások száma - Upstream</t>
  </si>
  <si>
    <t>Elfolyások mennyisége - Upstream</t>
  </si>
  <si>
    <t>Elfolyások száma - Finomítás</t>
  </si>
  <si>
    <t>Elfolyások mennyisége - Finomítás</t>
  </si>
  <si>
    <t>EGYÉB</t>
  </si>
  <si>
    <t>EBK jellegű bírságok</t>
  </si>
  <si>
    <t>million HUF | millió Ft</t>
  </si>
  <si>
    <t>307-1</t>
  </si>
  <si>
    <t>EBK beruházások</t>
  </si>
  <si>
    <t>EBK működési költségek</t>
  </si>
  <si>
    <t>amelyből Hulladékhoz kapcsolódó kiadások (működési költségek)</t>
  </si>
  <si>
    <t>amelyből Kibocsátásokhoz kapcsolódó kiadások (működési költségek)</t>
  </si>
  <si>
    <t>amelyből Kármentesításhez kapcsolódó kiadások (beruházási és működési költségek)</t>
  </si>
  <si>
    <t>amelyből Megelőzéshez és környezetvédelmi menedzsmenthez kapcsolódó kiadások (műk. költs.)</t>
  </si>
  <si>
    <t>1) Spills data excludes road accidents excluded and third party spills since 2014.</t>
  </si>
  <si>
    <t>1)  2014-től a közúti balesetekkel és harmadik felekkel kapcsolatos elfolyásokat nem tartalmazza.</t>
  </si>
  <si>
    <r>
      <rPr>
        <b/>
        <sz val="10"/>
        <rFont val="Calibri"/>
        <family val="2"/>
        <scheme val="minor"/>
      </rPr>
      <t>BOD (Biological Oxygen Demand):</t>
    </r>
    <r>
      <rPr>
        <sz val="10"/>
        <rFont val="Calibri"/>
        <family val="2"/>
        <scheme val="minor"/>
      </rPr>
      <t xml:space="preserve"> The rate of wastewater pollution expressed by the amount of oxygen required by micro-organisms for the biological oxidation of organic waste in a unit volume of waste water.</t>
    </r>
  </si>
  <si>
    <r>
      <rPr>
        <b/>
        <sz val="10"/>
        <rFont val="Calibri"/>
        <family val="2"/>
        <scheme val="minor"/>
      </rPr>
      <t>BOI (Biológiai Oxigén Igény mg/l):</t>
    </r>
    <r>
      <rPr>
        <sz val="10"/>
        <rFont val="Calibri"/>
        <family val="2"/>
        <scheme val="minor"/>
      </rPr>
      <t xml:space="preserve"> A BOI értékből a szennyvízben jelenlévő biodegradálható szerves anyag és annak mikrobiális lebontásához szükséges oxigén mennyiségére lehet következtetni.</t>
    </r>
  </si>
  <si>
    <r>
      <rPr>
        <b/>
        <sz val="10"/>
        <rFont val="Calibri"/>
        <family val="2"/>
        <scheme val="minor"/>
      </rPr>
      <t>COD (Chemical Oxygen Demand):</t>
    </r>
    <r>
      <rPr>
        <sz val="10"/>
        <rFont val="Calibri"/>
        <family val="2"/>
        <scheme val="minor"/>
      </rPr>
      <t xml:space="preserve"> A parameter similar to BOD, differing only in that the oxidation of components in waste water is based on the use of chemicals.</t>
    </r>
  </si>
  <si>
    <r>
      <rPr>
        <b/>
        <sz val="10"/>
        <rFont val="Calibri"/>
        <family val="2"/>
        <scheme val="minor"/>
      </rPr>
      <t>KOI (Kémiai Oxigén Igény mg/l):</t>
    </r>
    <r>
      <rPr>
        <sz val="10"/>
        <rFont val="Calibri"/>
        <family val="2"/>
        <scheme val="minor"/>
      </rPr>
      <t xml:space="preserve"> A vízben levő anyagok, elsősorban a szerves anyagok redukáló képessége, amelyet az oxigénfogyasztás mérésével állapítanak meg. Az elfogyasztott oxigént a víz térfogategységre vonatkoztatják.</t>
    </r>
  </si>
  <si>
    <r>
      <rPr>
        <b/>
        <sz val="10"/>
        <rFont val="Calibri"/>
        <family val="2"/>
        <scheme val="minor"/>
      </rPr>
      <t>PM (Particulate Matter):</t>
    </r>
    <r>
      <rPr>
        <sz val="10"/>
        <rFont val="Calibri"/>
        <family val="2"/>
        <scheme val="minor"/>
      </rPr>
      <t xml:space="preserve"> Particulate matter is finely dispersed solid matter produced by burning and other technological processes; the most dangerous are fractions finer than 10 μm (PM10).</t>
    </r>
  </si>
  <si>
    <r>
      <rPr>
        <b/>
        <sz val="10"/>
        <rFont val="Calibri"/>
        <family val="2"/>
        <scheme val="minor"/>
      </rPr>
      <t>PM (Particulate Matter):</t>
    </r>
    <r>
      <rPr>
        <sz val="10"/>
        <rFont val="Calibri"/>
        <family val="2"/>
        <scheme val="minor"/>
      </rPr>
      <t xml:space="preserve"> Szilárd Részecske. Égés vagy más technológiai eljárás során keletkezett, a levegőben található szálló por. A legveszélyesebbek a 10 μm-nél finomabb frakciók (PM10).</t>
    </r>
  </si>
  <si>
    <r>
      <rPr>
        <b/>
        <sz val="10"/>
        <rFont val="Calibri"/>
        <family val="2"/>
        <scheme val="minor"/>
      </rPr>
      <t>Spills</t>
    </r>
    <r>
      <rPr>
        <sz val="10"/>
        <rFont val="Calibri"/>
        <family val="2"/>
        <scheme val="minor"/>
      </rPr>
      <t>: Unintended and/or uncontrolled release of liquefied hazardous materials exceeding 1 barrel or cubic metre volume to the environment (groundwater, surface water, soil).</t>
    </r>
  </si>
  <si>
    <r>
      <rPr>
        <b/>
        <sz val="10"/>
        <rFont val="Calibri"/>
        <family val="2"/>
        <scheme val="minor"/>
      </rPr>
      <t>Elfolyások:</t>
    </r>
    <r>
      <rPr>
        <sz val="10"/>
        <rFont val="Calibri"/>
        <family val="2"/>
        <scheme val="minor"/>
      </rPr>
      <t xml:space="preserve"> Az 1 hordónál vagy m</t>
    </r>
    <r>
      <rPr>
        <vertAlign val="superscript"/>
        <sz val="10"/>
        <rFont val="Calibri"/>
        <family val="2"/>
        <scheme val="minor"/>
      </rPr>
      <t>3</t>
    </r>
    <r>
      <rPr>
        <sz val="10"/>
        <rFont val="Calibri"/>
        <family val="2"/>
        <scheme val="minor"/>
      </rPr>
      <t>-nél nagyobb, nem szándékos, kontrollálatlan veszélyes anyag külső környezetbe (talajvíz, felszíni víz vagy talaj) történő elfolyása.</t>
    </r>
  </si>
  <si>
    <r>
      <rPr>
        <b/>
        <sz val="10"/>
        <rFont val="Calibri"/>
        <family val="2"/>
        <scheme val="minor"/>
      </rPr>
      <t>SS (Suspended Solid):</t>
    </r>
    <r>
      <rPr>
        <sz val="10"/>
        <rFont val="Calibri"/>
        <family val="2"/>
        <scheme val="minor"/>
      </rPr>
      <t xml:space="preserve"> Particles which do not dissolve in water.</t>
    </r>
  </si>
  <si>
    <r>
      <rPr>
        <b/>
        <sz val="10"/>
        <rFont val="Calibri"/>
        <family val="2"/>
        <scheme val="minor"/>
      </rPr>
      <t>Lebegő szilárdanyag tartalom:</t>
    </r>
    <r>
      <rPr>
        <sz val="10"/>
        <rFont val="Calibri"/>
        <family val="2"/>
        <scheme val="minor"/>
      </rPr>
      <t xml:space="preserve"> A vízben nem oldódó részecskék tömege.</t>
    </r>
  </si>
  <si>
    <r>
      <rPr>
        <b/>
        <sz val="10"/>
        <rFont val="Calibri"/>
        <family val="2"/>
        <scheme val="minor"/>
      </rPr>
      <t>TPH (Total Petroleum Hydrocarbons):</t>
    </r>
    <r>
      <rPr>
        <sz val="10"/>
        <rFont val="Calibri"/>
        <family val="2"/>
        <scheme val="minor"/>
      </rPr>
      <t xml:space="preserve"> Is a parameter used to measure the concentration or mass of petroleum hydrocarbon constituents present in a given amount of soil or water.</t>
    </r>
  </si>
  <si>
    <r>
      <rPr>
        <b/>
        <sz val="10"/>
        <rFont val="Calibri"/>
        <family val="2"/>
        <scheme val="minor"/>
      </rPr>
      <t>TPH (Total Petroleum Hydrocarbons):</t>
    </r>
    <r>
      <rPr>
        <sz val="10"/>
        <rFont val="Calibri"/>
        <family val="2"/>
        <scheme val="minor"/>
      </rPr>
      <t xml:space="preserve"> Összes alifás szénhidrogének. A felszíni víz vagy talaj szerves olajszármazékokkal való szennyezettségét kifejező paraméter.</t>
    </r>
  </si>
  <si>
    <r>
      <rPr>
        <b/>
        <sz val="10"/>
        <rFont val="Calibri"/>
        <family val="2"/>
        <scheme val="minor"/>
      </rPr>
      <t>VOC (Volatile Organic Compounds):</t>
    </r>
    <r>
      <rPr>
        <sz val="10"/>
        <rFont val="Calibri"/>
        <family val="2"/>
        <scheme val="minor"/>
      </rPr>
      <t xml:space="preserve"> Volatile organic compounds (VOCs) are emitted as gases from certain solids or liquids and include a variety of chemicals, some of which may have short- and long-term adverse health effects and participates in atmospheric photochemical reactions. They are defined as any organic compound with a vapour pressure of 0.01 kPa or higher at 293.15 K (20 ºC), or which has similar volatility under the actual conditions of use (methane is not included); most ground-level ozone (smog) results from a reaction between NOX and VOCs.</t>
    </r>
  </si>
  <si>
    <r>
      <rPr>
        <b/>
        <sz val="10"/>
        <rFont val="Calibri"/>
        <family val="2"/>
        <scheme val="minor"/>
      </rPr>
      <t>VOC (Volatile Organic Compounds):</t>
    </r>
    <r>
      <rPr>
        <sz val="10"/>
        <rFont val="Calibri"/>
        <family val="2"/>
        <scheme val="minor"/>
      </rPr>
      <t xml:space="preserve"> Szilárd vagy folyékony közegekből felszabaduló illékony szerves vegyületek összefoglaló neve. Több különböző vegyi anyagot takarhat, melyek közül egyesek rövid vagy hosszú távon károsak lehetnek az emberi egészségre illetve a légkörben fotokémiai reakcióba léphetnek. Mindazon szerves vegyületek, amelyek gőznyomása 293,15°K (20 °C) hőmérsékleten legalább 0,01 kPa, vagy amelyek a tényleges felhasználás körülményei között hasonló illékonyságúak (kivéve a metán). A legtöbb talaj menti ózon (szmog) a NOX és a VOC-k reakciója során keletkezik.</t>
    </r>
  </si>
  <si>
    <t>MUNKAVÁLLALÓK VÉDELME</t>
  </si>
  <si>
    <t>Halálesetek</t>
  </si>
  <si>
    <t>MOL-csoport, saját munkavállalók</t>
  </si>
  <si>
    <t>403-2</t>
  </si>
  <si>
    <r>
      <t>Contractors on-site</t>
    </r>
    <r>
      <rPr>
        <vertAlign val="superscript"/>
        <sz val="11"/>
        <rFont val="Calibri"/>
        <family val="2"/>
        <scheme val="minor"/>
      </rPr>
      <t>1</t>
    </r>
  </si>
  <si>
    <r>
      <t>Alvállalkozók - telephelyen belül</t>
    </r>
    <r>
      <rPr>
        <vertAlign val="superscript"/>
        <sz val="11"/>
        <rFont val="Calibri"/>
        <family val="2"/>
        <scheme val="minor"/>
      </rPr>
      <t>1</t>
    </r>
  </si>
  <si>
    <r>
      <t>Contractors off-site</t>
    </r>
    <r>
      <rPr>
        <vertAlign val="superscript"/>
        <sz val="11"/>
        <rFont val="Calibri"/>
        <family val="2"/>
        <scheme val="minor"/>
      </rPr>
      <t>1</t>
    </r>
  </si>
  <si>
    <r>
      <t>Alvállalkozók - telephelyen kívül</t>
    </r>
    <r>
      <rPr>
        <vertAlign val="superscript"/>
        <sz val="11"/>
        <rFont val="Calibri"/>
        <family val="2"/>
        <scheme val="minor"/>
      </rPr>
      <t>1</t>
    </r>
  </si>
  <si>
    <t>Harmadik felek</t>
  </si>
  <si>
    <t>Upstream - saját munkavállalók</t>
  </si>
  <si>
    <t>Upstream - alvállalkozók</t>
  </si>
  <si>
    <t>Downstream - saját munkavállalók</t>
  </si>
  <si>
    <t>Downstream - alvállalkozók</t>
  </si>
  <si>
    <t>Munkaidő-kieséssel járó munkabalesetek (LTI)</t>
  </si>
  <si>
    <t>Saját munkavállalók</t>
  </si>
  <si>
    <r>
      <t>Contractors</t>
    </r>
    <r>
      <rPr>
        <vertAlign val="superscript"/>
        <sz val="11"/>
        <rFont val="Calibri"/>
        <family val="2"/>
        <scheme val="minor"/>
      </rPr>
      <t>1</t>
    </r>
  </si>
  <si>
    <r>
      <t>Alvállalkozók</t>
    </r>
    <r>
      <rPr>
        <vertAlign val="superscript"/>
        <sz val="11"/>
        <rFont val="Calibri"/>
        <family val="2"/>
        <scheme val="minor"/>
      </rPr>
      <t>1</t>
    </r>
  </si>
  <si>
    <t>Munkaidő-kieséssel járó munkabalesetek gyakorisága (LTIF) összesen</t>
  </si>
  <si>
    <t>cases/mn working h |
esetek/mill. munkaó.</t>
  </si>
  <si>
    <t>Munkaidő-kieséssel járó munkabalesetek gyakorisága (LTIF) üzletáganként</t>
  </si>
  <si>
    <t>Összes jelentésköteles sérülés gyakorisága (TRIR) összesen</t>
  </si>
  <si>
    <t>A személyi sérülések öt leggyakoribb oka Csoportszinten</t>
  </si>
  <si>
    <t>Megcsúszások és megbotlások (azonos magasságban)</t>
  </si>
  <si>
    <t>Vágások, szúródások és horzsolások</t>
  </si>
  <si>
    <t>Megütődés (külső behatás)</t>
  </si>
  <si>
    <t>Beütődés</t>
  </si>
  <si>
    <t>Az összes jelentésköteles foglalkozási megbetegedés gyakorisága (TROIF)</t>
  </si>
  <si>
    <t>Kiesett munkanapok (LDR)</t>
  </si>
  <si>
    <t>Hiányzási ráta (AR)</t>
  </si>
  <si>
    <t>FOLYAMATBIZTONSÁG</t>
  </si>
  <si>
    <t>TIER 1 Folyamatbiztonsági események</t>
  </si>
  <si>
    <t>OG-13</t>
  </si>
  <si>
    <t>TIER 2 Folyamatbiztonsági események</t>
  </si>
  <si>
    <t>TIER 1+2 Folyamatbiztonsági események</t>
  </si>
  <si>
    <t>VÁLLALKOZÓI ÉS BESZÁLLÍTÓI BIZTONSÁG</t>
  </si>
  <si>
    <t>Vállalkozók száma EBK kontroll</t>
  </si>
  <si>
    <t>Előminősítés audit</t>
  </si>
  <si>
    <t>414-1</t>
  </si>
  <si>
    <t>Helyszíni ellenőrzések</t>
  </si>
  <si>
    <t>Nem megfeleléssel zárult helyszíni ellenőrzések</t>
  </si>
  <si>
    <t>Kiszabott bírságok</t>
  </si>
  <si>
    <t>USD | amerikai dollár</t>
  </si>
  <si>
    <t>Munkaterületről kitiltott munkavállalók</t>
  </si>
  <si>
    <t>Írásbeli figyelmeztetés</t>
  </si>
  <si>
    <t>Beszállítói előminősítési auditok száma jelentős régiónként</t>
  </si>
  <si>
    <t>Nemzetközi Upstream (Oroszország, Pakisztán)</t>
  </si>
  <si>
    <t>1) Contractors include service (fuel) station staff.</t>
  </si>
  <si>
    <t>1) Alvállalkozók száma tartalmazza a töltőállomáson dolgozókat.</t>
  </si>
  <si>
    <r>
      <rPr>
        <b/>
        <sz val="10"/>
        <color theme="1"/>
        <rFont val="Calibri"/>
        <family val="2"/>
        <scheme val="minor"/>
      </rPr>
      <t xml:space="preserve">LTIF (Lost Time Injury Frequency): </t>
    </r>
    <r>
      <rPr>
        <sz val="10"/>
        <color theme="1"/>
        <rFont val="Calibri"/>
        <family val="2"/>
        <scheme val="minor"/>
      </rPr>
      <t>The number of incidents of lost time injury (LTI) per one million hours worked.</t>
    </r>
  </si>
  <si>
    <r>
      <rPr>
        <b/>
        <sz val="10"/>
        <color theme="1"/>
        <rFont val="Calibri"/>
        <family val="2"/>
        <scheme val="minor"/>
      </rPr>
      <t xml:space="preserve">LTIF (baleseti frekvencia): </t>
    </r>
    <r>
      <rPr>
        <sz val="10"/>
        <color theme="1"/>
        <rFont val="Calibri"/>
        <family val="2"/>
        <scheme val="minor"/>
      </rPr>
      <t>Egymillió ledolgozott órára jutó, munkaidőkieséssel járó munkabalesetek (LTI) száma.</t>
    </r>
  </si>
  <si>
    <r>
      <rPr>
        <b/>
        <sz val="10"/>
        <color theme="1"/>
        <rFont val="Calibri"/>
        <family val="2"/>
        <scheme val="minor"/>
      </rPr>
      <t xml:space="preserve">RAR (Road accident rate): </t>
    </r>
    <r>
      <rPr>
        <sz val="10"/>
        <color theme="1"/>
        <rFont val="Calibri"/>
        <family val="2"/>
        <scheme val="minor"/>
      </rPr>
      <t>The number of road accidents per 1 million km driven.</t>
    </r>
  </si>
  <si>
    <r>
      <rPr>
        <b/>
        <sz val="10"/>
        <color theme="1"/>
        <rFont val="Calibri"/>
        <family val="2"/>
        <scheme val="minor"/>
      </rPr>
      <t>Közúti balesetek aránya (RAR):</t>
    </r>
    <r>
      <rPr>
        <sz val="10"/>
        <color theme="1"/>
        <rFont val="Calibri"/>
        <family val="2"/>
        <scheme val="minor"/>
      </rPr>
      <t xml:space="preserve"> Közúton bekövetkezett balesetek száma, 1 millió levezetett km-re vonatkoztatva.</t>
    </r>
  </si>
  <si>
    <r>
      <rPr>
        <b/>
        <sz val="10"/>
        <color theme="1"/>
        <rFont val="Calibri"/>
        <family val="2"/>
        <scheme val="minor"/>
      </rPr>
      <t>TIER 1</t>
    </r>
    <r>
      <rPr>
        <sz val="10"/>
        <color theme="1"/>
        <rFont val="Calibri"/>
        <family val="2"/>
        <scheme val="minor"/>
      </rPr>
      <t xml:space="preserve"> category events are more serious from a consequence viewpoint than TIER 2 category events. Categorization is based on American Petroleum Institute Recommended Practice 754.</t>
    </r>
  </si>
  <si>
    <r>
      <rPr>
        <b/>
        <sz val="10"/>
        <color theme="1"/>
        <rFont val="Calibri"/>
        <family val="2"/>
        <scheme val="minor"/>
      </rPr>
      <t>TIER 1</t>
    </r>
    <r>
      <rPr>
        <sz val="10"/>
        <color theme="1"/>
        <rFont val="Calibri"/>
        <family val="2"/>
        <scheme val="minor"/>
      </rPr>
      <t xml:space="preserve"> besorolású események következményeiket tekintve súlyosabbak a TIER 2 eseményeknél. A besorolás alapja az API RP 754 szabvány.</t>
    </r>
  </si>
  <si>
    <r>
      <rPr>
        <b/>
        <sz val="10"/>
        <color theme="1"/>
        <rFont val="Calibri"/>
        <family val="2"/>
        <scheme val="minor"/>
      </rPr>
      <t xml:space="preserve">TRIR  (Total Recordable Injury Rate): </t>
    </r>
    <r>
      <rPr>
        <sz val="10"/>
        <color theme="1"/>
        <rFont val="Calibri"/>
        <family val="2"/>
        <scheme val="minor"/>
      </rPr>
      <t>The number of incidents with lost time, first aid or restricted work per one million hours worked.</t>
    </r>
  </si>
  <si>
    <r>
      <rPr>
        <b/>
        <sz val="10"/>
        <color theme="1"/>
        <rFont val="Calibri"/>
        <family val="2"/>
        <scheme val="minor"/>
      </rPr>
      <t>TRIR (Összes Jelentésköteles Sérülés Gyakorisága):</t>
    </r>
    <r>
      <rPr>
        <sz val="10"/>
        <color theme="1"/>
        <rFont val="Calibri"/>
        <family val="2"/>
        <scheme val="minor"/>
      </rPr>
      <t xml:space="preserve"> Egymillió ledolgozott órára jutó munkaidő kieséssel járó, ápolást igénylő és munkavégzést korlátozó balesetek száma.</t>
    </r>
  </si>
  <si>
    <r>
      <rPr>
        <b/>
        <sz val="10"/>
        <color theme="1"/>
        <rFont val="Calibri"/>
        <family val="2"/>
        <scheme val="minor"/>
      </rPr>
      <t xml:space="preserve">HSE: </t>
    </r>
    <r>
      <rPr>
        <sz val="10"/>
        <color theme="1"/>
        <rFont val="Calibri"/>
        <family val="2"/>
        <scheme val="minor"/>
      </rPr>
      <t>Health, Safety and Environment</t>
    </r>
  </si>
  <si>
    <r>
      <rPr>
        <b/>
        <sz val="10"/>
        <color theme="1"/>
        <rFont val="Calibri"/>
        <family val="2"/>
        <scheme val="minor"/>
      </rPr>
      <t xml:space="preserve">EBK: </t>
    </r>
    <r>
      <rPr>
        <sz val="10"/>
        <color theme="1"/>
        <rFont val="Calibri"/>
        <family val="2"/>
        <scheme val="minor"/>
      </rPr>
      <t>Egészségvédelem-, Biztonságtechnika és Környezetvédelem</t>
    </r>
  </si>
  <si>
    <t>MUNKAVÁLLALÓK</t>
  </si>
  <si>
    <t>Teljes munkaerő</t>
  </si>
  <si>
    <t>persons | fő</t>
  </si>
  <si>
    <t>102-8</t>
  </si>
  <si>
    <t>Teljes munkaidőben foglalkoztatottak</t>
  </si>
  <si>
    <t>amelyből Férfi</t>
  </si>
  <si>
    <t>amelyből Nő</t>
  </si>
  <si>
    <t>Részmunkaidős munkavállalók</t>
  </si>
  <si>
    <t>Női munkavállalók aránya</t>
  </si>
  <si>
    <t>Nők aránya a nem menedzseri pozíciókban</t>
  </si>
  <si>
    <t>Fluktuáció</t>
  </si>
  <si>
    <t>Teljes munkaidőben foglalkoztatott munkavállalók száma régiók szerint</t>
  </si>
  <si>
    <t>Egyéb EU országok</t>
  </si>
  <si>
    <t>Nem-EU országok</t>
  </si>
  <si>
    <t>Munkaerő a szerződés típusa alapján</t>
  </si>
  <si>
    <t>Munkavállalók határozatlan munkaszerződéssel</t>
  </si>
  <si>
    <t>Munkavállalók határozott munkaszerződéssel</t>
  </si>
  <si>
    <t>Munkavállalói nemek aránya a munkakörök tekintetében</t>
  </si>
  <si>
    <t>Felsővezetői pozíciók száma</t>
  </si>
  <si>
    <t>Menedzseri pozíciók száma</t>
  </si>
  <si>
    <t>Nem-menedzseri pozíciók száma</t>
  </si>
  <si>
    <t>Munkavállalói kor aránya a munkakörök tekintetében</t>
  </si>
  <si>
    <t>amelyből 30 éves kor alatt</t>
  </si>
  <si>
    <t>amelyből 30 és 50 éves kor között</t>
  </si>
  <si>
    <t>amelyből 50 éves kor felett</t>
  </si>
  <si>
    <t>Új munkavállalók száma</t>
  </si>
  <si>
    <t>Belépő új munkavállalók száma</t>
  </si>
  <si>
    <t>401-1</t>
  </si>
  <si>
    <t>Új munkavállalók száma régiók szerint</t>
  </si>
  <si>
    <t>Fluktuáció nemek szerint</t>
  </si>
  <si>
    <t>Férfi</t>
  </si>
  <si>
    <t>Nő</t>
  </si>
  <si>
    <t>Új munkavállalók nemek szerint</t>
  </si>
  <si>
    <t>Új munkavállalók korcsoport szerint</t>
  </si>
  <si>
    <t>30 éves kor alatt</t>
  </si>
  <si>
    <t>30 és 50 éves kor között</t>
  </si>
  <si>
    <t>50 éves kor felett</t>
  </si>
  <si>
    <t>Vállalatot elhagyók</t>
  </si>
  <si>
    <t>A vállalatot elhagyók létszáma</t>
  </si>
  <si>
    <t>Vállalatot elhagyók régió szerint</t>
  </si>
  <si>
    <t>Vállalatot elhagyók nemek szerint</t>
  </si>
  <si>
    <t>Vállalatot elhagyók korcsoport szerint</t>
  </si>
  <si>
    <t>Fluktuáció korcsoport szerint</t>
  </si>
  <si>
    <r>
      <t>Ratio of female and male managers in top management and management positions</t>
    </r>
    <r>
      <rPr>
        <b/>
        <vertAlign val="superscript"/>
        <sz val="11"/>
        <rFont val="Calibri"/>
        <family val="2"/>
        <scheme val="minor"/>
      </rPr>
      <t>1</t>
    </r>
  </si>
  <si>
    <r>
      <t>A női és férfi vezetők aránya a felső vezetés és a vezetői munkakörök tekintetében</t>
    </r>
    <r>
      <rPr>
        <b/>
        <vertAlign val="superscript"/>
        <sz val="11"/>
        <rFont val="Calibri"/>
        <family val="2"/>
        <scheme val="minor"/>
      </rPr>
      <t>1</t>
    </r>
  </si>
  <si>
    <t>BÉREK ÉS FIZETÉSEK</t>
  </si>
  <si>
    <t>Női átlag alapfizetés aránya a férfi átlag alapfizetéshez viszonyítva munkakörök szerint</t>
  </si>
  <si>
    <t>Felsővezetők</t>
  </si>
  <si>
    <t>405-2</t>
  </si>
  <si>
    <t>Középvezetők</t>
  </si>
  <si>
    <t>Közvetlen vezetők</t>
  </si>
  <si>
    <t>Szakértők</t>
  </si>
  <si>
    <t>Egyéb munkavállalók</t>
  </si>
  <si>
    <t>Női átlag alapfizetés aránya a férfi átlag alapfizetéshez viszonyítva működési helyszínek szerint</t>
  </si>
  <si>
    <t>A vállalati minimálbér és a helyi minimálbér aránya a jelentősebb (100-nál több munkavállalót foglalkoztató) működési helyszíneken</t>
  </si>
  <si>
    <r>
      <t>Austria (Roth Heizöle GmbH)</t>
    </r>
    <r>
      <rPr>
        <vertAlign val="superscript"/>
        <sz val="11"/>
        <color theme="1"/>
        <rFont val="Calibri"/>
        <family val="2"/>
      </rPr>
      <t>2</t>
    </r>
  </si>
  <si>
    <r>
      <t>Ausztria (Roth Heizöle GmbH)</t>
    </r>
    <r>
      <rPr>
        <vertAlign val="superscript"/>
        <sz val="11"/>
        <color theme="1"/>
        <rFont val="Calibri"/>
        <family val="2"/>
      </rPr>
      <t>2</t>
    </r>
  </si>
  <si>
    <t>202-1</t>
  </si>
  <si>
    <t>Bosznia-Hercegovina (Energopetrol d.d.)</t>
  </si>
  <si>
    <t>Cseh Köztársaság (MOL Česká republika, s.r.o.)</t>
  </si>
  <si>
    <t>Horvátország (INA d.d.)</t>
  </si>
  <si>
    <t>Magyarország (MOL Nyrt.)</t>
  </si>
  <si>
    <r>
      <t>Italy (IES S.p.A.)</t>
    </r>
    <r>
      <rPr>
        <vertAlign val="superscript"/>
        <sz val="11"/>
        <color theme="1"/>
        <rFont val="Calibri"/>
        <family val="2"/>
      </rPr>
      <t>3</t>
    </r>
  </si>
  <si>
    <r>
      <t>Olaszország (IES S.p.A.)</t>
    </r>
    <r>
      <rPr>
        <vertAlign val="superscript"/>
        <sz val="11"/>
        <color theme="1"/>
        <rFont val="Calibri"/>
        <family val="2"/>
      </rPr>
      <t>3</t>
    </r>
  </si>
  <si>
    <t>Pakisztán (MOL Pakistan Ltd.)</t>
  </si>
  <si>
    <t>Románia (MOL Romania PP s.r.l.)</t>
  </si>
  <si>
    <t>Oroszország (BaiTex LLC)</t>
  </si>
  <si>
    <t>Szlovákia (Slovnaft a.s.)</t>
  </si>
  <si>
    <t>Munkavállalói Elkötelezettség Felmérés eredményei</t>
  </si>
  <si>
    <t>Lefedettség</t>
  </si>
  <si>
    <t>Válaszadási ráta</t>
  </si>
  <si>
    <r>
      <t>Engagement level</t>
    </r>
    <r>
      <rPr>
        <vertAlign val="superscript"/>
        <sz val="11"/>
        <color theme="1"/>
        <rFont val="Calibri"/>
        <family val="2"/>
      </rPr>
      <t>4</t>
    </r>
  </si>
  <si>
    <r>
      <t>Munkavállalói elkötelezettség szintje</t>
    </r>
    <r>
      <rPr>
        <vertAlign val="superscript"/>
        <sz val="11"/>
        <color theme="1"/>
        <rFont val="Calibri"/>
        <family val="2"/>
      </rPr>
      <t>4</t>
    </r>
  </si>
  <si>
    <t>FEJLESZTÉS ÉS KÉPZÉS</t>
  </si>
  <si>
    <t>Az előre meghatározott és standardizált teljesítményértékelési folyamatban részt vevő munkavállalók aránya</t>
  </si>
  <si>
    <t>Executive/Top management</t>
  </si>
  <si>
    <t>404-1</t>
  </si>
  <si>
    <t>First Line Management/Supervisor</t>
  </si>
  <si>
    <t>Munkavállalók (HAY 18 és ez alatt)</t>
  </si>
  <si>
    <t>Oktatás és képzés a MOL Group-ban - összesített adat</t>
  </si>
  <si>
    <t>Képzési lefedettség</t>
  </si>
  <si>
    <t>Teljes képzési óraszám</t>
  </si>
  <si>
    <t>hours | óra</t>
  </si>
  <si>
    <t>Összes képzési óraszám/fő</t>
  </si>
  <si>
    <t>Teljes képzésre fordított költség</t>
  </si>
  <si>
    <t>Képzésre fordított költség/fő</t>
  </si>
  <si>
    <t>thousand HUF | ezer Ft</t>
  </si>
  <si>
    <t>Átlagos egy főre eső képzési óraszám munkakörök szerint</t>
  </si>
  <si>
    <t>Felsővezetők (HAY 24 és felette)</t>
  </si>
  <si>
    <t>Középvezetők (HAY 21-23)</t>
  </si>
  <si>
    <t>Közvetlen vezetők (HAY 18-20)</t>
  </si>
  <si>
    <t>Szakértők (HAY 14-17)</t>
  </si>
  <si>
    <t>Egyéb munkavállalók (HAY 13 és alatta)</t>
  </si>
  <si>
    <t>Átlagos egy főre eső képzési költség munkakörök szerint</t>
  </si>
  <si>
    <t>Létszám munkakörök szerint</t>
  </si>
  <si>
    <t>Képzési óraszám összesen</t>
  </si>
  <si>
    <t>Képzési óraszám fejenként</t>
  </si>
  <si>
    <t>Képzési költség összesen</t>
  </si>
  <si>
    <t>Képzési költség fejenként</t>
  </si>
  <si>
    <t>TISZTESSÉGES FOGLALKOZTATOTTSÁG IRÁNTI ELKÖTELEZETTSÉG</t>
  </si>
  <si>
    <t>Gyülekezés szabadsága</t>
  </si>
  <si>
    <t>Munkavállalók aránya, akik számára elérhető az érdekvédelmi képviseleti tagság</t>
  </si>
  <si>
    <t>407-1</t>
  </si>
  <si>
    <t>Kollektív Szerződés hatálya alá besorolható munkavállalók</t>
  </si>
  <si>
    <t>Vezetői testület</t>
  </si>
  <si>
    <t>Vezetői testület összetétele nemek alapján</t>
  </si>
  <si>
    <t>405-1</t>
  </si>
  <si>
    <t>Vezetői testület összetétele állampolgárság alapján</t>
  </si>
  <si>
    <t>Magyar</t>
  </si>
  <si>
    <t>Szlovák</t>
  </si>
  <si>
    <t>Horvát</t>
  </si>
  <si>
    <t>Ománi</t>
  </si>
  <si>
    <t>Brit</t>
  </si>
  <si>
    <t>Cseh</t>
  </si>
  <si>
    <t>Finn</t>
  </si>
  <si>
    <t>Francia</t>
  </si>
  <si>
    <t xml:space="preserve"> Vezetői testület összetétele korcsoport szerint</t>
  </si>
  <si>
    <r>
      <t>HUMAN CAPITAL  - BUSINESSES DATA</t>
    </r>
    <r>
      <rPr>
        <b/>
        <vertAlign val="superscript"/>
        <sz val="11"/>
        <color theme="0"/>
        <rFont val="Calibri"/>
        <family val="2"/>
        <scheme val="minor"/>
      </rPr>
      <t>5</t>
    </r>
  </si>
  <si>
    <r>
      <t>HUMÁN TŐKE - ÜZLETÁGI ADATOK</t>
    </r>
    <r>
      <rPr>
        <b/>
        <vertAlign val="superscript"/>
        <sz val="11"/>
        <color theme="0"/>
        <rFont val="Calibri"/>
        <family val="2"/>
        <scheme val="minor"/>
      </rPr>
      <t>5</t>
    </r>
  </si>
  <si>
    <t>Average headcount</t>
  </si>
  <si>
    <t>Átlagos létszám</t>
  </si>
  <si>
    <r>
      <t>Downstream</t>
    </r>
    <r>
      <rPr>
        <vertAlign val="superscript"/>
        <sz val="11"/>
        <color theme="1"/>
        <rFont val="Calibri"/>
        <family val="2"/>
        <scheme val="minor"/>
      </rPr>
      <t>6</t>
    </r>
  </si>
  <si>
    <t>Gáz midstream</t>
  </si>
  <si>
    <t>IBS</t>
  </si>
  <si>
    <t>Innovatív üzletágak és szolgáltatások</t>
  </si>
  <si>
    <t>o/w Consumer Services</t>
  </si>
  <si>
    <t>amelyből Fogyasztói Szolgáltatások</t>
  </si>
  <si>
    <t>Management &amp; Services</t>
  </si>
  <si>
    <t>Vezetőség &amp; Szolgáltatások</t>
  </si>
  <si>
    <t>MOL Group</t>
  </si>
  <si>
    <t>MOL-csoport</t>
  </si>
  <si>
    <t>MOL Plc.</t>
  </si>
  <si>
    <t>MOL Nyrt.</t>
  </si>
  <si>
    <t>Subsidiaries</t>
  </si>
  <si>
    <t>Leányvállalatok</t>
  </si>
  <si>
    <t>Average headcount full-time employees</t>
  </si>
  <si>
    <t>Átlagos létszám - teljes munkaidőben foglalkoztatottak</t>
  </si>
  <si>
    <t>Average headcount part-time employees</t>
  </si>
  <si>
    <t>Átlagos létszám - részmunkaidőben foglalkoztatottak</t>
  </si>
  <si>
    <t>Closing headcount (person)</t>
  </si>
  <si>
    <t>Záró létszám</t>
  </si>
  <si>
    <t>1) Including top, and mid-managerial (general and first-line management) levels.</t>
  </si>
  <si>
    <t>1) Beleértve a topmenedzseri és közepvezetői (általános és első szintű menedzseri) szerepeket.</t>
  </si>
  <si>
    <t>2) Ratio calculated based on industrial (Trading) Collective Agreement, min. wage data for Austria.</t>
  </si>
  <si>
    <t>2) Az iparági (kereskedelmi) kollektív szerződes alapján, az ausztriai béradatok nélkül kalkulált ráta.</t>
  </si>
  <si>
    <t>3) Ratio is calculated based on industrial (Oil) Collective Agreement, min. wage data for Italy.</t>
  </si>
  <si>
    <t>3) Az iparági (olaj) kollektív szerződes alapján, az olasz béradatok nélkül kalkulált ráta.</t>
  </si>
  <si>
    <t>4)  The engagement methodology changed in 2017 due to the selection of a new provider.</t>
  </si>
  <si>
    <t>4) Az elkötelezettség felmérés módszertana 2017-ben megváltozott szolgáltatóváltás miatt.</t>
  </si>
  <si>
    <t>5) Human Capital Businesses Data covers all MOL Group companies, whereas the remaining data scope (subject to external assurance) is limited to companies above 100 employees</t>
  </si>
  <si>
    <t>5) A Humán Tőke Üzletági adat minden MOL-csoport vállalatot magába foglal, míg minden más adat esetében csak a min. 100 munkavállalót foglalkoztató cégek számítanak bele (bizonyosságot adó audit része).</t>
  </si>
  <si>
    <t>6) Downstream including retail until 2016</t>
  </si>
  <si>
    <t>6) A Kiskereskedelem a Downstream része 2016-ig.</t>
  </si>
  <si>
    <r>
      <rPr>
        <b/>
        <sz val="10"/>
        <color theme="1"/>
        <rFont val="Calibri"/>
        <family val="2"/>
        <scheme val="minor"/>
      </rPr>
      <t>Aggregated data</t>
    </r>
    <r>
      <rPr>
        <sz val="10"/>
        <color theme="1"/>
        <rFont val="Calibri"/>
        <family val="2"/>
        <scheme val="minor"/>
      </rPr>
      <t xml:space="preserve"> is calculated for the whole MOL Group including INA Group (if not, it is indicated in the table). The various breakdowns of data are based on the data from BI Data Port SDHR module. If data supply differs from the above mentioned methods, then it is indicated.</t>
    </r>
  </si>
  <si>
    <r>
      <t>Az</t>
    </r>
    <r>
      <rPr>
        <b/>
        <sz val="10"/>
        <color theme="1"/>
        <rFont val="Calibri"/>
        <family val="2"/>
        <scheme val="minor"/>
      </rPr>
      <t xml:space="preserve"> összesített adat</t>
    </r>
    <r>
      <rPr>
        <sz val="10"/>
        <color theme="1"/>
        <rFont val="Calibri"/>
        <family val="2"/>
        <scheme val="minor"/>
      </rPr>
      <t xml:space="preserve"> a teljes MOL-csoportra értendő, az INÁ-val együtt (ha nem, az a táblában jelölve van). A különböző bontások a BI Data Port SDHR modulon alapulnak. Ha az adat elérhetősége eltér, az jelezve van.</t>
    </r>
  </si>
  <si>
    <r>
      <rPr>
        <b/>
        <sz val="10"/>
        <color theme="1"/>
        <rFont val="Calibri"/>
        <family val="2"/>
        <scheme val="minor"/>
      </rPr>
      <t xml:space="preserve">Total workforce: </t>
    </r>
    <r>
      <rPr>
        <sz val="10"/>
        <color theme="1"/>
        <rFont val="Calibri"/>
        <family val="2"/>
        <scheme val="minor"/>
      </rPr>
      <t>Total number of people working in the reporting organisation on the last day of the reporting period (including part-time employees and employees with indefinite contracts).</t>
    </r>
  </si>
  <si>
    <r>
      <rPr>
        <b/>
        <sz val="10"/>
        <color theme="1"/>
        <rFont val="Calibri"/>
        <family val="2"/>
        <scheme val="minor"/>
      </rPr>
      <t>Teljes munkaerő</t>
    </r>
    <r>
      <rPr>
        <sz val="10"/>
        <color theme="1"/>
        <rFont val="Calibri"/>
        <family val="2"/>
        <scheme val="minor"/>
      </rPr>
      <t>: A szervezetben dolgozó összes személy a jelentéstételi időszak utolsó napján (részmunkaidős, és határozatlan munkaszerződéssel rendelkezők is).</t>
    </r>
  </si>
  <si>
    <r>
      <rPr>
        <b/>
        <sz val="10"/>
        <color theme="1"/>
        <rFont val="Calibri"/>
        <family val="2"/>
        <scheme val="minor"/>
      </rPr>
      <t xml:space="preserve">Leavers: </t>
    </r>
    <r>
      <rPr>
        <sz val="10"/>
        <color theme="1"/>
        <rFont val="Calibri"/>
        <family val="2"/>
        <scheme val="minor"/>
      </rPr>
      <t>Number of employees leaving the company during the reporting period voluntarily or due to dismissal, retirement, or death (outsourcing is not included).</t>
    </r>
  </si>
  <si>
    <r>
      <rPr>
        <b/>
        <sz val="10"/>
        <color theme="1"/>
        <rFont val="Calibri"/>
        <family val="2"/>
        <scheme val="minor"/>
      </rPr>
      <t>Vállalatot elhagyók:</t>
    </r>
    <r>
      <rPr>
        <sz val="10"/>
        <color theme="1"/>
        <rFont val="Calibri"/>
        <family val="2"/>
        <scheme val="minor"/>
      </rPr>
      <t xml:space="preserve"> a vállalatot a jelentéstételi időszakban önkéntesen, elbocsátás, nyugdíjazás vagy haláleset miatt elhagyók száma (kiszervezések nélkül).</t>
    </r>
  </si>
  <si>
    <r>
      <rPr>
        <b/>
        <sz val="10"/>
        <color theme="1"/>
        <rFont val="Calibri"/>
        <family val="2"/>
        <scheme val="minor"/>
      </rPr>
      <t xml:space="preserve">Turnover rate: </t>
    </r>
    <r>
      <rPr>
        <sz val="10"/>
        <color theme="1"/>
        <rFont val="Calibri"/>
        <family val="2"/>
        <scheme val="minor"/>
      </rPr>
      <t>the number of a given employee group leaving the company is divided by the number of full time employees in the same category.</t>
    </r>
  </si>
  <si>
    <r>
      <rPr>
        <b/>
        <sz val="10"/>
        <color theme="1"/>
        <rFont val="Calibri"/>
        <family val="2"/>
        <scheme val="minor"/>
      </rPr>
      <t xml:space="preserve">Fluktuáció: </t>
    </r>
    <r>
      <rPr>
        <sz val="10"/>
        <color theme="1"/>
        <rFont val="Calibri"/>
        <family val="2"/>
        <scheme val="minor"/>
      </rPr>
      <t>egy adott a vállalatot elhagyó munkavállalói csoport létszáma, osztva a teljes munkaidős munkavállalók számával.</t>
    </r>
  </si>
  <si>
    <r>
      <rPr>
        <b/>
        <sz val="10"/>
        <color theme="1"/>
        <rFont val="Calibri"/>
        <family val="2"/>
        <scheme val="minor"/>
      </rPr>
      <t xml:space="preserve">Governance bodies: </t>
    </r>
    <r>
      <rPr>
        <sz val="10"/>
        <color theme="1"/>
        <rFont val="Calibri"/>
        <family val="2"/>
        <scheme val="minor"/>
      </rPr>
      <t>2014-16:</t>
    </r>
    <r>
      <rPr>
        <b/>
        <sz val="10"/>
        <color theme="1"/>
        <rFont val="Calibri"/>
        <family val="2"/>
        <scheme val="minor"/>
      </rPr>
      <t xml:space="preserve"> </t>
    </r>
    <r>
      <rPr>
        <sz val="10"/>
        <color theme="1"/>
        <rFont val="Calibri"/>
        <family val="2"/>
        <scheme val="minor"/>
      </rPr>
      <t xml:space="preserve">Supervisory Boards and Boards of Directors of MOL Plc, TVK Plc, FGSZ Plc, Slovnaft a.s. and INA d.d. As of 2017: Supervisory Boards and Boards of Directors of MOL Group </t>
    </r>
  </si>
  <si>
    <r>
      <rPr>
        <b/>
        <sz val="10"/>
        <color theme="1"/>
        <rFont val="Calibri"/>
        <family val="2"/>
        <scheme val="minor"/>
      </rPr>
      <t>Vezetői testület:</t>
    </r>
    <r>
      <rPr>
        <sz val="10"/>
        <color theme="1"/>
        <rFont val="Calibri"/>
        <family val="2"/>
        <scheme val="minor"/>
      </rPr>
      <t xml:space="preserve"> 2014-2016: A MOL Nyrt., TVK, FGSZ, Slovnaft és INA cégek Felügyelőbizottságai és Igazgatóságai. 
2017-től a MOL-csoport Felügyelőbizottságai és Igazgatóságai.</t>
    </r>
  </si>
  <si>
    <r>
      <rPr>
        <b/>
        <sz val="10"/>
        <color theme="1"/>
        <rFont val="Calibri"/>
        <family val="2"/>
        <scheme val="minor"/>
      </rPr>
      <t>Trade unions and collective bargaining agreement:</t>
    </r>
    <r>
      <rPr>
        <sz val="10"/>
        <color theme="1"/>
        <rFont val="Calibri"/>
        <family val="2"/>
        <scheme val="minor"/>
      </rPr>
      <t xml:space="preserve"> Data are from BI Data Port SDHR module. Collective bargaining agreements include those signed by the reporting organisation itself or by employer organisations of which it is a member. These agreements can be at the sector, national, regional, organisational, or workplace level.</t>
    </r>
  </si>
  <si>
    <r>
      <rPr>
        <b/>
        <sz val="10"/>
        <color theme="1"/>
        <rFont val="Calibri"/>
        <family val="2"/>
        <scheme val="minor"/>
      </rPr>
      <t xml:space="preserve">Érdekvédelmi képviseletek és kollektív szerződés: </t>
    </r>
    <r>
      <rPr>
        <sz val="10"/>
        <color theme="1"/>
        <rFont val="Calibri"/>
        <family val="2"/>
        <scheme val="minor"/>
      </rPr>
      <t>Az adat a BI Data Port SDHSE modulból származik.</t>
    </r>
  </si>
  <si>
    <r>
      <rPr>
        <b/>
        <sz val="10"/>
        <color theme="1"/>
        <rFont val="Calibri"/>
        <family val="2"/>
        <scheme val="minor"/>
      </rPr>
      <t>Training refers to:</t>
    </r>
    <r>
      <rPr>
        <sz val="10"/>
        <color theme="1"/>
        <rFont val="Calibri"/>
        <family val="2"/>
        <scheme val="minor"/>
      </rPr>
      <t xml:space="preserve"> All types of vocational training and instruction, paid educational leave provided by the reporting organisation for its employees, training or education pursued externally and paid for in whole or in part by the reporting organisation and training on specific topics such as health and safety. Training does not include on-site coaching by supervisors. Group level training data are from BI Data Port SDHR module.</t>
    </r>
  </si>
  <si>
    <r>
      <rPr>
        <b/>
        <sz val="10"/>
        <color theme="1"/>
        <rFont val="Calibri"/>
        <family val="2"/>
        <scheme val="minor"/>
      </rPr>
      <t>Képzés:</t>
    </r>
    <r>
      <rPr>
        <sz val="10"/>
        <color theme="1"/>
        <rFont val="Calibri"/>
        <family val="2"/>
        <scheme val="minor"/>
      </rPr>
      <t xml:space="preserve"> A szervezet által biztosított és fizetett minden szakmai oktatás és utasítás, fizetett tanulmányi szabadság; illetve különleges témák oktatása (mint az egészség és biztonság). A  vezetői telephelyi coaching nem része. Az adat a BI Data Port SDHSE modulból származik.</t>
    </r>
  </si>
  <si>
    <r>
      <rPr>
        <b/>
        <sz val="10"/>
        <rFont val="Calibri"/>
        <family val="2"/>
        <scheme val="minor"/>
      </rPr>
      <t xml:space="preserve">Employee Engagement Survey </t>
    </r>
    <r>
      <rPr>
        <sz val="10"/>
        <rFont val="Calibri"/>
        <family val="2"/>
        <scheme val="minor"/>
      </rPr>
      <t>Employee engagement is a strategic part of a healthy and productive workplace and a priority for sustaining and promoting our human capital and business strategy. We deploy biannually an employee engagement survey (the Roundtable Survey) in most of our companies within MOL Group and many of our locations worldwide. Since 2012, Aon Hewitt’s ‘Say, Stay, Strive’ model has been used. Engagement is calculated by determining each employee’s average response to the six engagement questions based on the Aon Hewitt six-point response scale. If the average rating for an employee equals or exceeds 4.5, that individual is assessed as ‘engaged’. The engagement score is the total proportion of employees who are ‘engaged’.</t>
    </r>
  </si>
  <si>
    <r>
      <rPr>
        <b/>
        <sz val="10"/>
        <rFont val="Calibri"/>
        <family val="2"/>
        <scheme val="minor"/>
      </rPr>
      <t>Munkavállalói Elkötelezettség Felmérés:</t>
    </r>
    <r>
      <rPr>
        <sz val="10"/>
        <rFont val="Calibri"/>
        <family val="2"/>
        <scheme val="minor"/>
      </rPr>
      <t xml:space="preserve"> A munkavállalói elkötelezettség a MOL-csoportban az egészséges és produktív munkahely stratégiai eleme, a humán tőke és üzleti stratégia egyik kiemelt prioritása. Kétévenként készítjük el a 'Kerekasztal felmérés' néven ismert munkavállalói elkötelezettség felmérést a legtöbb MOL-csoport vállalatnál. 2012 óta az Aon Hewitt-féle „Say, Stay, Strive” modellt alkalmazzuk. Az elkötelezettséget az egyes munkavállalók hat elkötelezettségi kérdésre adott válaszának átlaga alapján határozzuk meg az Aon Hewitt-féle hatpontos válaszadási skála mentén: Ha a munkavállaló átlagpontszáma eléri vagy meghaladja a 4,5 pontot, „elkötelezettnek” tekintjük. Az elkötelezettségi pontszám az elkötelezett munkavállalók arányát jelzi.</t>
    </r>
  </si>
  <si>
    <r>
      <rPr>
        <b/>
        <sz val="10"/>
        <rFont val="Calibri"/>
        <family val="2"/>
        <scheme val="minor"/>
      </rPr>
      <t>HAY</t>
    </r>
    <r>
      <rPr>
        <sz val="10"/>
        <rFont val="Calibri"/>
        <family val="2"/>
        <scheme val="minor"/>
      </rPr>
      <t>: MOL Group’s existing job grading system is based on the HAY methodology. HAY enables the company to manage a single, logical, transparent and consistent system that ensures the adequate treatment of its employees based on the nature of their work and their position within the company.</t>
    </r>
  </si>
  <si>
    <r>
      <rPr>
        <b/>
        <sz val="10"/>
        <rFont val="Calibri"/>
        <family val="2"/>
        <scheme val="minor"/>
      </rPr>
      <t>HAY:</t>
    </r>
    <r>
      <rPr>
        <sz val="10"/>
        <rFont val="Calibri"/>
        <family val="2"/>
        <scheme val="minor"/>
      </rPr>
      <t xml:space="preserve"> A MOL-csoport munkakör-besorolási rendszere a nemzetközileg ismert és elismert HAY módszertanra épül. A HAY
rendszer lehetővé teszi egy átfogó, logikus, transzparens és konzisztens rendszer kialakítását, mely garantálja a munkavállalók megfelelő besorolását munkájuk és pozíciójuk alapján.</t>
    </r>
  </si>
  <si>
    <t>KÖZÖSSÉGI SZEREPVÁLLALÁS</t>
  </si>
  <si>
    <t>Total number of grievances from local communities</t>
  </si>
  <si>
    <t xml:space="preserve">Közösségi panaszbejelentések száma </t>
  </si>
  <si>
    <t>103-2</t>
  </si>
  <si>
    <t>Upstream Magyarország</t>
  </si>
  <si>
    <t>Upstream Horvátország</t>
  </si>
  <si>
    <t>Total number of grievances from local communities o/w environmental related</t>
  </si>
  <si>
    <t xml:space="preserve">Közösségi környezetvédelmi panaszbejelentések száma </t>
  </si>
  <si>
    <t>TÁRSADALMI MUTATÓK - PÉNZBELI, TERMÉSZETBENI ADOMÁNYOK ÉS FORRÁS-BEVONÁS</t>
  </si>
  <si>
    <t>Összesen Csoportszinten</t>
  </si>
  <si>
    <t>Pénzbeli adomány</t>
  </si>
  <si>
    <t>203-1</t>
  </si>
  <si>
    <r>
      <t>In-kind giving (product/services)</t>
    </r>
    <r>
      <rPr>
        <vertAlign val="superscript"/>
        <sz val="11"/>
        <rFont val="Calibri"/>
        <family val="2"/>
        <scheme val="minor"/>
      </rPr>
      <t>1</t>
    </r>
  </si>
  <si>
    <r>
      <t>Természetbeni adomány (termékek és szolgáltatások)</t>
    </r>
    <r>
      <rPr>
        <vertAlign val="superscript"/>
        <sz val="11"/>
        <rFont val="Calibri"/>
        <family val="2"/>
        <scheme val="minor"/>
      </rPr>
      <t>1</t>
    </r>
  </si>
  <si>
    <t>Forrás-bevonás</t>
  </si>
  <si>
    <t>Nemzetközi Upstream</t>
  </si>
  <si>
    <t>Egyéb országok</t>
  </si>
  <si>
    <r>
      <t>SOCIAL INVESTMENTS - VOLUNTEERING BY EMPLOYEE/COUNTRY</t>
    </r>
    <r>
      <rPr>
        <b/>
        <vertAlign val="superscript"/>
        <sz val="11"/>
        <color theme="0"/>
        <rFont val="Calibri"/>
        <family val="2"/>
        <scheme val="minor"/>
      </rPr>
      <t>2</t>
    </r>
  </si>
  <si>
    <r>
      <t>TÁRSADALMI MUTATÓK - ÖNKÉNTESSÉG MUNKAVÁLLALÓK/ORSZÁG SZERINT</t>
    </r>
    <r>
      <rPr>
        <b/>
        <vertAlign val="superscript"/>
        <sz val="11"/>
        <color theme="0"/>
        <rFont val="Calibri"/>
        <family val="2"/>
        <scheme val="minor"/>
      </rPr>
      <t>2</t>
    </r>
  </si>
  <si>
    <t>203-2</t>
  </si>
  <si>
    <t>HELYI BESZÁLLÍTÓK</t>
  </si>
  <si>
    <t>Helyi beszállítók száma</t>
  </si>
  <si>
    <t>204-1</t>
  </si>
  <si>
    <t xml:space="preserve">Ratio of local suppliers by number </t>
  </si>
  <si>
    <t>Helyi beszállítók aránya beszállítók száma alapján</t>
  </si>
  <si>
    <t>Ratio of local suppliers by contracted value</t>
  </si>
  <si>
    <t>Helyi beszállítók aránya szerződési érték alapján</t>
  </si>
  <si>
    <t>HELYI VEZETŐK A JELENTŐSEBB NEMZETKÖZI UPSTREAM HELYSZÍNEKEN</t>
  </si>
  <si>
    <t>Összes helyi felsővezetők száma</t>
  </si>
  <si>
    <t>202-2</t>
  </si>
  <si>
    <t>Helyi felsővezetők száma</t>
  </si>
  <si>
    <t>Összes helyi menedzserek száma</t>
  </si>
  <si>
    <t>Helyi menedzserek száma</t>
  </si>
  <si>
    <t>1) In-kind giving (product/service): excluding the monetized value of corporate volunteering.</t>
  </si>
  <si>
    <t>1) Természetbeni adomány (termékek és szolgáltatások): a vállalati önkéntesség bevételszerző tevékenységének kivételével</t>
  </si>
  <si>
    <t>2) Social Investments (volunteering by employee/country): including companies with more than 100 employees</t>
  </si>
  <si>
    <t>2) Társadalmi mutatók (önkéntesség munkavállalók/ország szerint): a min. 100 munkavállalóval rendelkező cégeket beleértve</t>
  </si>
  <si>
    <r>
      <rPr>
        <b/>
        <sz val="10"/>
        <rFont val="Calibri"/>
        <family val="2"/>
        <scheme val="minor"/>
      </rPr>
      <t>Donations in cash:</t>
    </r>
    <r>
      <rPr>
        <sz val="10"/>
        <rFont val="Calibri"/>
        <family val="2"/>
        <scheme val="minor"/>
      </rPr>
      <t xml:space="preserve"> a monetary support provided without any return consideration in a financial or other form. It is closely related to the social role and responsibility of the Company, and can contribute to the Company's positive image.</t>
    </r>
  </si>
  <si>
    <r>
      <rPr>
        <b/>
        <sz val="10"/>
        <rFont val="Calibri"/>
        <family val="2"/>
        <scheme val="minor"/>
      </rPr>
      <t>Pénzbeli adomány:</t>
    </r>
    <r>
      <rPr>
        <sz val="10"/>
        <rFont val="Calibri"/>
        <family val="2"/>
        <scheme val="minor"/>
      </rPr>
      <t xml:space="preserve"> Ellenszolgáltatás nélkül nyújtott pénzbeli juttatás, amely szorosan összefügg a vállalat társadalmi szerep- és felelősség vállalásával, valamint hozzájárul a vállalat társadalmi megítélésének pozitív megerősítéséhez.</t>
    </r>
  </si>
  <si>
    <r>
      <rPr>
        <b/>
        <sz val="10"/>
        <rFont val="Calibri"/>
        <family val="2"/>
        <scheme val="minor"/>
      </rPr>
      <t>Employee volunteering during paid working hours:</t>
    </r>
    <r>
      <rPr>
        <sz val="10"/>
        <rFont val="Calibri"/>
        <family val="2"/>
        <scheme val="minor"/>
      </rPr>
      <t xml:space="preserve"> Employee volunteering is a service provided by the company staff during paid working hours supporting communities or for charitable purposes.</t>
    </r>
  </si>
  <si>
    <r>
      <rPr>
        <b/>
        <sz val="10"/>
        <rFont val="Calibri"/>
        <family val="2"/>
        <scheme val="minor"/>
      </rPr>
      <t>Munkaidőben végzett önkéntes munka:</t>
    </r>
    <r>
      <rPr>
        <sz val="10"/>
        <rFont val="Calibri"/>
        <family val="2"/>
        <scheme val="minor"/>
      </rPr>
      <t xml:space="preserve"> A munkavállaló fizetett munkaidejében történő, közérdekből vagy jótékony célokhoz kapcsolódóan, ellenszolgáltatás nélkül végzett munka.</t>
    </r>
  </si>
  <si>
    <r>
      <rPr>
        <b/>
        <sz val="10"/>
        <rFont val="Calibri"/>
        <family val="2"/>
        <scheme val="minor"/>
      </rPr>
      <t>In-kind giving:</t>
    </r>
    <r>
      <rPr>
        <sz val="10"/>
        <rFont val="Calibri"/>
        <family val="2"/>
        <scheme val="minor"/>
      </rPr>
      <t xml:space="preserve"> a non-monetary support provided without any return consideration in a financial or other form, which is closely related to the social role and responsibility of the Company, and can contribute to the Company's positive image.</t>
    </r>
  </si>
  <si>
    <r>
      <rPr>
        <b/>
        <sz val="10"/>
        <rFont val="Calibri"/>
        <family val="2"/>
        <scheme val="minor"/>
      </rPr>
      <t>Természetbeni adomány:</t>
    </r>
    <r>
      <rPr>
        <sz val="10"/>
        <rFont val="Calibri"/>
        <family val="2"/>
        <scheme val="minor"/>
      </rPr>
      <t xml:space="preserve"> Ellenszolgáltatás nélkül nyújtott nem-pénzbeli juttatás, amely szorosan összefügg a vállalat társadalmi szerep- és felelősség vállalásával, valamint hozzájárul a vállalat társadalmi megítélésének pozitív megerősítéséhez.</t>
    </r>
  </si>
  <si>
    <r>
      <rPr>
        <b/>
        <sz val="10"/>
        <rFont val="Calibri"/>
        <family val="2"/>
        <scheme val="minor"/>
      </rPr>
      <t>Leverage (social investments)</t>
    </r>
    <r>
      <rPr>
        <sz val="10"/>
        <rFont val="Calibri"/>
        <family val="2"/>
        <scheme val="minor"/>
      </rPr>
      <t>: is the leverage of cash and resources coming from the employees, partners of a company or other third party donor, as a result of a social investment project implemented by the same company.</t>
    </r>
  </si>
  <si>
    <r>
      <rPr>
        <b/>
        <sz val="10"/>
        <rFont val="Calibri"/>
        <family val="2"/>
        <scheme val="minor"/>
      </rPr>
      <t>Forrás bevonás:</t>
    </r>
    <r>
      <rPr>
        <sz val="10"/>
        <rFont val="Calibri"/>
        <family val="2"/>
        <scheme val="minor"/>
      </rPr>
      <t xml:space="preserve"> A vállalkozás által a helyi közösség részére juttatott társadalmi befektetés eredményeképpen a vállalkozás munkavállalója, partnere, vagy egyéb harmadik fél által adott támogatást kiegészítő összeg, vagy befektetett munkaóra ellenértéke.</t>
    </r>
  </si>
  <si>
    <r>
      <rPr>
        <b/>
        <sz val="10"/>
        <rFont val="Calibri"/>
        <family val="2"/>
        <scheme val="minor"/>
      </rPr>
      <t>London Benchmarking Group (LBG)</t>
    </r>
    <r>
      <rPr>
        <sz val="10"/>
        <rFont val="Calibri"/>
        <family val="2"/>
        <scheme val="minor"/>
      </rPr>
      <t xml:space="preserve"> donation measurement methodology: It is an internationally acclaimed method to measure a company`s social investments. Over 300 companies worldwide are using the LBG methodology to measure, manage and report on the value, output, leverage and impact of such projects.</t>
    </r>
  </si>
  <si>
    <r>
      <rPr>
        <b/>
        <sz val="10"/>
        <rFont val="Calibri"/>
        <family val="2"/>
        <scheme val="minor"/>
      </rPr>
      <t>London Benchmarking Group adomány mérési
módszertan:</t>
    </r>
    <r>
      <rPr>
        <sz val="10"/>
        <rFont val="Calibri"/>
        <family val="2"/>
        <scheme val="minor"/>
      </rPr>
      <t xml:space="preserve">  A London Benchmarking Group módszertana egy nemzetközileg elismert eljárás a társaság társadalmi befektetésenek mérésére. A világon több mint 300 vállalat használja az LBG módszert az érték és az elért eredmények és ezek hozzájárulásának mérésére, kezelésére és a beszámolásra.</t>
    </r>
  </si>
  <si>
    <r>
      <rPr>
        <b/>
        <sz val="10"/>
        <rFont val="Calibri"/>
        <family val="2"/>
        <scheme val="minor"/>
      </rPr>
      <t xml:space="preserve">Social Investments: </t>
    </r>
    <r>
      <rPr>
        <sz val="10"/>
        <rFont val="Calibri"/>
        <family val="2"/>
        <scheme val="minor"/>
      </rPr>
      <t>The voluntary contribution of companies to communities located near their operations and to society at large with the aim to support external stakeholders in their fields of interest, typically through transfer of knowledge, skills or resources.</t>
    </r>
  </si>
  <si>
    <r>
      <rPr>
        <b/>
        <sz val="10"/>
        <rFont val="Calibri"/>
        <family val="2"/>
        <scheme val="minor"/>
      </rPr>
      <t>Társadalmi befektetések:</t>
    </r>
    <r>
      <rPr>
        <sz val="10"/>
        <rFont val="Calibri"/>
        <family val="2"/>
        <scheme val="minor"/>
      </rPr>
      <t xml:space="preserve"> A vállalatok részéről adott önkéntes hozzájárulás a működésük helye szerinti közösségek és a szélesebb értelemben vett társadalom részére azzal a céllal, hogy valamilyen előnyhöz juttassa a külső érintetteket, tipikusan tudás, ismeretek vagy erőforrások átadása révén.</t>
    </r>
  </si>
  <si>
    <r>
      <rPr>
        <b/>
        <sz val="10"/>
        <rFont val="Calibri"/>
        <family val="2"/>
        <scheme val="minor"/>
      </rPr>
      <t>Business and Human Rights:</t>
    </r>
    <r>
      <rPr>
        <sz val="10"/>
        <rFont val="Calibri"/>
        <family val="2"/>
        <scheme val="minor"/>
      </rPr>
      <t xml:space="preserve"> This area is examining the impact of a company’s activities on human rights, and proposes guidelines to manage these. In 2011, the UN Committee lead by Harvard Kennedy School of Government Professor John Ruggie published guidelines for states and companies regarding how to observe and manage their human rights impacts. MOL Group follows the resulting UN Guiding Principles on Business and Human Rights, and the corresponding general and sectorial indicator of the GRI Standards to devise its actions and report on activities.</t>
    </r>
  </si>
  <si>
    <r>
      <rPr>
        <b/>
        <sz val="10"/>
        <rFont val="Calibri"/>
        <family val="2"/>
        <scheme val="minor"/>
      </rPr>
      <t>Üzletvitel és emberi jogok:</t>
    </r>
    <r>
      <rPr>
        <sz val="10"/>
        <rFont val="Calibri"/>
        <family val="2"/>
        <scheme val="minor"/>
      </rPr>
      <t xml:space="preserve"> Ez a terület a vállalat üzletszerű tevékenységének hatását vizsgálja az általános emberi jogokra nézve és iránymutatást fogalmaz meg azok kezelésére. 2011-ben a John Ruggie professzor (Harvard Kennedy School of Government) vezette ENSZ bizottság nemzetközi iránymutatást fogalmazott meg, hogy a vállalatok és az államok hogyan vizsgálják és irányítsák emberi jogi hatásaikat. Az ún. „Az üzleti szféra és az emberi jogok közötti kapcsolat vezérelvei” a „Védelem, tisztelet, jogorvoslat’ elnevezésű keretrendszer végrehajtásáról” (UN Guiding Principles on Business and Human Rights) iránymutatást és az GRI G4 vonatkozó áltatlános és ágazati indikátorát követi a MOL-csoport is, hogy meghatározza a legfőbb cselekvési területeit.</t>
    </r>
  </si>
  <si>
    <r>
      <t>ECONOMIC</t>
    </r>
    <r>
      <rPr>
        <b/>
        <vertAlign val="superscript"/>
        <sz val="11"/>
        <color theme="0"/>
        <rFont val="Calibri"/>
        <family val="2"/>
        <scheme val="minor"/>
      </rPr>
      <t>1</t>
    </r>
  </si>
  <si>
    <r>
      <t>GAZDASÁGI</t>
    </r>
    <r>
      <rPr>
        <b/>
        <vertAlign val="superscript"/>
        <sz val="11"/>
        <color theme="0"/>
        <rFont val="Calibri"/>
        <family val="2"/>
        <scheme val="minor"/>
      </rPr>
      <t>1</t>
    </r>
  </si>
  <si>
    <t>billion HUF | milliárd Ft</t>
  </si>
  <si>
    <t>201-1</t>
  </si>
  <si>
    <t>Állami pénzügyi támogatások</t>
  </si>
  <si>
    <t>201-4</t>
  </si>
  <si>
    <t>Működési költségek</t>
  </si>
  <si>
    <t>Vállalatnál képződő érték</t>
  </si>
  <si>
    <t>o/w Employee wages and benefits</t>
  </si>
  <si>
    <t>amelyből Munkavállalói bérek és juttatások</t>
  </si>
  <si>
    <t>o/w Capital investors</t>
  </si>
  <si>
    <t>amelyből Tőkebefektetőknek kifizetések</t>
  </si>
  <si>
    <t>o/w Payments to governments</t>
  </si>
  <si>
    <t>amelyből Állam felé történő kifizetések</t>
  </si>
  <si>
    <t>o/w Economic value retained</t>
  </si>
  <si>
    <t>amelyből Visszatartott nyereség</t>
  </si>
  <si>
    <t>K+F kiadások</t>
  </si>
  <si>
    <t>Megújulókra fordított K+F célú kiadás Downstream üzletágban</t>
  </si>
  <si>
    <t>IRÁNYÍTÁSI RENDSZEREK (AZ ÁRBEVÉTEL ARÁNYÁBAN)</t>
  </si>
  <si>
    <t>ISO 9001 tanúsítások</t>
  </si>
  <si>
    <t xml:space="preserve">ISO 14001 tanúsítások </t>
  </si>
  <si>
    <t xml:space="preserve">ISO 50001 tanúsítások </t>
  </si>
  <si>
    <t>OHSAS 18001 tanúsítások</t>
  </si>
  <si>
    <t>ETIKA</t>
  </si>
  <si>
    <r>
      <t>Ethics Concern Reports - Total</t>
    </r>
    <r>
      <rPr>
        <b/>
        <vertAlign val="superscript"/>
        <sz val="11"/>
        <rFont val="Calibri"/>
        <family val="2"/>
        <scheme val="minor"/>
      </rPr>
      <t>2</t>
    </r>
  </si>
  <si>
    <r>
      <t>Etikai panaszok összesen</t>
    </r>
    <r>
      <rPr>
        <b/>
        <vertAlign val="superscript"/>
        <sz val="11"/>
        <rFont val="Calibri"/>
        <family val="2"/>
        <scheme val="minor"/>
      </rPr>
      <t>2</t>
    </r>
  </si>
  <si>
    <t>numbers | darab</t>
  </si>
  <si>
    <t>102-17</t>
  </si>
  <si>
    <t xml:space="preserve">o/w Internal </t>
  </si>
  <si>
    <t>amelyből Belső</t>
  </si>
  <si>
    <t xml:space="preserve">o/w External </t>
  </si>
  <si>
    <t>amelyből Külső</t>
  </si>
  <si>
    <t>Vizsgálatok</t>
  </si>
  <si>
    <r>
      <t>Misconducts</t>
    </r>
    <r>
      <rPr>
        <b/>
        <vertAlign val="superscript"/>
        <sz val="11"/>
        <rFont val="Calibri"/>
        <family val="2"/>
        <scheme val="minor"/>
      </rPr>
      <t>3</t>
    </r>
  </si>
  <si>
    <r>
      <t>Vétségek</t>
    </r>
    <r>
      <rPr>
        <b/>
        <vertAlign val="superscript"/>
        <sz val="11"/>
        <rFont val="Calibri"/>
        <family val="2"/>
        <scheme val="minor"/>
      </rPr>
      <t>3</t>
    </r>
  </si>
  <si>
    <t>Etikai panaszok Kiskereskedelmi ügyfelek panaszai nélkül</t>
  </si>
  <si>
    <t>Vétségek</t>
  </si>
  <si>
    <t>Az etikai panaszok/bejelentések témakörei</t>
  </si>
  <si>
    <t>Tisztességtelen foglalkoztatás / elbocsátás</t>
  </si>
  <si>
    <t>Zaklatás / nem megfelelő kommunikáció</t>
  </si>
  <si>
    <t>Elégtelen szolgáltatás / udvariatlanság</t>
  </si>
  <si>
    <t>Diszkrimináció / etikátlan teljesítményértékelés</t>
  </si>
  <si>
    <t>Megkárosított vevő</t>
  </si>
  <si>
    <t>EBK szabálysértés</t>
  </si>
  <si>
    <t>Lopás / csalás</t>
  </si>
  <si>
    <t>A MOL gazdasági erőfölényével való visszaélés</t>
  </si>
  <si>
    <t>Korrupció / megvesztegetés</t>
  </si>
  <si>
    <t>Félrevezető vevőtájékoztatás</t>
  </si>
  <si>
    <t>Egyéb (többek között: rágalmazás, bizalmas adatkezelésre vonatkozó szabályok megsértése stb.)</t>
  </si>
  <si>
    <t>BIZTONSÁG</t>
  </si>
  <si>
    <t>Biztonsági vizsgálatok - Összesen</t>
  </si>
  <si>
    <t>205-3</t>
  </si>
  <si>
    <t>amelyből töltőállomáson elkövetett szabálytalanság</t>
  </si>
  <si>
    <t>amelyből vállalati eszközökkel való visszaélés, biztonsági szabályok megsértése vagy a MOL-csoport vállalatainál elkövetett csalás</t>
  </si>
  <si>
    <t>amelyből összeférhetetlenség</t>
  </si>
  <si>
    <t>amelyből az üzleti partnereket érintő biztonsági kockázat</t>
  </si>
  <si>
    <t>Biztonsági vizsgálatok - HQ</t>
  </si>
  <si>
    <r>
      <t>Security Investigations - Subsidiary MOL</t>
    </r>
    <r>
      <rPr>
        <b/>
        <vertAlign val="superscript"/>
        <sz val="11"/>
        <rFont val="Calibri"/>
        <family val="2"/>
        <scheme val="minor"/>
      </rPr>
      <t>4</t>
    </r>
  </si>
  <si>
    <r>
      <t>Biztonsági vizsgálatok - MOL</t>
    </r>
    <r>
      <rPr>
        <b/>
        <vertAlign val="superscript"/>
        <sz val="11"/>
        <rFont val="Calibri"/>
        <family val="2"/>
        <scheme val="minor"/>
      </rPr>
      <t>4</t>
    </r>
  </si>
  <si>
    <r>
      <t>Security Investigations - Subsidiary Slovnaft</t>
    </r>
    <r>
      <rPr>
        <b/>
        <vertAlign val="superscript"/>
        <sz val="11"/>
        <rFont val="Calibri"/>
        <family val="2"/>
        <scheme val="minor"/>
      </rPr>
      <t>5</t>
    </r>
  </si>
  <si>
    <r>
      <t>Biztonsági vizsgálatok - Slovnaft</t>
    </r>
    <r>
      <rPr>
        <b/>
        <vertAlign val="superscript"/>
        <sz val="11"/>
        <rFont val="Calibri"/>
        <family val="2"/>
        <scheme val="minor"/>
      </rPr>
      <t>5</t>
    </r>
  </si>
  <si>
    <r>
      <t>Security Investigations - Subsidiary INA</t>
    </r>
    <r>
      <rPr>
        <b/>
        <vertAlign val="superscript"/>
        <sz val="11"/>
        <rFont val="Calibri"/>
        <family val="2"/>
        <scheme val="minor"/>
      </rPr>
      <t>6</t>
    </r>
  </si>
  <si>
    <r>
      <t>Biztonsági vizsgálatok - INA</t>
    </r>
    <r>
      <rPr>
        <b/>
        <vertAlign val="superscript"/>
        <sz val="11"/>
        <rFont val="Calibri"/>
        <family val="2"/>
        <scheme val="minor"/>
      </rPr>
      <t>6</t>
    </r>
  </si>
  <si>
    <t>CUSTOMERS</t>
  </si>
  <si>
    <t>ÜGYFELEK</t>
  </si>
  <si>
    <r>
      <t>Wholesale Customer Satisfaction - Group Level</t>
    </r>
    <r>
      <rPr>
        <b/>
        <vertAlign val="superscript"/>
        <sz val="11"/>
        <rFont val="Calibri"/>
        <family val="2"/>
        <scheme val="minor"/>
      </rPr>
      <t>7</t>
    </r>
  </si>
  <si>
    <r>
      <t>Kereskedelmi ügyfélelégedettség - Csoportszint</t>
    </r>
    <r>
      <rPr>
        <b/>
        <vertAlign val="superscript"/>
        <sz val="11"/>
        <rFont val="Calibri"/>
        <family val="2"/>
        <scheme val="minor"/>
      </rPr>
      <t>7</t>
    </r>
  </si>
  <si>
    <t>Horvátország (INA)</t>
  </si>
  <si>
    <t>Lengyelország</t>
  </si>
  <si>
    <t>1) Data is calculated according to GRI definition.</t>
  </si>
  <si>
    <t>1) Az adatok a GRI definíciók szerint kerültek kiszámításra.</t>
  </si>
  <si>
    <t>2) In 2016 Ethics Concern Reports contained 8 retail customer complaints.</t>
  </si>
  <si>
    <t>2) A 2016-os Etikai Panaszok száma 8 kiskereskedelmi vevői panaszt tartalmaz.</t>
  </si>
  <si>
    <t>3) Restatement: 
2016: Investigations which commenced in 2016 and closed in 2017 revealed additional two cases os misconduct, resulting in total of 26 case os misconduct for 2016. 
2017: As of the end of 2017 12 (2 at INA) investigations were ongoing, 1 suspended until court proceeding is over. 
2018: 1 case is suspended due to connected litigation, 2 investigations are ongoing.</t>
  </si>
  <si>
    <t>3) Újraközlés: 
2016:  A 2016-ban megkezdett és 2017-ben lezárt vizsgálatok további 2 mulasztást azonosítottak, így összesen 26-ra emelkedett a 2016. évi mulasztások száma.
2017: 2017 végén még 2 vizsgálat (INA) volt folyamatban, 1 vizsgálat felfüggesztésre került a bírósági eljárás befejezéséig.
2018: 1 vizsgálat felfüggesztésre került kapcsolódó jogviták miatt, további 2 vizsgálat folyamatban van.</t>
  </si>
  <si>
    <t>4) MOL includes: Hungary, Serbia, Slovenia.</t>
  </si>
  <si>
    <t>4) MOL: Magyarország, Szerbia, Szlovénia.</t>
  </si>
  <si>
    <t>5) Slovnaft includes: Slovakia, Czech R., Austria and Poland.</t>
  </si>
  <si>
    <t>5) Slovnaft: Szlovákia, Csehország, Ausztria és Lengyelország.</t>
  </si>
  <si>
    <t>6) INA includes: Bosnia and Croatia.</t>
  </si>
  <si>
    <t>6) INA: Bosznia és Horvátország.</t>
  </si>
  <si>
    <t>7) New system introduced in 2018</t>
  </si>
  <si>
    <t>7) 2018-ban új rendszer került bevezetésre.</t>
  </si>
  <si>
    <t>~142.5</t>
  </si>
  <si>
    <t>MOL-csoport konszolidált mérleg (2015-2018) - HUF</t>
  </si>
  <si>
    <t>MOL-csoport konszoldiált eredménykimutatás (2015-2018) - HUF</t>
  </si>
  <si>
    <t>Mol-csoport Cash-flow kimutatás (2015-2018) - HUF</t>
  </si>
  <si>
    <t>MOL Group consolidated balance sheet (2015-2018) - USD</t>
  </si>
  <si>
    <t>MOL Group consolidated profit/loss (PL) statement (2015-2018) - USD</t>
  </si>
  <si>
    <t>MOL Group cash flow statement (2015-2018) - USD</t>
  </si>
  <si>
    <t>Road Safety</t>
  </si>
  <si>
    <t>Közlekedésbiztonság</t>
  </si>
  <si>
    <t>HAZMAT transport-related road accidents</t>
  </si>
  <si>
    <t>Veszélyes anyagok szállítása során bekövetkezett közlekedési balesetek</t>
  </si>
  <si>
    <t>Non-HAZMAT transport-related road accidents</t>
  </si>
  <si>
    <t>Nem veszélyes anyagok szállítása során bekövetkezett közlekedési balesetek</t>
  </si>
  <si>
    <t xml:space="preserve">Road Accident Rate (RAR) - HAZMAT transport-related </t>
  </si>
  <si>
    <t>Veszélyes anyagok szállításával kapcsolatos közúti balesetek frekvenciája</t>
  </si>
  <si>
    <r>
      <rPr>
        <b/>
        <sz val="10"/>
        <color theme="1"/>
        <rFont val="Calibri"/>
        <family val="2"/>
        <scheme val="minor"/>
      </rPr>
      <t xml:space="preserve">HAZMAT: </t>
    </r>
    <r>
      <rPr>
        <sz val="10"/>
        <color theme="1"/>
        <rFont val="Calibri"/>
        <family val="2"/>
        <scheme val="minor"/>
      </rPr>
      <t>Hazardous Material</t>
    </r>
  </si>
  <si>
    <t>Veszélyes anyagok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</si>
</sst>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9">
    <numFmt numFmtId="41" formatCode="_-* #,##0_-;\-* #,##0_-;_-* &quot;-&quot;_-;_-@_-"/>
    <numFmt numFmtId="43" formatCode="_-* #,##0.00_-;\-* #,##0.00_-;_-* &quot;-&quot;??_-;_-@_-"/>
    <numFmt numFmtId="164" formatCode="&quot;$&quot;#,##0_);\(&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 _F_t_-;\-* #,##0\ _F_t_-;_-* &quot;-&quot;\ _F_t_-;_-@_-"/>
    <numFmt numFmtId="171" formatCode="_-* #,##0.00\ &quot;Ft&quot;_-;\-* #,##0.00\ &quot;Ft&quot;_-;_-* &quot;-&quot;??\ &quot;Ft&quot;_-;_-@_-"/>
    <numFmt numFmtId="172" formatCode="_-* #,##0.00\ _F_t_-;\-* #,##0.00\ _F_t_-;_-* &quot;-&quot;??\ _F_t_-;_-@_-"/>
    <numFmt numFmtId="173" formatCode="General_)"/>
    <numFmt numFmtId="174" formatCode="#,##0.0"/>
    <numFmt numFmtId="175" formatCode="#,##0;\(#,##0\)"/>
    <numFmt numFmtId="176" formatCode="#,##0.0;\(#,##0.0\)"/>
    <numFmt numFmtId="177" formatCode="_-* #,##0.00\ &quot;kn&quot;_-;\-* #,##0.00\ &quot;kn&quot;_-;_-* &quot;-&quot;??\ &quot;kn&quot;_-;_-@_-"/>
    <numFmt numFmtId="178" formatCode="_-* #,##0.00\ _k_n_-;\-* #,##0.00\ _k_n_-;_-* &quot;-&quot;??\ _k_n_-;_-@_-"/>
    <numFmt numFmtId="179" formatCode="0.0"/>
    <numFmt numFmtId="180" formatCode="#,##0.0;[Red]\-#,##0.0"/>
    <numFmt numFmtId="181" formatCode="#,##0;[Red]&quot;▲&quot;#,##0"/>
    <numFmt numFmtId="182" formatCode="0.0000"/>
    <numFmt numFmtId="183" formatCode="0.000"/>
    <numFmt numFmtId="184" formatCode="0;[Red]\-0"/>
    <numFmt numFmtId="185" formatCode="[DBNum3][$-411]&quot;平成&quot;e&quot;年&quot;m&quot;月&quot;d&quot;日&quot;"/>
    <numFmt numFmtId="186" formatCode="yy/mm/dd"/>
    <numFmt numFmtId="187" formatCode="[$-411]ge\.mm\.dd"/>
    <numFmt numFmtId="188" formatCode="_(* #,##0.0_);_(* \(#,##0.0\);_(* &quot;--- &quot;_)"/>
    <numFmt numFmtId="189" formatCode="#,##0;\-#,##0;&quot;-&quot;"/>
    <numFmt numFmtId="190" formatCode="###,###,##0;\-###,###,##0"/>
    <numFmt numFmtId="191" formatCode="###,###,###,##0;\-###,###,##0"/>
    <numFmt numFmtId="192" formatCode="0.0%"/>
    <numFmt numFmtId="193" formatCode="#\ ##0;[Red]\-#\ ##0"/>
    <numFmt numFmtId="194" formatCode="0.00\x;&quot;NEG&quot;"/>
    <numFmt numFmtId="195" formatCode="&quot;$&quot;#,##0.0_);\(&quot;$&quot;#,##0.0\)"/>
    <numFmt numFmtId="196" formatCode="&quot;$&quot;#,##0\ ;\(&quot;$&quot;#,##0\)"/>
    <numFmt numFmtId="197" formatCode="0.000_);[Red]\(0.000\)"/>
    <numFmt numFmtId="198" formatCode="#,##0.???_);\(#,##0.???\)"/>
    <numFmt numFmtId="199" formatCode="_-* #,##0.00\ [$€-1]_-;\-* #,##0.00\ [$€-1]_-;_-* &quot;-&quot;??\ [$€-1]_-"/>
    <numFmt numFmtId="200" formatCode="_-* #,##0.00\ _D_M_-;\-* #,##0.00\ _D_M_-;_-* &quot;-&quot;??\ _D_M_-;_-@_-"/>
    <numFmt numFmtId="201" formatCode="#,##0.0\ ;\(#,##0.0\)"/>
    <numFmt numFmtId="202" formatCode=";;;"/>
    <numFmt numFmtId="203" formatCode="###,###,##0;[Red]\-###,###,##0"/>
    <numFmt numFmtId="204" formatCode="000,000"/>
    <numFmt numFmtId="205" formatCode="#.\ ##0;[Red]\-#.\ ##0"/>
    <numFmt numFmtId="206" formatCode="###\ ###\ ##0;\-###\ ###\ ##0"/>
    <numFmt numFmtId="207" formatCode="###\ ###\ ##0;[Red]\-###\ ###\ ##0"/>
    <numFmt numFmtId="208" formatCode="0.0\x"/>
    <numFmt numFmtId="209" formatCode="#,##0\ ;\(#,##0\)"/>
    <numFmt numFmtId="210" formatCode="#,##0.0000;[Red]\(#,##0.0000\)"/>
    <numFmt numFmtId="211" formatCode="&quot;DM&quot;#,##0;[Red]\-&quot;DM&quot;#,##0"/>
    <numFmt numFmtId="212" formatCode="_-&quot;€&quot;\ * #,##0_-;_-&quot;€&quot;\ * #,##0\-;_-&quot;€&quot;\ * &quot;-&quot;_-;_-@_-"/>
    <numFmt numFmtId="213" formatCode="[DBNum3]#,##0;[Red]\-#,##0"/>
    <numFmt numFmtId="214" formatCode="_-* #,##0.00\ &quot;Sk&quot;_-;\-* #,##0.00\ &quot;Sk&quot;_-;_-* &quot;-&quot;??\ &quot;Sk&quot;_-;_-@_-"/>
    <numFmt numFmtId="215" formatCode="#,##0.0000"/>
    <numFmt numFmtId="216" formatCode="mmm\-yyyy"/>
    <numFmt numFmtId="217" formatCode="0.00\ "/>
    <numFmt numFmtId="218" formatCode="_ * #,##0.00_)[$€-1]_ ;_ * \(#,##0.00\)[$€-1]_ ;_ * &quot;-&quot;??_)[$€-1]_ "/>
    <numFmt numFmtId="219" formatCode="@\ *."/>
    <numFmt numFmtId="220" formatCode="000000"/>
    <numFmt numFmtId="221" formatCode="[Red][=1]&quot;Error&quot;;&quot;OK&quot;"/>
    <numFmt numFmtId="222" formatCode="0000"/>
    <numFmt numFmtId="223" formatCode="_-* #,##0\ _k_n_-;\-* #,##0\ _k_n_-;_-* &quot;-&quot;??\ _k_n_-;_-@_-"/>
    <numFmt numFmtId="224" formatCode="##,#0_;\(#,##0\);&quot;-&quot;??_);@"/>
    <numFmt numFmtId="225" formatCode="*(#,##0\);*#\,##0_);&quot;-&quot;??_);@"/>
    <numFmt numFmtId="226" formatCode="_*\(#,##0\);_*#,##0_);&quot;-&quot;??_);@"/>
    <numFmt numFmtId="227" formatCode="_-* #,##0.00_р_._-;\-* #,##0.00_р_._-;_-* &quot;-&quot;??_р_._-;_-@_-"/>
    <numFmt numFmtId="228" formatCode="#,##0.000000_);\(#,##0.000000\)"/>
    <numFmt numFmtId="229" formatCode="* \(#,##0\);* #,##0_);&quot;-&quot;??_);@"/>
    <numFmt numFmtId="230" formatCode="#,##0_);\(#,##0\);&quot;-&quot;??_);@"/>
    <numFmt numFmtId="231" formatCode="* #,##0_);* \(#,##0\);&quot;-&quot;??_);@"/>
    <numFmt numFmtId="232" formatCode="dd\.mm\.yyyy&quot;г.&quot;"/>
    <numFmt numFmtId="233" formatCode="_(* #,##0.0000_);_(* \(#,##0.0000\);_(* &quot;-&quot;?_);_(@_)"/>
    <numFmt numFmtId="234" formatCode="_(* #,##0.0_);_(* \(#,##0.0\);_(* &quot;-&quot;_);_(@_)"/>
    <numFmt numFmtId="235" formatCode="000"/>
    <numFmt numFmtId="236" formatCode="#,##0.00\ ;\(#,##0.00\)"/>
    <numFmt numFmtId="237" formatCode="0.0_)%;\(0.0\)%"/>
    <numFmt numFmtId="238" formatCode="0.00_)%;\(0.00\)%"/>
    <numFmt numFmtId="239" formatCode="0%_);\(0%\)"/>
    <numFmt numFmtId="240" formatCode="* \(#,##0.0\);* #,##0.0_);&quot;-&quot;??_);@"/>
    <numFmt numFmtId="241" formatCode="* \(#,##0.00\);* #,##0.00_);&quot;-&quot;??_);@"/>
    <numFmt numFmtId="242" formatCode="_(* \(#,##0.0\);_(* #,##0.0_);_(* &quot;-&quot;_);_(@_)"/>
    <numFmt numFmtId="243" formatCode="_(* \(#,##0.00\);_(* #,##0.00_);_(* &quot;-&quot;_);_(@_)"/>
    <numFmt numFmtId="244" formatCode="_(* \(#,##0.000\);_(* #,##0.000_);_(* &quot;-&quot;_);_(@_)"/>
    <numFmt numFmtId="245" formatCode="#,##0.000000;[Red]#,##0.000000"/>
    <numFmt numFmtId="246" formatCode="_ * #,##0_ ;_ * \(#,##0_ ;_ * &quot;-&quot;_ ;_ @_ "/>
    <numFmt numFmtId="247" formatCode="&quot;$&quot;#,##0.000000;[Red]&quot;$&quot;#,##0.000000"/>
    <numFmt numFmtId="248" formatCode="#,##0.0000000_$"/>
    <numFmt numFmtId="249" formatCode="&quot;$&quot;\ #,##0.00"/>
    <numFmt numFmtId="250" formatCode="_ * #,##0_ ;_ * \(#,##0_)\ ;_ * &quot;-&quot;_ ;_ @_ "/>
    <numFmt numFmtId="251" formatCode="&quot;$&quot;\ #,##0"/>
    <numFmt numFmtId="252" formatCode="&quot;$&quot;"/>
    <numFmt numFmtId="253" formatCode="_._.* #,##0_)_%;_._.* \(#,##0\)_%;_._.* \ _)_%"/>
    <numFmt numFmtId="254" formatCode="yyyy"/>
    <numFmt numFmtId="255" formatCode="yyyy\ &quot;год&quot;"/>
    <numFmt numFmtId="256" formatCode="_-* #,##0_р_._-;\-* #,##0_р_._-;_-* &quot;-&quot;_р_._-;_-@_-"/>
    <numFmt numFmtId="257" formatCode="#,##0.00000000000"/>
    <numFmt numFmtId="258" formatCode="#,##0.000000000000"/>
    <numFmt numFmtId="259" formatCode="#,##0.00000000000000"/>
    <numFmt numFmtId="260" formatCode="#,##0.000000000000000"/>
    <numFmt numFmtId="261" formatCode="yyyy/mm/"/>
    <numFmt numFmtId="262" formatCode="#,##0.\-"/>
    <numFmt numFmtId="263" formatCode="yy/mm/dd\ \-\i\g"/>
    <numFmt numFmtId="264" formatCode="yy/mm/dd\ \-\t\ő\l"/>
    <numFmt numFmtId="265" formatCode="yyyy\.\ mmmm\ \ \ \ \ \."/>
    <numFmt numFmtId="266" formatCode="yyyy\.\ mmmm\ dd\."/>
    <numFmt numFmtId="267" formatCode="General\ \n\a\p"/>
    <numFmt numFmtId="268" formatCode="#,##0.00\ &quot;Pts&quot;;[Red]\-#,##0.00\ &quot;Pts&quot;"/>
    <numFmt numFmtId="269" formatCode="#,##0."/>
    <numFmt numFmtId="270" formatCode="m/d/yy\ h:mm"/>
    <numFmt numFmtId="271" formatCode="mmm\ dd\,\ yyyy"/>
    <numFmt numFmtId="272" formatCode="#,##0.00&quot; Pts&quot;;[Red]\-#,##0.00&quot; Pts&quot;"/>
    <numFmt numFmtId="273" formatCode="_(* #,##0.00_);_(* \(#,##0.00\);_(* \-??_);_(@_)"/>
    <numFmt numFmtId="274" formatCode="d&quot;, &quot;mmm\ yy"/>
    <numFmt numFmtId="275" formatCode="_-* #,##0_-;\(#,##0\);_-* \–_-;_-@_-"/>
    <numFmt numFmtId="276" formatCode="_(* #,##0.0_);_(* \(#,##0.0\);_(* \-_);_(@_)"/>
    <numFmt numFmtId="277" formatCode="mmm\ dd&quot;, &quot;yyyy"/>
    <numFmt numFmtId="278" formatCode="mm/yy"/>
    <numFmt numFmtId="279" formatCode="\$#,##0.00_);[Red]&quot;($&quot;#,##0.00\)"/>
    <numFmt numFmtId="280" formatCode="_ * #,##0.00_)\ _k_n_ ;_ * \(#,##0.00\)\ _k_n_ ;_ * &quot;-&quot;??_)\ _k_n_ ;_ @_ "/>
    <numFmt numFmtId="281" formatCode="mmmm\ d\,\ yyyy"/>
    <numFmt numFmtId="282" formatCode="_([$€]* #,##0.00_);_([$€]* \(#,##0.00\);_([$€]* &quot;-&quot;??_);_(@_)"/>
    <numFmt numFmtId="283" formatCode="0_);[Red]\(0\)"/>
    <numFmt numFmtId="284" formatCode="_(* #,##0.0_);[Red]_(* \(#,##0.0\);&quot;nm &quot;"/>
    <numFmt numFmtId="285" formatCode="0.00000_)"/>
    <numFmt numFmtId="286" formatCode="_-* #,##0.00\ &quot;F&quot;_-;\-* #,##0.00\ &quot;F&quot;_-;_-* &quot;-&quot;??\ &quot;F&quot;_-;_-@_-"/>
    <numFmt numFmtId="287" formatCode="_-&quot;€&quot;\ * #,##0_-;\-&quot;€&quot;\ * #,##0_-;_-&quot;€&quot;\ * &quot;-&quot;_-;_-@_-"/>
    <numFmt numFmtId="288" formatCode="[$-411]ge/mm/dd"/>
    <numFmt numFmtId="289" formatCode="#,##0.0000000000000"/>
    <numFmt numFmtId="290" formatCode="###&quot;,&quot;##0;\(###&quot;,&quot;##0\);\ \-"/>
    <numFmt numFmtId="291" formatCode="#,##0.0_);\(#,##0.0\)"/>
    <numFmt numFmtId="292" formatCode="_-* #,##0.00\ _S_k_-;\-* #,##0.00\ _S_k_-;_-* &quot;-&quot;??\ _S_k_-;_-@_-"/>
    <numFmt numFmtId="293" formatCode="_-* #,##0.000\ _F_t_-;\-* #,##0.000\ _F_t_-;_-* &quot;-&quot;???\ _F_t_-;_-@_-"/>
    <numFmt numFmtId="294" formatCode="&quot;\&quot;#,##0.00;[Red]&quot;\&quot;\-#,##0.00"/>
    <numFmt numFmtId="295" formatCode="&quot;\&quot;#,##0;[Red]&quot;\&quot;\-#,##0"/>
    <numFmt numFmtId="296" formatCode="#."/>
    <numFmt numFmtId="297" formatCode="#.00"/>
    <numFmt numFmtId="298" formatCode="_-&quot;L.&quot;\ * #,##0.00_-;\-&quot;L.&quot;\ * #,##0.00_-;_-&quot;L.&quot;\ * &quot;-&quot;??_-;_-@_-"/>
    <numFmt numFmtId="299" formatCode="#,##0.00;\(#,##0.00\)"/>
    <numFmt numFmtId="300" formatCode="0.0\_x000a_\'%"/>
  </numFmts>
  <fonts count="396">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0"/>
      <name val="Calibri"/>
      <family val="2"/>
      <charset val="238"/>
      <scheme val="minor"/>
    </font>
    <font>
      <sz val="10"/>
      <name val="Arial"/>
      <family val="2"/>
      <charset val="238"/>
    </font>
    <font>
      <b/>
      <sz val="10"/>
      <name val="Arial"/>
      <family val="2"/>
    </font>
    <font>
      <b/>
      <sz val="11"/>
      <color theme="1"/>
      <name val="Calibri"/>
      <family val="2"/>
      <charset val="238"/>
      <scheme val="minor"/>
    </font>
    <font>
      <b/>
      <sz val="11"/>
      <color indexed="9"/>
      <name val="Calibri"/>
      <family val="2"/>
      <charset val="238"/>
      <scheme val="minor"/>
    </font>
    <font>
      <sz val="11"/>
      <color indexed="9"/>
      <name val="Calibri"/>
      <family val="2"/>
      <charset val="238"/>
      <scheme val="minor"/>
    </font>
    <font>
      <b/>
      <sz val="11"/>
      <name val="Calibri"/>
      <family val="2"/>
      <charset val="238"/>
      <scheme val="minor"/>
    </font>
    <font>
      <sz val="11"/>
      <name val="Calibri"/>
      <family val="2"/>
      <charset val="238"/>
      <scheme val="minor"/>
    </font>
    <font>
      <b/>
      <sz val="12"/>
      <name val="Calibri"/>
      <family val="2"/>
      <charset val="238"/>
      <scheme val="minor"/>
    </font>
    <font>
      <b/>
      <sz val="11"/>
      <color theme="0"/>
      <name val="Calibri"/>
      <family val="2"/>
      <charset val="238"/>
      <scheme val="minor"/>
    </font>
    <font>
      <sz val="11"/>
      <color indexed="8"/>
      <name val="Calibri"/>
      <family val="2"/>
      <charset val="238"/>
      <scheme val="minor"/>
    </font>
    <font>
      <sz val="10"/>
      <name val="Calibri"/>
      <family val="2"/>
      <charset val="238"/>
      <scheme val="minor"/>
    </font>
    <font>
      <sz val="10"/>
      <color theme="1"/>
      <name val="Calibri"/>
      <family val="2"/>
      <charset val="238"/>
      <scheme val="minor"/>
    </font>
    <font>
      <sz val="10"/>
      <color indexed="8"/>
      <name val="Calibri"/>
      <family val="2"/>
      <charset val="238"/>
      <scheme val="minor"/>
    </font>
    <font>
      <vertAlign val="superscript"/>
      <sz val="10"/>
      <name val="Calibri"/>
      <family val="2"/>
      <charset val="238"/>
      <scheme val="minor"/>
    </font>
    <font>
      <i/>
      <sz val="11"/>
      <name val="Calibri"/>
      <family val="2"/>
      <charset val="238"/>
      <scheme val="minor"/>
    </font>
    <font>
      <sz val="11"/>
      <color theme="1"/>
      <name val="Calibri"/>
      <family val="2"/>
      <charset val="238"/>
      <scheme val="minor"/>
    </font>
    <font>
      <i/>
      <sz val="11"/>
      <color theme="1"/>
      <name val="Calibri"/>
      <family val="2"/>
      <charset val="238"/>
      <scheme val="minor"/>
    </font>
    <font>
      <b/>
      <sz val="10"/>
      <name val="Arial"/>
      <family val="2"/>
      <charset val="238"/>
    </font>
    <font>
      <sz val="10"/>
      <color indexed="8"/>
      <name val="Arial"/>
      <family val="2"/>
      <charset val="238"/>
    </font>
    <font>
      <sz val="10"/>
      <color theme="1"/>
      <name val="Arial"/>
      <family val="2"/>
      <charset val="238"/>
    </font>
    <font>
      <u/>
      <sz val="10"/>
      <color indexed="12"/>
      <name val="Arial"/>
      <family val="2"/>
      <charset val="238"/>
    </font>
    <font>
      <sz val="11"/>
      <name val="ＭＳ 明朝"/>
      <family val="1"/>
      <charset val="128"/>
    </font>
    <font>
      <sz val="9"/>
      <name val="ＭＳ Ｐゴシック"/>
      <family val="3"/>
      <charset val="128"/>
    </font>
    <font>
      <sz val="10"/>
      <name val="Helv"/>
    </font>
    <font>
      <sz val="12"/>
      <name val="ＭＳ 明朝"/>
      <family val="1"/>
      <charset val="128"/>
    </font>
    <font>
      <sz val="8"/>
      <name val="ＭＳ 明朝"/>
      <family val="1"/>
      <charset val="128"/>
    </font>
    <font>
      <sz val="10"/>
      <name val="MS Sans Serif"/>
      <family val="2"/>
      <charset val="238"/>
    </font>
    <font>
      <sz val="11"/>
      <color indexed="8"/>
      <name val="Calibri"/>
      <family val="2"/>
      <charset val="238"/>
    </font>
    <font>
      <sz val="10"/>
      <name val="ＭＳ ゴシック"/>
      <family val="3"/>
      <charset val="128"/>
    </font>
    <font>
      <sz val="11"/>
      <color indexed="9"/>
      <name val="Calibri"/>
      <family val="2"/>
      <charset val="238"/>
    </font>
    <font>
      <sz val="11"/>
      <color indexed="8"/>
      <name val="Calibri"/>
      <family val="2"/>
    </font>
    <font>
      <sz val="11"/>
      <color indexed="9"/>
      <name val="Calibri"/>
      <family val="2"/>
    </font>
    <font>
      <sz val="9"/>
      <color indexed="12"/>
      <name val="Times New Roman"/>
      <family val="1"/>
    </font>
    <font>
      <sz val="10"/>
      <name val="Arial"/>
      <family val="2"/>
    </font>
    <font>
      <sz val="8"/>
      <name val="Sans EE"/>
      <charset val="238"/>
    </font>
    <font>
      <sz val="11"/>
      <color indexed="20"/>
      <name val="Calibri"/>
      <family val="2"/>
      <charset val="238"/>
    </font>
    <font>
      <b/>
      <sz val="11"/>
      <color indexed="52"/>
      <name val="Calibri"/>
      <family val="2"/>
    </font>
    <font>
      <sz val="11"/>
      <color indexed="62"/>
      <name val="Calibri"/>
      <family val="2"/>
      <charset val="238"/>
    </font>
    <font>
      <sz val="9"/>
      <name val="NewsGoth Lt BT"/>
      <family val="2"/>
    </font>
    <font>
      <b/>
      <sz val="12"/>
      <name val="Times New Roman"/>
      <family val="1"/>
    </font>
    <font>
      <sz val="9"/>
      <color indexed="8"/>
      <name val="Arial CE"/>
      <family val="2"/>
    </font>
    <font>
      <sz val="10"/>
      <color indexed="8"/>
      <name val="Arial"/>
      <family val="2"/>
    </font>
    <font>
      <sz val="9"/>
      <color indexed="9"/>
      <name val="Tahoma"/>
      <family val="2"/>
      <charset val="238"/>
    </font>
    <font>
      <b/>
      <sz val="11"/>
      <color indexed="52"/>
      <name val="Calibri"/>
      <family val="2"/>
      <charset val="238"/>
    </font>
    <font>
      <sz val="8"/>
      <name val="Arial CE"/>
      <charset val="238"/>
    </font>
    <font>
      <b/>
      <sz val="11"/>
      <color indexed="9"/>
      <name val="Calibri"/>
      <family val="2"/>
      <charset val="238"/>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name val="Tms Rmn"/>
    </font>
    <font>
      <b/>
      <sz val="12"/>
      <color indexed="21"/>
      <name val="Tahoma"/>
      <family val="2"/>
      <charset val="238"/>
    </font>
    <font>
      <b/>
      <sz val="11"/>
      <color indexed="9"/>
      <name val="Calibri"/>
      <family val="2"/>
    </font>
    <font>
      <sz val="8"/>
      <name val="Helv"/>
      <family val="2"/>
    </font>
    <font>
      <sz val="10"/>
      <name val="Helv"/>
      <family val="2"/>
    </font>
    <font>
      <sz val="8"/>
      <name val="Arial"/>
      <family val="2"/>
      <charset val="238"/>
    </font>
    <font>
      <sz val="8"/>
      <color indexed="18"/>
      <name val="Arial"/>
      <family val="2"/>
    </font>
    <font>
      <sz val="10"/>
      <name val="Arial CE"/>
      <charset val="238"/>
    </font>
    <font>
      <sz val="8"/>
      <color indexed="8"/>
      <name val="Arial"/>
      <family val="2"/>
      <charset val="238"/>
    </font>
    <font>
      <b/>
      <sz val="11"/>
      <color indexed="8"/>
      <name val="Calibri"/>
      <family val="2"/>
    </font>
    <font>
      <sz val="10"/>
      <color indexed="21"/>
      <name val="Tahoma"/>
      <family val="2"/>
      <charset val="238"/>
    </font>
    <font>
      <b/>
      <sz val="10"/>
      <color indexed="9"/>
      <name val="Tahoma"/>
      <family val="2"/>
      <charset val="238"/>
    </font>
    <font>
      <b/>
      <sz val="14"/>
      <color indexed="9"/>
      <name val="Arial CE"/>
      <family val="2"/>
      <charset val="238"/>
    </font>
    <font>
      <b/>
      <sz val="9"/>
      <color indexed="9"/>
      <name val="Tahoma"/>
      <family val="2"/>
      <charset val="238"/>
    </font>
    <font>
      <b/>
      <sz val="9"/>
      <color indexed="8"/>
      <name val="Arial CE"/>
      <family val="2"/>
      <charset val="238"/>
    </font>
    <font>
      <i/>
      <sz val="11"/>
      <color indexed="23"/>
      <name val="Calibri"/>
      <family val="2"/>
      <charset val="238"/>
    </font>
    <font>
      <sz val="11"/>
      <color indexed="10"/>
      <name val="Calibri"/>
      <family val="2"/>
      <charset val="238"/>
    </font>
    <font>
      <b/>
      <sz val="10"/>
      <name val="MS Sans Serif"/>
      <family val="2"/>
      <charset val="238"/>
    </font>
    <font>
      <sz val="11"/>
      <color indexed="52"/>
      <name val="Calibri"/>
      <family val="2"/>
    </font>
    <font>
      <u/>
      <sz val="10"/>
      <color indexed="36"/>
      <name val="Arial"/>
      <family val="2"/>
      <charset val="238"/>
    </font>
    <font>
      <sz val="11"/>
      <color indexed="17"/>
      <name val="Calibri"/>
      <family val="2"/>
    </font>
    <font>
      <sz val="11"/>
      <color indexed="17"/>
      <name val="Calibri"/>
      <family val="2"/>
      <charset val="238"/>
    </font>
    <font>
      <sz val="8"/>
      <name val="Arial"/>
      <family val="2"/>
    </font>
    <font>
      <sz val="10"/>
      <name val="NewsGoth Lt BT"/>
      <family val="2"/>
    </font>
    <font>
      <b/>
      <sz val="12"/>
      <name val="Arial"/>
      <family val="2"/>
    </font>
    <font>
      <b/>
      <sz val="10"/>
      <name val="Helv"/>
      <family val="2"/>
    </font>
    <font>
      <b/>
      <sz val="9"/>
      <name val="NewsGoth Lt BT"/>
    </font>
    <font>
      <sz val="8"/>
      <name val="Swis721 BT"/>
      <family val="2"/>
    </font>
    <font>
      <sz val="11"/>
      <color indexed="53"/>
      <name val="Calibri"/>
      <family val="2"/>
      <charset val="238"/>
    </font>
    <font>
      <sz val="10"/>
      <name val="Times New Roman"/>
      <family val="1"/>
      <charset val="238"/>
    </font>
    <font>
      <sz val="10"/>
      <color indexed="12"/>
      <name val="Arial"/>
      <family val="2"/>
    </font>
    <font>
      <sz val="9"/>
      <color indexed="8"/>
      <name val="Tahoma"/>
      <family val="2"/>
      <charset val="238"/>
    </font>
    <font>
      <sz val="9"/>
      <color indexed="8"/>
      <name val="Times New Roman CE"/>
      <family val="1"/>
      <charset val="238"/>
    </font>
    <font>
      <sz val="9"/>
      <name val="Tahoma"/>
      <family val="2"/>
      <charset val="238"/>
    </font>
    <font>
      <sz val="9"/>
      <color indexed="16"/>
      <name val="Tahoma"/>
      <family val="2"/>
      <charset val="238"/>
    </font>
    <font>
      <sz val="9"/>
      <color indexed="16"/>
      <name val="Times New Roman CE"/>
      <family val="1"/>
      <charset val="238"/>
    </font>
    <font>
      <sz val="11"/>
      <color indexed="62"/>
      <name val="Calibri"/>
      <family val="2"/>
    </font>
    <font>
      <b/>
      <sz val="11"/>
      <color indexed="63"/>
      <name val="Calibri"/>
      <family val="2"/>
      <charset val="238"/>
    </font>
    <font>
      <b/>
      <sz val="15"/>
      <color indexed="56"/>
      <name val="Calibri"/>
      <family val="2"/>
    </font>
    <font>
      <b/>
      <sz val="13"/>
      <color indexed="56"/>
      <name val="Calibri"/>
      <family val="2"/>
    </font>
    <font>
      <b/>
      <sz val="11"/>
      <color indexed="56"/>
      <name val="Calibri"/>
      <family val="2"/>
    </font>
    <font>
      <b/>
      <sz val="20"/>
      <color indexed="16"/>
      <name val="Tahoma"/>
      <family val="2"/>
      <charset val="238"/>
    </font>
    <font>
      <b/>
      <sz val="20"/>
      <color indexed="16"/>
      <name val="Times New Roman CE"/>
      <family val="1"/>
      <charset val="238"/>
    </font>
    <font>
      <sz val="10"/>
      <name val="Arial CE"/>
      <family val="2"/>
      <charset val="238"/>
    </font>
    <font>
      <sz val="10"/>
      <name val="Times New Roman CE"/>
      <family val="1"/>
      <charset val="238"/>
    </font>
    <font>
      <b/>
      <sz val="10"/>
      <color indexed="21"/>
      <name val="Tahoma"/>
      <family val="2"/>
      <charset val="238"/>
    </font>
    <font>
      <sz val="9"/>
      <color indexed="37"/>
      <name val="Tahoma"/>
      <family val="2"/>
      <charset val="238"/>
    </font>
    <font>
      <sz val="11"/>
      <color indexed="60"/>
      <name val="Calibri"/>
      <family val="2"/>
    </font>
    <font>
      <sz val="11"/>
      <color indexed="60"/>
      <name val="Calibri"/>
      <family val="2"/>
      <charset val="238"/>
    </font>
    <font>
      <sz val="7"/>
      <name val="Small Fonts"/>
      <family val="3"/>
      <charset val="128"/>
    </font>
    <font>
      <sz val="10"/>
      <name val="Geneva CE"/>
    </font>
    <font>
      <sz val="10"/>
      <color indexed="23"/>
      <name val="Tahoma"/>
      <family val="2"/>
      <charset val="238"/>
    </font>
    <font>
      <b/>
      <sz val="12"/>
      <color indexed="37"/>
      <name val="Tahoma"/>
      <family val="2"/>
      <charset val="238"/>
    </font>
    <font>
      <sz val="11"/>
      <color indexed="20"/>
      <name val="Calibri"/>
      <family val="2"/>
    </font>
    <font>
      <b/>
      <sz val="11"/>
      <color indexed="8"/>
      <name val="Calibri"/>
      <family val="2"/>
      <charset val="238"/>
    </font>
    <font>
      <b/>
      <sz val="9"/>
      <color indexed="9"/>
      <name val="Arial CE"/>
      <family val="2"/>
      <charset val="238"/>
    </font>
    <font>
      <b/>
      <sz val="10"/>
      <color indexed="8"/>
      <name val="Arial"/>
      <family val="2"/>
    </font>
    <font>
      <b/>
      <sz val="10"/>
      <color indexed="39"/>
      <name val="Arial"/>
      <family val="2"/>
    </font>
    <font>
      <b/>
      <sz val="12"/>
      <color indexed="8"/>
      <name val="Arial"/>
      <family val="2"/>
      <charset val="238"/>
    </font>
    <font>
      <b/>
      <sz val="8"/>
      <name val="Arial"/>
      <family val="2"/>
    </font>
    <font>
      <sz val="10"/>
      <color indexed="39"/>
      <name val="Arial"/>
      <family val="2"/>
    </font>
    <font>
      <sz val="19"/>
      <color indexed="48"/>
      <name val="Arial"/>
      <family val="2"/>
      <charset val="238"/>
    </font>
    <font>
      <sz val="10"/>
      <color indexed="10"/>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b/>
      <sz val="18"/>
      <color indexed="62"/>
      <name val="Cambria"/>
      <family val="2"/>
    </font>
    <font>
      <sz val="9"/>
      <name val="Verdana"/>
      <family val="2"/>
      <charset val="238"/>
    </font>
    <font>
      <sz val="10"/>
      <name val="Courier"/>
      <family val="3"/>
    </font>
    <font>
      <sz val="10"/>
      <name val="Courier"/>
      <family val="1"/>
      <charset val="238"/>
    </font>
    <font>
      <sz val="12"/>
      <color indexed="8"/>
      <name val="Arial"/>
      <family val="1"/>
      <charset val="128"/>
    </font>
    <font>
      <b/>
      <sz val="8"/>
      <color indexed="8"/>
      <name val="Arial"/>
      <family val="2"/>
      <charset val="238"/>
    </font>
    <font>
      <b/>
      <sz val="11"/>
      <name val="Helv"/>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11"/>
      <color indexed="53"/>
      <name val="Calibri"/>
      <family val="2"/>
      <charset val="238"/>
    </font>
    <font>
      <sz val="10"/>
      <name val="Times New Roman CE"/>
      <charset val="238"/>
    </font>
    <font>
      <u/>
      <sz val="9"/>
      <name val="Tahoma"/>
      <family val="2"/>
      <charset val="238"/>
    </font>
    <font>
      <sz val="9"/>
      <name val="Times New Roman CE"/>
      <family val="1"/>
      <charset val="238"/>
    </font>
    <font>
      <sz val="9"/>
      <color indexed="10"/>
      <name val="Times New Roman CE"/>
      <family val="1"/>
      <charset val="238"/>
    </font>
    <font>
      <sz val="9"/>
      <color indexed="12"/>
      <name val="Times New Roman CE"/>
      <family val="1"/>
      <charset val="238"/>
    </font>
    <font>
      <sz val="9"/>
      <name val="Arial CE"/>
      <family val="2"/>
      <charset val="238"/>
    </font>
    <font>
      <b/>
      <sz val="18"/>
      <color indexed="56"/>
      <name val="Cambria"/>
      <family val="2"/>
    </font>
    <font>
      <sz val="10"/>
      <name val="ＭＳ 明朝"/>
      <family val="1"/>
      <charset val="128"/>
    </font>
    <font>
      <b/>
      <sz val="11"/>
      <color indexed="63"/>
      <name val="Calibri"/>
      <family val="2"/>
    </font>
    <font>
      <i/>
      <sz val="11"/>
      <color indexed="23"/>
      <name val="Calibri"/>
      <family val="2"/>
    </font>
    <font>
      <sz val="11"/>
      <color indexed="10"/>
      <name val="Calibri"/>
      <family val="2"/>
    </font>
    <font>
      <sz val="11"/>
      <color indexed="8"/>
      <name val="ＭＳ 明朝"/>
      <family val="1"/>
      <charset val="128"/>
    </font>
    <font>
      <sz val="11"/>
      <name val="System"/>
      <family val="2"/>
      <charset val="238"/>
    </font>
    <font>
      <sz val="11"/>
      <color indexed="10"/>
      <name val="ＭＳ 明朝"/>
      <family val="1"/>
      <charset val="128"/>
    </font>
    <font>
      <sz val="14"/>
      <name val="ＭＳ 明朝"/>
      <family val="1"/>
      <charset val="128"/>
    </font>
    <font>
      <sz val="11"/>
      <name val="ＭＳ Ｐゴシック"/>
      <family val="3"/>
      <charset val="128"/>
    </font>
    <font>
      <b/>
      <sz val="10"/>
      <color indexed="8"/>
      <name val="Arial"/>
      <family val="2"/>
      <charset val="238"/>
    </font>
    <font>
      <sz val="9"/>
      <color indexed="8"/>
      <name val="Arial"/>
      <family val="2"/>
      <charset val="238"/>
    </font>
    <font>
      <sz val="11"/>
      <color theme="1"/>
      <name val="Calibri"/>
      <family val="2"/>
      <scheme val="minor"/>
    </font>
    <font>
      <b/>
      <sz val="9"/>
      <name val="Arial"/>
      <family val="2"/>
      <charset val="238"/>
    </font>
    <font>
      <b/>
      <sz val="9"/>
      <color indexed="8"/>
      <name val="Arial"/>
      <family val="2"/>
      <charset val="238"/>
    </font>
    <font>
      <sz val="10"/>
      <color indexed="10"/>
      <name val="Arial"/>
      <family val="2"/>
      <charset val="238"/>
    </font>
    <font>
      <b/>
      <sz val="12"/>
      <name val="Arial"/>
      <family val="2"/>
      <charset val="238"/>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8"/>
      <color indexed="56"/>
      <name val="Cambria"/>
      <family val="2"/>
      <charset val="238"/>
    </font>
    <font>
      <sz val="7"/>
      <name val="Arial"/>
      <family val="2"/>
      <charset val="238"/>
    </font>
    <font>
      <sz val="11"/>
      <name val="Arial"/>
      <family val="2"/>
      <charset val="238"/>
    </font>
    <font>
      <sz val="12"/>
      <color indexed="8"/>
      <name val="Arial"/>
      <family val="2"/>
      <charset val="238"/>
    </font>
    <font>
      <sz val="10"/>
      <name val="Arial Cyr"/>
      <charset val="204"/>
    </font>
    <font>
      <sz val="10"/>
      <name val="Helv"/>
      <charset val="204"/>
    </font>
    <font>
      <sz val="10"/>
      <name val="Arial Cyr"/>
      <family val="2"/>
      <charset val="204"/>
    </font>
    <font>
      <sz val="8"/>
      <color indexed="13"/>
      <name val="Arial"/>
      <family val="2"/>
    </font>
    <font>
      <i/>
      <sz val="9"/>
      <name val="MS Sans Serif"/>
      <family val="2"/>
      <charset val="238"/>
    </font>
    <font>
      <sz val="14"/>
      <color indexed="32"/>
      <name val="Times New Roman"/>
      <family val="1"/>
      <charset val="238"/>
    </font>
    <font>
      <u/>
      <sz val="10"/>
      <color indexed="12"/>
      <name val="Times New Roman CE"/>
      <charset val="238"/>
    </font>
    <font>
      <sz val="8"/>
      <color indexed="32"/>
      <name val="Arial"/>
      <family val="2"/>
    </font>
    <font>
      <b/>
      <sz val="9"/>
      <name val="Arial"/>
      <family val="2"/>
    </font>
    <font>
      <b/>
      <sz val="11"/>
      <color indexed="16"/>
      <name val="Arial CE"/>
      <family val="2"/>
      <charset val="238"/>
    </font>
    <font>
      <sz val="9"/>
      <name val="Courier New CE"/>
      <family val="3"/>
      <charset val="238"/>
    </font>
    <font>
      <sz val="10"/>
      <name val="Arial CE"/>
    </font>
    <font>
      <u/>
      <sz val="11"/>
      <color theme="10"/>
      <name val="Calibri"/>
      <family val="2"/>
      <charset val="238"/>
    </font>
    <font>
      <sz val="10"/>
      <name val="Arial"/>
      <family val="2"/>
      <charset val="204"/>
    </font>
    <font>
      <sz val="10"/>
      <name val="Helv"/>
      <charset val="238"/>
    </font>
    <font>
      <sz val="10"/>
      <name val="Times New Roman"/>
      <family val="1"/>
      <charset val="204"/>
    </font>
    <font>
      <sz val="10"/>
      <color indexed="17"/>
      <name val="Arial"/>
      <family val="2"/>
      <charset val="238"/>
    </font>
    <font>
      <sz val="11"/>
      <color indexed="45"/>
      <name val="Calibri"/>
      <family val="2"/>
      <charset val="238"/>
    </font>
    <font>
      <sz val="11"/>
      <color indexed="8"/>
      <name val="Calibri"/>
      <family val="2"/>
      <charset val="204"/>
    </font>
    <font>
      <sz val="11"/>
      <color indexed="23"/>
      <name val="Calibri"/>
      <family val="2"/>
      <charset val="238"/>
    </font>
    <font>
      <sz val="11"/>
      <color indexed="23"/>
      <name val="Calibri"/>
      <family val="2"/>
    </font>
    <font>
      <sz val="11"/>
      <color indexed="9"/>
      <name val="Calibri"/>
      <family val="2"/>
      <charset val="204"/>
    </font>
    <font>
      <sz val="9"/>
      <color indexed="11"/>
      <name val="Arial"/>
      <family val="2"/>
      <charset val="204"/>
    </font>
    <font>
      <sz val="8"/>
      <name val="Helv"/>
      <charset val="204"/>
    </font>
    <font>
      <sz val="8"/>
      <color indexed="12"/>
      <name val="Helv"/>
      <charset val="238"/>
    </font>
    <font>
      <sz val="10"/>
      <name val="Geneva"/>
      <charset val="238"/>
    </font>
    <font>
      <sz val="10"/>
      <name val="Geneva"/>
      <family val="2"/>
      <charset val="238"/>
    </font>
    <font>
      <sz val="10"/>
      <name val="Book Antiqua"/>
      <family val="1"/>
    </font>
    <font>
      <sz val="11"/>
      <color indexed="52"/>
      <name val="Calibri"/>
      <family val="2"/>
      <charset val="238"/>
    </font>
    <font>
      <b/>
      <sz val="10"/>
      <name val="Arial"/>
      <family val="2"/>
      <charset val="204"/>
    </font>
    <font>
      <sz val="8"/>
      <color indexed="56"/>
      <name val="Arial"/>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name val="Times New Roman"/>
      <family val="1"/>
    </font>
    <font>
      <sz val="10"/>
      <name val="CRO_Swiss_Con"/>
    </font>
    <font>
      <b/>
      <sz val="13"/>
      <name val="Arial"/>
      <family val="2"/>
      <charset val="204"/>
    </font>
    <font>
      <sz val="10"/>
      <name val="Times New Roman"/>
      <family val="1"/>
    </font>
    <font>
      <sz val="10"/>
      <name val="World East"/>
      <charset val="238"/>
    </font>
    <font>
      <sz val="10"/>
      <color indexed="8"/>
      <name val="Arial"/>
      <family val="2"/>
      <charset val="204"/>
    </font>
    <font>
      <sz val="10"/>
      <color indexed="12"/>
      <name val="Arial"/>
      <family val="2"/>
      <charset val="204"/>
    </font>
    <font>
      <sz val="9"/>
      <name val="Arial"/>
      <family val="2"/>
      <charset val="204"/>
    </font>
    <font>
      <sz val="12"/>
      <name val="Helv"/>
    </font>
    <font>
      <b/>
      <sz val="10"/>
      <name val="Arial Cyr"/>
      <family val="2"/>
      <charset val="204"/>
    </font>
    <font>
      <i/>
      <sz val="11"/>
      <color indexed="55"/>
      <name val="Calibri"/>
      <family val="2"/>
    </font>
    <font>
      <sz val="10"/>
      <color indexed="12"/>
      <name val="Times New Roman Cyr"/>
      <family val="1"/>
      <charset val="204"/>
    </font>
    <font>
      <i/>
      <sz val="11"/>
      <color indexed="41"/>
      <name val="Calibri"/>
      <family val="2"/>
      <charset val="238"/>
    </font>
    <font>
      <sz val="11"/>
      <color indexed="58"/>
      <name val="Calibri"/>
      <family val="2"/>
    </font>
    <font>
      <b/>
      <sz val="1"/>
      <color indexed="8"/>
      <name val="Courier"/>
      <family val="1"/>
      <charset val="238"/>
    </font>
    <font>
      <u/>
      <sz val="8"/>
      <name val="World East"/>
      <charset val="238"/>
    </font>
    <font>
      <sz val="10"/>
      <name val="Book Antiqua"/>
      <family val="1"/>
      <charset val="238"/>
    </font>
    <font>
      <b/>
      <sz val="14"/>
      <name val="Helv"/>
    </font>
    <font>
      <u val="double"/>
      <sz val="9"/>
      <color indexed="8"/>
      <name val="Times New Roman CE"/>
      <family val="1"/>
      <charset val="238"/>
    </font>
    <font>
      <sz val="8"/>
      <color indexed="8"/>
      <name val="Helv"/>
      <charset val="238"/>
    </font>
    <font>
      <sz val="10"/>
      <name val="Bookman Old Style"/>
      <family val="1"/>
    </font>
    <font>
      <sz val="11"/>
      <color indexed="45"/>
      <name val="Arial"/>
      <family val="2"/>
      <charset val="238"/>
    </font>
    <font>
      <sz val="8"/>
      <name val="Arial"/>
      <family val="2"/>
      <charset val="204"/>
    </font>
    <font>
      <sz val="10"/>
      <color indexed="10"/>
      <name val="MS Sans Serif"/>
      <family val="2"/>
      <charset val="238"/>
    </font>
    <font>
      <sz val="11"/>
      <color indexed="36"/>
      <name val="Calibri"/>
      <family val="2"/>
    </font>
    <font>
      <b/>
      <sz val="10"/>
      <color indexed="10"/>
      <name val="Arial"/>
      <family val="2"/>
    </font>
    <font>
      <b/>
      <sz val="18"/>
      <color indexed="14"/>
      <name val="Cambria"/>
      <family val="2"/>
      <charset val="238"/>
    </font>
    <font>
      <sz val="24"/>
      <color indexed="13"/>
      <name val="Helv"/>
    </font>
    <font>
      <sz val="8"/>
      <name val="Helv"/>
      <charset val="238"/>
    </font>
    <font>
      <sz val="1"/>
      <color indexed="8"/>
      <name val="Courier"/>
      <family val="1"/>
      <charset val="238"/>
    </font>
    <font>
      <b/>
      <sz val="9"/>
      <name val="Arial Cyr"/>
      <family val="2"/>
      <charset val="204"/>
    </font>
    <font>
      <b/>
      <sz val="11"/>
      <color indexed="23"/>
      <name val="Calibri"/>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8"/>
      <name val="MS Sans Serif"/>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CE"/>
    </font>
    <font>
      <b/>
      <sz val="8"/>
      <name val="Arial"/>
      <family val="2"/>
      <charset val="238"/>
    </font>
    <font>
      <sz val="11"/>
      <color indexed="37"/>
      <name val="Calibri"/>
      <family val="2"/>
    </font>
    <font>
      <b/>
      <sz val="11"/>
      <color indexed="17"/>
      <name val="Calibri"/>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i/>
      <sz val="12"/>
      <color indexed="8"/>
      <name val="Arial"/>
      <family val="2"/>
      <charset val="238"/>
    </font>
    <font>
      <b/>
      <sz val="16"/>
      <color indexed="23"/>
      <name val="Arial"/>
      <family val="2"/>
      <charset val="238"/>
    </font>
    <font>
      <b/>
      <i/>
      <sz val="12"/>
      <color indexed="8"/>
      <name val="Arial"/>
      <family val="2"/>
      <charset val="238"/>
    </font>
    <font>
      <sz val="12"/>
      <name val="Arial CE"/>
    </font>
    <font>
      <sz val="12"/>
      <color indexed="14"/>
      <name val="Arial"/>
      <family val="2"/>
      <charset val="238"/>
    </font>
    <font>
      <sz val="11"/>
      <name val="Times New Roman CE"/>
      <family val="1"/>
      <charset val="238"/>
    </font>
    <font>
      <sz val="10"/>
      <name val="YU HELV"/>
    </font>
    <font>
      <b/>
      <sz val="16"/>
      <color indexed="23"/>
      <name val="Arial"/>
      <family val="2"/>
    </font>
    <font>
      <b/>
      <sz val="16"/>
      <color indexed="12"/>
      <name val="Arial"/>
      <family val="2"/>
      <charset val="238"/>
    </font>
    <font>
      <sz val="10"/>
      <color indexed="8"/>
      <name val="Tahoma"/>
      <family val="2"/>
      <charset val="238"/>
    </font>
    <font>
      <sz val="10"/>
      <color indexed="9"/>
      <name val="Tahoma"/>
      <family val="2"/>
      <charset val="238"/>
    </font>
    <font>
      <b/>
      <sz val="1"/>
      <color indexed="8"/>
      <name val="Courier"/>
      <family val="3"/>
    </font>
    <font>
      <sz val="8"/>
      <name val="BERNHARD"/>
    </font>
    <font>
      <sz val="10"/>
      <name val="H-Arial"/>
      <charset val="238"/>
    </font>
    <font>
      <b/>
      <u/>
      <sz val="11"/>
      <color indexed="37"/>
      <name val="Arial"/>
      <family val="2"/>
    </font>
    <font>
      <sz val="8"/>
      <color indexed="12"/>
      <name val="Arial"/>
      <family val="2"/>
    </font>
    <font>
      <sz val="10"/>
      <name val="Arial Narrow"/>
      <family val="2"/>
      <charset val="238"/>
    </font>
    <font>
      <sz val="10"/>
      <name val="CRO_Swiss-Normal"/>
      <charset val="238"/>
    </font>
    <font>
      <sz val="10"/>
      <name val="CRO_Swiss-Normal"/>
      <family val="2"/>
      <charset val="238"/>
    </font>
    <font>
      <sz val="10"/>
      <name val="Courier New"/>
      <family val="3"/>
      <charset val="238"/>
    </font>
    <font>
      <sz val="8"/>
      <name val="Sans EE"/>
      <family val="2"/>
      <charset val="238"/>
    </font>
    <font>
      <sz val="8"/>
      <color indexed="13"/>
      <name val="Arial"/>
      <family val="2"/>
      <charset val="238"/>
    </font>
    <font>
      <sz val="9"/>
      <color indexed="8"/>
      <name val="Arial CE"/>
      <family val="2"/>
      <charset val="238"/>
    </font>
    <font>
      <sz val="14"/>
      <color indexed="18"/>
      <name val="Times New Roman"/>
      <family val="1"/>
      <charset val="238"/>
    </font>
    <font>
      <b/>
      <sz val="8.5"/>
      <color indexed="17"/>
      <name val="Arial"/>
      <family val="2"/>
      <charset val="238"/>
    </font>
    <font>
      <u/>
      <sz val="10"/>
      <color indexed="20"/>
      <name val="Arial"/>
      <family val="2"/>
      <charset val="238"/>
    </font>
    <font>
      <sz val="8.5"/>
      <name val="Arial"/>
      <family val="2"/>
      <charset val="238"/>
    </font>
    <font>
      <sz val="10"/>
      <name val="CRO_Swiss_Con"/>
      <family val="2"/>
      <charset val="238"/>
    </font>
    <font>
      <b/>
      <sz val="1"/>
      <color indexed="8"/>
      <name val="Courier New"/>
      <family val="3"/>
      <charset val="238"/>
    </font>
    <font>
      <b/>
      <sz val="1"/>
      <color indexed="8"/>
      <name val="Courier New"/>
      <family val="1"/>
      <charset val="238"/>
    </font>
    <font>
      <u/>
      <sz val="10"/>
      <color indexed="12"/>
      <name val="Times New Roman CE"/>
      <family val="1"/>
      <charset val="238"/>
    </font>
    <font>
      <sz val="10"/>
      <name val="Geneva CE"/>
      <family val="2"/>
      <charset val="238"/>
    </font>
    <font>
      <b/>
      <sz val="12"/>
      <color indexed="16"/>
      <name val="Tahoma"/>
      <family val="2"/>
      <charset val="238"/>
    </font>
    <font>
      <sz val="8"/>
      <color indexed="18"/>
      <name val="Arial"/>
      <family val="2"/>
      <charset val="238"/>
    </font>
    <font>
      <sz val="10"/>
      <color indexed="39"/>
      <name val="Arial"/>
      <family val="2"/>
      <charset val="238"/>
    </font>
    <font>
      <sz val="9"/>
      <color indexed="20"/>
      <name val="Arial"/>
      <family val="2"/>
      <charset val="238"/>
    </font>
    <font>
      <sz val="9"/>
      <color indexed="48"/>
      <name val="Arial"/>
      <family val="2"/>
      <charset val="238"/>
    </font>
    <font>
      <b/>
      <sz val="12"/>
      <color indexed="20"/>
      <name val="Arial"/>
      <family val="2"/>
      <charset val="238"/>
    </font>
    <font>
      <b/>
      <sz val="9"/>
      <color indexed="20"/>
      <name val="Arial"/>
      <family val="2"/>
      <charset val="238"/>
    </font>
    <font>
      <sz val="10"/>
      <color indexed="8"/>
      <name val="MS Sans Serif"/>
      <family val="2"/>
      <charset val="238"/>
    </font>
    <font>
      <sz val="1"/>
      <color indexed="8"/>
      <name val="Courier New"/>
      <family val="3"/>
      <charset val="238"/>
    </font>
    <font>
      <sz val="1"/>
      <color indexed="8"/>
      <name val="Courier New"/>
      <family val="1"/>
      <charset val="238"/>
    </font>
    <font>
      <sz val="10"/>
      <name val="StoneSerif"/>
      <charset val="204"/>
    </font>
    <font>
      <sz val="12"/>
      <color indexed="8"/>
      <name val="Times New Roman"/>
      <family val="2"/>
    </font>
    <font>
      <sz val="12"/>
      <color indexed="9"/>
      <name val="Times New Roman"/>
      <family val="2"/>
    </font>
    <font>
      <i/>
      <sz val="12"/>
      <color indexed="23"/>
      <name val="Times New Roman"/>
      <family val="2"/>
    </font>
    <font>
      <u/>
      <sz val="11"/>
      <color indexed="12"/>
      <name val="Calibri"/>
      <family val="2"/>
      <charset val="238"/>
    </font>
    <font>
      <u/>
      <sz val="7.5"/>
      <color indexed="12"/>
      <name val="Arial CE"/>
      <charset val="238"/>
    </font>
    <font>
      <sz val="12"/>
      <color indexed="62"/>
      <name val="Times New Roman"/>
      <family val="2"/>
    </font>
    <font>
      <u/>
      <sz val="7.5"/>
      <color indexed="36"/>
      <name val="Arial CE"/>
      <charset val="238"/>
    </font>
    <font>
      <sz val="1"/>
      <color indexed="8"/>
      <name val="Courier"/>
      <family val="3"/>
    </font>
    <font>
      <sz val="11"/>
      <name val="Calibri"/>
      <family val="2"/>
      <scheme val="minor"/>
    </font>
    <font>
      <b/>
      <sz val="11"/>
      <color theme="1"/>
      <name val="Calibri"/>
      <family val="2"/>
      <scheme val="minor"/>
    </font>
    <font>
      <vertAlign val="superscript"/>
      <sz val="11"/>
      <name val="Calibri"/>
      <family val="2"/>
      <scheme val="minor"/>
    </font>
    <font>
      <sz val="10"/>
      <color rgb="FF000000"/>
      <name val="Arial"/>
      <family val="2"/>
      <charset val="238"/>
    </font>
    <font>
      <i/>
      <sz val="11"/>
      <name val="Calibri"/>
      <family val="2"/>
      <scheme val="minor"/>
    </font>
    <font>
      <b/>
      <sz val="11"/>
      <color theme="0"/>
      <name val="Calibri"/>
      <family val="2"/>
      <scheme val="minor"/>
    </font>
    <font>
      <b/>
      <sz val="11"/>
      <name val="Calibri"/>
      <family val="2"/>
      <scheme val="minor"/>
    </font>
    <font>
      <b/>
      <vertAlign val="superscript"/>
      <sz val="11"/>
      <color theme="0"/>
      <name val="Calibri"/>
      <family val="2"/>
      <scheme val="minor"/>
    </font>
    <font>
      <b/>
      <sz val="11"/>
      <color indexed="9"/>
      <name val="Calibri"/>
      <family val="2"/>
      <scheme val="minor"/>
    </font>
    <font>
      <sz val="10"/>
      <color theme="1"/>
      <name val="Calibri"/>
      <family val="2"/>
      <scheme val="minor"/>
    </font>
    <font>
      <u/>
      <sz val="11"/>
      <color theme="10"/>
      <name val="Calibri"/>
      <family val="2"/>
      <charset val="238"/>
      <scheme val="minor"/>
    </font>
    <font>
      <u/>
      <sz val="11"/>
      <color theme="0"/>
      <name val="Calibri"/>
      <family val="2"/>
      <charset val="238"/>
      <scheme val="minor"/>
    </font>
    <font>
      <b/>
      <sz val="11"/>
      <color theme="0"/>
      <name val="Arial"/>
      <family val="2"/>
      <charset val="238"/>
    </font>
    <font>
      <b/>
      <u/>
      <sz val="11"/>
      <color theme="0"/>
      <name val="Calibri"/>
      <family val="2"/>
      <charset val="238"/>
      <scheme val="minor"/>
    </font>
    <font>
      <sz val="11"/>
      <color theme="1"/>
      <name val="Arial"/>
      <family val="2"/>
      <charset val="238"/>
    </font>
    <font>
      <b/>
      <sz val="11"/>
      <color theme="1"/>
      <name val="Arial"/>
      <family val="2"/>
      <charset val="238"/>
    </font>
    <font>
      <sz val="9"/>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sz val="10"/>
      <color indexed="9"/>
      <name val="Arial"/>
      <family val="2"/>
      <charset val="238"/>
    </font>
    <font>
      <i/>
      <sz val="10"/>
      <color indexed="23"/>
      <name val="Arial"/>
      <family val="2"/>
      <charset val="238"/>
    </font>
    <font>
      <u/>
      <sz val="11"/>
      <color indexed="36"/>
      <name val="Calibri"/>
      <family val="2"/>
      <charset val="238"/>
    </font>
    <font>
      <b/>
      <sz val="12"/>
      <color indexed="8"/>
      <name val="Arial"/>
      <family val="2"/>
    </font>
    <font>
      <sz val="11"/>
      <color theme="0"/>
      <name val="Arial"/>
      <family val="2"/>
      <charset val="238"/>
    </font>
    <font>
      <sz val="11"/>
      <color rgb="FF9C0006"/>
      <name val="Arial"/>
      <family val="2"/>
      <charset val="238"/>
    </font>
    <font>
      <sz val="11"/>
      <color rgb="FF3F3F76"/>
      <name val="Arial"/>
      <family val="2"/>
      <charset val="238"/>
    </font>
    <font>
      <b/>
      <sz val="11"/>
      <color rgb="FFFA7D00"/>
      <name val="Arial"/>
      <family val="2"/>
      <charset val="238"/>
    </font>
    <font>
      <b/>
      <sz val="1"/>
      <color indexed="16"/>
      <name val="Courier"/>
      <family val="1"/>
      <charset val="238"/>
    </font>
    <font>
      <b/>
      <sz val="15"/>
      <color theme="3"/>
      <name val="Arial"/>
      <family val="2"/>
      <charset val="238"/>
    </font>
    <font>
      <b/>
      <sz val="13"/>
      <color theme="3"/>
      <name val="Arial"/>
      <family val="2"/>
      <charset val="238"/>
    </font>
    <font>
      <b/>
      <sz val="11"/>
      <color theme="3"/>
      <name val="Arial"/>
      <family val="2"/>
      <charset val="238"/>
    </font>
    <font>
      <sz val="1"/>
      <color indexed="16"/>
      <name val="Courier"/>
      <family val="1"/>
      <charset val="238"/>
    </font>
    <font>
      <i/>
      <sz val="11"/>
      <color rgb="FF7F7F7F"/>
      <name val="Arial"/>
      <family val="2"/>
      <charset val="238"/>
    </font>
    <font>
      <sz val="11"/>
      <color rgb="FFFF0000"/>
      <name val="Arial"/>
      <family val="2"/>
      <charset val="238"/>
    </font>
    <font>
      <sz val="11"/>
      <color rgb="FF006100"/>
      <name val="Arial"/>
      <family val="2"/>
      <charset val="238"/>
    </font>
    <font>
      <u/>
      <sz val="9"/>
      <color indexed="12"/>
      <name val="Arial CE"/>
    </font>
    <font>
      <sz val="11"/>
      <color rgb="FFFA7D00"/>
      <name val="Arial"/>
      <family val="2"/>
      <charset val="238"/>
    </font>
    <font>
      <sz val="12"/>
      <name val="Arial CE"/>
      <charset val="238"/>
    </font>
    <font>
      <b/>
      <sz val="11"/>
      <color rgb="FF3F3F3F"/>
      <name val="Arial"/>
      <family val="2"/>
      <charset val="238"/>
    </font>
    <font>
      <sz val="11"/>
      <color rgb="FF9C6500"/>
      <name val="Arial"/>
      <family val="2"/>
      <charset val="238"/>
    </font>
    <font>
      <sz val="8"/>
      <color theme="1"/>
      <name val="Arial"/>
      <family val="2"/>
    </font>
    <font>
      <b/>
      <sz val="16"/>
      <color indexed="12"/>
      <name val="Arial Narrow"/>
      <family val="2"/>
      <charset val="238"/>
    </font>
    <font>
      <sz val="19"/>
      <color indexed="48"/>
      <name val="Arial"/>
      <family val="2"/>
    </font>
    <font>
      <sz val="8"/>
      <name val="Trebuchet MS"/>
      <family val="2"/>
      <charset val="238"/>
    </font>
    <font>
      <sz val="14"/>
      <color theme="1"/>
      <name val="Calibri"/>
      <family val="2"/>
      <charset val="238"/>
      <scheme val="minor"/>
    </font>
    <font>
      <u/>
      <sz val="11"/>
      <color theme="10"/>
      <name val="Calibri"/>
      <family val="2"/>
      <scheme val="minor"/>
    </font>
    <font>
      <b/>
      <sz val="10"/>
      <color theme="1"/>
      <name val="Arial"/>
      <family val="2"/>
      <charset val="238"/>
    </font>
    <font>
      <b/>
      <sz val="10"/>
      <color theme="1"/>
      <name val="Arial"/>
      <family val="2"/>
    </font>
    <font>
      <b/>
      <i/>
      <sz val="10"/>
      <color theme="1"/>
      <name val="Arial"/>
      <family val="2"/>
    </font>
    <font>
      <i/>
      <sz val="10"/>
      <color theme="1"/>
      <name val="Arial"/>
      <family val="2"/>
    </font>
    <font>
      <sz val="9"/>
      <name val="Arial"/>
      <family val="2"/>
      <charset val="238"/>
    </font>
    <font>
      <b/>
      <i/>
      <sz val="10"/>
      <color theme="1"/>
      <name val="Arial"/>
      <family val="2"/>
      <charset val="238"/>
    </font>
    <font>
      <sz val="10"/>
      <color theme="1"/>
      <name val="Wingdings"/>
      <charset val="2"/>
    </font>
    <font>
      <sz val="10"/>
      <color theme="1"/>
      <name val="Arial"/>
      <family val="2"/>
    </font>
    <font>
      <sz val="11"/>
      <color rgb="FFFF0000"/>
      <name val="Calibri"/>
      <family val="2"/>
      <scheme val="minor"/>
    </font>
    <font>
      <b/>
      <sz val="11"/>
      <color rgb="FFFF0000"/>
      <name val="Calibri"/>
      <family val="2"/>
      <charset val="238"/>
      <scheme val="minor"/>
    </font>
    <font>
      <b/>
      <sz val="10"/>
      <name val="Calibri"/>
      <family val="2"/>
      <scheme val="minor"/>
    </font>
    <font>
      <b/>
      <vertAlign val="subscript"/>
      <sz val="10"/>
      <name val="Calibri"/>
      <family val="2"/>
      <scheme val="minor"/>
    </font>
    <font>
      <sz val="10"/>
      <name val="Calibri"/>
      <family val="2"/>
      <scheme val="minor"/>
    </font>
    <font>
      <vertAlign val="subscript"/>
      <sz val="10"/>
      <name val="Calibri"/>
      <family val="2"/>
      <scheme val="minor"/>
    </font>
    <font>
      <b/>
      <vertAlign val="subscript"/>
      <sz val="11"/>
      <name val="Calibri"/>
      <family val="2"/>
      <scheme val="minor"/>
    </font>
    <font>
      <vertAlign val="subscript"/>
      <sz val="11"/>
      <name val="Calibri"/>
      <family val="2"/>
      <scheme val="minor"/>
    </font>
    <font>
      <b/>
      <sz val="10"/>
      <color theme="1"/>
      <name val="Calibri"/>
      <family val="2"/>
      <scheme val="minor"/>
    </font>
    <font>
      <b/>
      <sz val="10"/>
      <color indexed="9"/>
      <name val="Calibri"/>
      <family val="2"/>
      <scheme val="minor"/>
    </font>
    <font>
      <vertAlign val="subscript"/>
      <sz val="11"/>
      <name val="Calibri"/>
      <family val="2"/>
      <charset val="238"/>
      <scheme val="minor"/>
    </font>
    <font>
      <b/>
      <vertAlign val="superscript"/>
      <sz val="10"/>
      <color theme="1"/>
      <name val="Calibri"/>
      <family val="2"/>
      <scheme val="minor"/>
    </font>
    <font>
      <vertAlign val="superscript"/>
      <sz val="10"/>
      <name val="Calibri"/>
      <family val="2"/>
      <scheme val="minor"/>
    </font>
    <font>
      <vertAlign val="superscript"/>
      <sz val="11"/>
      <color theme="1"/>
      <name val="Calibri"/>
      <family val="2"/>
      <scheme val="minor"/>
    </font>
    <font>
      <b/>
      <i/>
      <sz val="11"/>
      <name val="Calibri"/>
      <family val="2"/>
      <scheme val="minor"/>
    </font>
    <font>
      <sz val="11"/>
      <color theme="1"/>
      <name val="Calibri"/>
      <family val="2"/>
    </font>
    <font>
      <b/>
      <sz val="10"/>
      <color theme="0"/>
      <name val="Calibri"/>
      <family val="2"/>
      <scheme val="minor"/>
    </font>
    <font>
      <sz val="11"/>
      <name val="Calibri"/>
      <family val="2"/>
    </font>
    <font>
      <b/>
      <u/>
      <sz val="11"/>
      <color theme="0"/>
      <name val="Calibri"/>
      <family val="2"/>
      <scheme val="minor"/>
    </font>
    <font>
      <sz val="11"/>
      <color theme="4"/>
      <name val="Calibri"/>
      <family val="2"/>
      <charset val="238"/>
      <scheme val="minor"/>
    </font>
    <font>
      <sz val="9"/>
      <color indexed="81"/>
      <name val="Tahoma"/>
      <family val="2"/>
    </font>
    <font>
      <b/>
      <vertAlign val="superscript"/>
      <sz val="11"/>
      <name val="Calibri"/>
      <family val="2"/>
      <scheme val="minor"/>
    </font>
    <font>
      <sz val="10"/>
      <color rgb="FF00B050"/>
      <name val="Calibri"/>
      <family val="2"/>
      <scheme val="minor"/>
    </font>
    <font>
      <vertAlign val="superscript"/>
      <sz val="11"/>
      <color theme="1"/>
      <name val="Calibri"/>
      <family val="2"/>
    </font>
    <font>
      <sz val="11"/>
      <color rgb="FF00B050"/>
      <name val="Calibri"/>
      <family val="2"/>
      <scheme val="minor"/>
    </font>
    <font>
      <b/>
      <sz val="10"/>
      <color theme="1"/>
      <name val="Calibri"/>
      <family val="2"/>
      <charset val="238"/>
      <scheme val="minor"/>
    </font>
  </fonts>
  <fills count="20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000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E1FCFF"/>
        <bgColor indexed="64"/>
      </patternFill>
    </fill>
    <fill>
      <patternFill patternType="lightUp">
        <bgColor rgb="FFE1FCFF"/>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36"/>
      </patternFill>
    </fill>
    <fill>
      <patternFill patternType="solid">
        <fgColor indexed="49"/>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21"/>
        <bgColor indexed="21"/>
      </patternFill>
    </fill>
    <fill>
      <patternFill patternType="solid">
        <fgColor indexed="16"/>
        <bgColor indexed="64"/>
      </patternFill>
    </fill>
    <fill>
      <patternFill patternType="solid">
        <fgColor indexed="21"/>
        <bgColor indexed="64"/>
      </patternFill>
    </fill>
    <fill>
      <patternFill patternType="solid">
        <fgColor indexed="55"/>
      </patternFill>
    </fill>
    <fill>
      <patternFill patternType="solid">
        <fgColor indexed="9"/>
        <bgColor indexed="8"/>
      </patternFill>
    </fill>
    <fill>
      <patternFill patternType="solid">
        <fgColor indexed="41"/>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mediumGray">
        <fgColor indexed="10"/>
      </patternFill>
    </fill>
    <fill>
      <patternFill patternType="mediumGray">
        <fgColor indexed="10"/>
        <bgColor indexed="41"/>
      </patternFill>
    </fill>
    <fill>
      <patternFill patternType="solid">
        <fgColor indexed="13"/>
        <bgColor indexed="64"/>
      </patternFill>
    </fill>
    <fill>
      <patternFill patternType="solid">
        <fgColor indexed="42"/>
      </patternFill>
    </fill>
    <fill>
      <patternFill patternType="solid">
        <fgColor indexed="27"/>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3"/>
      </patternFill>
    </fill>
    <fill>
      <patternFill patternType="solid">
        <fgColor indexed="51"/>
      </patternFill>
    </fill>
    <fill>
      <patternFill patternType="solid">
        <fgColor indexed="50"/>
      </patternFill>
    </fill>
    <fill>
      <patternFill patternType="solid">
        <fgColor indexed="43"/>
      </patternFill>
    </fill>
    <fill>
      <patternFill patternType="lightUp">
        <fgColor indexed="63"/>
      </patternFill>
    </fill>
    <fill>
      <patternFill patternType="solid">
        <fgColor indexed="46"/>
      </patternFill>
    </fill>
    <fill>
      <patternFill patternType="solid">
        <fgColor indexed="43"/>
        <bgColor indexed="64"/>
      </patternFill>
    </fill>
    <fill>
      <patternFill patternType="solid">
        <fgColor indexed="40"/>
        <bgColor indexed="64"/>
      </patternFill>
    </fill>
    <fill>
      <patternFill patternType="solid">
        <fgColor indexed="52"/>
      </patternFill>
    </fill>
    <fill>
      <patternFill patternType="solid">
        <fgColor indexed="11"/>
      </patternFill>
    </fill>
    <fill>
      <patternFill patternType="lightUp">
        <fgColor indexed="48"/>
        <b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20"/>
      </patternFill>
    </fill>
    <fill>
      <patternFill patternType="solid">
        <fgColor indexed="14"/>
        <bgColor indexed="64"/>
      </patternFill>
    </fill>
    <fill>
      <patternFill patternType="solid">
        <fgColor indexed="11"/>
        <bgColor indexed="64"/>
      </patternFill>
    </fill>
    <fill>
      <patternFill patternType="solid">
        <fgColor indexed="51"/>
        <bgColor indexed="64"/>
      </patternFill>
    </fill>
    <fill>
      <patternFill patternType="solid">
        <fgColor indexed="9"/>
        <bgColor indexed="9"/>
      </patternFill>
    </fill>
    <fill>
      <patternFill patternType="solid">
        <fgColor indexed="13"/>
      </patternFill>
    </fill>
    <fill>
      <patternFill patternType="solid">
        <fgColor indexed="31"/>
      </patternFill>
    </fill>
    <fill>
      <patternFill patternType="solid">
        <fgColor indexed="27"/>
      </patternFill>
    </fill>
    <fill>
      <patternFill patternType="solid">
        <fgColor indexed="30"/>
      </patternFill>
    </fill>
    <fill>
      <patternFill patternType="solid">
        <fgColor indexed="48"/>
        <bgColor indexed="48"/>
      </patternFill>
    </fill>
    <fill>
      <patternFill patternType="solid">
        <fgColor indexed="56"/>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2"/>
        <bgColor indexed="42"/>
      </patternFill>
    </fill>
    <fill>
      <patternFill patternType="solid">
        <fgColor indexed="55"/>
        <bgColor indexed="64"/>
      </patternFill>
    </fill>
    <fill>
      <patternFill patternType="solid">
        <fgColor indexed="23"/>
        <bgColor indexed="64"/>
      </patternFill>
    </fill>
    <fill>
      <patternFill patternType="solid">
        <fgColor indexed="32"/>
        <bgColor indexed="64"/>
      </patternFill>
    </fill>
    <fill>
      <patternFill patternType="solid">
        <fgColor indexed="35"/>
        <bgColor indexed="64"/>
      </patternFill>
    </fill>
    <fill>
      <patternFill patternType="solid">
        <fgColor indexed="26"/>
        <bgColor indexed="9"/>
      </patternFill>
    </fill>
    <fill>
      <patternFill patternType="solid">
        <fgColor indexed="22"/>
        <bgColor indexed="9"/>
      </patternFill>
    </fill>
    <fill>
      <patternFill patternType="solid">
        <fgColor indexed="42"/>
        <bgColor indexed="9"/>
      </patternFill>
    </fill>
    <fill>
      <patternFill patternType="solid">
        <fgColor indexed="57"/>
        <bgColor indexed="64"/>
      </patternFill>
    </fill>
    <fill>
      <patternFill patternType="solid">
        <fgColor indexed="63"/>
      </patternFill>
    </fill>
    <fill>
      <patternFill patternType="solid">
        <fgColor indexed="12"/>
      </patternFill>
    </fill>
    <fill>
      <patternFill patternType="solid">
        <fgColor indexed="14"/>
      </patternFill>
    </fill>
    <fill>
      <patternFill patternType="solid">
        <fgColor indexed="18"/>
      </patternFill>
    </fill>
    <fill>
      <patternFill patternType="solid">
        <fgColor indexed="17"/>
      </patternFill>
    </fill>
    <fill>
      <patternFill patternType="solid">
        <fgColor indexed="16"/>
      </patternFill>
    </fill>
    <fill>
      <patternFill patternType="solid">
        <fgColor indexed="19"/>
      </patternFill>
    </fill>
    <fill>
      <patternFill patternType="solid">
        <fgColor indexed="21"/>
      </patternFill>
    </fill>
    <fill>
      <patternFill patternType="solid">
        <fgColor indexed="57"/>
        <bgColor indexed="57"/>
      </patternFill>
    </fill>
    <fill>
      <patternFill patternType="solid">
        <fgColor indexed="18"/>
        <bgColor indexed="18"/>
      </patternFill>
    </fill>
    <fill>
      <patternFill patternType="solid">
        <fgColor indexed="58"/>
        <bgColor indexed="58"/>
      </patternFill>
    </fill>
    <fill>
      <patternFill patternType="solid">
        <fgColor indexed="53"/>
        <bgColor indexed="53"/>
      </patternFill>
    </fill>
    <fill>
      <patternFill patternType="solid">
        <fgColor indexed="61"/>
        <bgColor indexed="61"/>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29"/>
        <bgColor indexed="64"/>
      </patternFill>
    </fill>
    <fill>
      <patternFill patternType="solid">
        <fgColor indexed="52"/>
        <bgColor indexed="64"/>
      </patternFill>
    </fill>
    <fill>
      <patternFill patternType="solid">
        <fgColor indexed="31"/>
        <bgColor indexed="64"/>
      </patternFill>
    </fill>
    <fill>
      <patternFill patternType="solid">
        <fgColor indexed="45"/>
        <bgColor indexed="64"/>
      </patternFill>
    </fill>
    <fill>
      <patternFill patternType="solid">
        <fgColor indexed="10"/>
        <bgColor indexed="64"/>
      </patternFill>
    </fill>
    <fill>
      <patternFill patternType="solid">
        <fgColor indexed="53"/>
        <bgColor indexed="64"/>
      </patternFill>
    </fill>
    <fill>
      <patternFill patternType="solid">
        <fgColor indexed="50"/>
        <bgColor indexed="64"/>
      </patternFill>
    </fill>
    <fill>
      <patternFill patternType="lightUp">
        <fgColor indexed="22"/>
        <bgColor indexed="35"/>
      </patternFill>
    </fill>
    <fill>
      <patternFill patternType="lightUp">
        <fgColor indexed="48"/>
        <bgColor indexed="44"/>
      </patternFill>
    </fill>
    <fill>
      <patternFill patternType="solid">
        <fgColor indexed="35"/>
      </patternFill>
    </fill>
    <fill>
      <patternFill patternType="solid">
        <fgColor indexed="31"/>
        <bgColor indexed="41"/>
      </patternFill>
    </fill>
    <fill>
      <patternFill patternType="solid">
        <fgColor indexed="29"/>
        <bgColor indexed="34"/>
      </patternFill>
    </fill>
    <fill>
      <patternFill patternType="solid">
        <fgColor indexed="15"/>
        <bgColor indexed="35"/>
      </patternFill>
    </fill>
    <fill>
      <patternFill patternType="solid">
        <fgColor indexed="45"/>
        <bgColor indexed="34"/>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22"/>
        <bgColor indexed="34"/>
      </patternFill>
    </fill>
    <fill>
      <patternFill patternType="solid">
        <fgColor indexed="55"/>
        <bgColor indexed="23"/>
      </patternFill>
    </fill>
    <fill>
      <patternFill patternType="solid">
        <fgColor indexed="57"/>
        <bgColor indexed="21"/>
      </patternFill>
    </fill>
    <fill>
      <patternFill patternType="solid">
        <fgColor indexed="22"/>
        <bgColor indexed="59"/>
      </patternFill>
    </fill>
    <fill>
      <patternFill patternType="solid">
        <fgColor indexed="11"/>
        <bgColor indexed="49"/>
      </patternFill>
    </fill>
    <fill>
      <patternFill patternType="solid">
        <fgColor indexed="44"/>
        <bgColor indexed="41"/>
      </patternFill>
    </fill>
    <fill>
      <patternFill patternType="solid">
        <fgColor indexed="51"/>
        <bgColor indexed="13"/>
      </patternFill>
    </fill>
    <fill>
      <patternFill patternType="solid">
        <fgColor indexed="49"/>
        <bgColor indexed="35"/>
      </patternFill>
    </fill>
    <fill>
      <patternFill patternType="solid">
        <fgColor indexed="30"/>
        <bgColor indexed="21"/>
      </patternFill>
    </fill>
    <fill>
      <patternFill patternType="solid">
        <fgColor indexed="20"/>
        <bgColor indexed="36"/>
      </patternFill>
    </fill>
    <fill>
      <patternFill patternType="solid">
        <fgColor indexed="52"/>
        <bgColor indexed="51"/>
      </patternFill>
    </fill>
    <fill>
      <patternFill patternType="solid">
        <fgColor indexed="10"/>
        <bgColor indexed="60"/>
      </patternFill>
    </fill>
    <fill>
      <patternFill patternType="solid">
        <fgColor indexed="54"/>
        <bgColor indexed="61"/>
      </patternFill>
    </fill>
    <fill>
      <patternFill patternType="solid">
        <fgColor indexed="18"/>
        <bgColor indexed="32"/>
      </patternFill>
    </fill>
    <fill>
      <patternFill patternType="solid">
        <fgColor indexed="21"/>
        <bgColor indexed="30"/>
      </patternFill>
    </fill>
    <fill>
      <patternFill patternType="solid">
        <fgColor indexed="16"/>
        <bgColor indexed="37"/>
      </patternFill>
    </fill>
    <fill>
      <patternFill patternType="solid">
        <fgColor indexed="23"/>
        <bgColor indexed="61"/>
      </patternFill>
    </fill>
    <fill>
      <patternFill patternType="solid">
        <fgColor indexed="13"/>
        <bgColor indexed="51"/>
      </patternFill>
    </fill>
    <fill>
      <patternFill patternType="solid">
        <fgColor indexed="50"/>
        <bgColor indexed="51"/>
      </patternFill>
    </fill>
    <fill>
      <patternFill patternType="solid">
        <fgColor indexed="9"/>
        <bgColor indexed="26"/>
      </patternFill>
    </fill>
    <fill>
      <patternFill patternType="solid">
        <fgColor indexed="62"/>
        <bgColor indexed="56"/>
      </patternFill>
    </fill>
    <fill>
      <patternFill patternType="solid">
        <fgColor indexed="53"/>
        <bgColor indexed="52"/>
      </patternFill>
    </fill>
    <fill>
      <patternFill patternType="solid">
        <fgColor indexed="43"/>
        <bgColor indexed="26"/>
      </patternFill>
    </fill>
    <fill>
      <patternFill patternType="solid">
        <fgColor indexed="40"/>
        <bgColor indexed="49"/>
      </patternFill>
    </fill>
    <fill>
      <patternFill patternType="solid">
        <fgColor indexed="41"/>
        <bgColor indexed="44"/>
      </patternFill>
    </fill>
    <fill>
      <patternFill patternType="solid">
        <fgColor indexed="14"/>
        <bgColor indexed="33"/>
      </patternFill>
    </fill>
    <fill>
      <patternFill patternType="solid">
        <fgColor indexed="31"/>
        <bgColor indexed="8"/>
      </patternFill>
    </fill>
    <fill>
      <patternFill patternType="solid">
        <fgColor indexed="43"/>
        <bgColor indexed="8"/>
      </patternFill>
    </fill>
    <fill>
      <patternFill patternType="solid">
        <fgColor rgb="FFDAF4F6"/>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0"/>
      </patternFill>
    </fill>
    <fill>
      <patternFill patternType="solid">
        <fgColor indexed="65"/>
      </patternFill>
    </fill>
    <fill>
      <patternFill patternType="solid">
        <fgColor indexed="60"/>
        <bgColor indexed="64"/>
      </patternFill>
    </fill>
    <fill>
      <patternFill patternType="solid">
        <fgColor theme="4" tint="0.79998168889431442"/>
        <bgColor indexed="64"/>
      </patternFill>
    </fill>
    <fill>
      <patternFill patternType="solid">
        <fgColor rgb="FFE1FCFF"/>
        <bgColor theme="0"/>
      </patternFill>
    </fill>
    <fill>
      <patternFill patternType="solid">
        <fgColor theme="1" tint="0.34998626667073579"/>
        <bgColor indexed="64"/>
      </patternFill>
    </fill>
    <fill>
      <patternFill patternType="solid">
        <fgColor theme="1" tint="0.499984740745262"/>
        <bgColor indexed="64"/>
      </patternFill>
    </fill>
    <fill>
      <patternFill patternType="lightUp">
        <bgColor theme="0" tint="-0.14999847407452621"/>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right/>
      <top/>
      <bottom style="thin">
        <color indexed="22"/>
      </bottom>
      <diagonal/>
    </border>
    <border>
      <left/>
      <right/>
      <top/>
      <bottom style="thin">
        <color indexed="64"/>
      </bottom>
      <diagonal/>
    </border>
    <border>
      <left/>
      <right/>
      <top style="thin">
        <color indexed="23"/>
      </top>
      <bottom/>
      <diagonal/>
    </border>
    <border>
      <left style="thin">
        <color indexed="9"/>
      </left>
      <right style="thin">
        <color indexed="9"/>
      </right>
      <top style="thin">
        <color indexed="9"/>
      </top>
      <bottom style="thin">
        <color indexed="9"/>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style="thin">
        <color indexed="9"/>
      </left>
      <right style="thin">
        <color indexed="23"/>
      </right>
      <top style="thin">
        <color indexed="9"/>
      </top>
      <bottom style="thin">
        <color indexed="23"/>
      </bottom>
      <diagonal/>
    </border>
    <border>
      <left style="thin">
        <color indexed="8"/>
      </left>
      <right style="thin">
        <color indexed="8"/>
      </right>
      <top style="thin">
        <color indexed="8"/>
      </top>
      <bottom style="thin">
        <color indexed="8"/>
      </bottom>
      <diagonal/>
    </border>
    <border>
      <left style="hair">
        <color indexed="55"/>
      </left>
      <right style="hair">
        <color indexed="55"/>
      </right>
      <top style="hair">
        <color indexed="55"/>
      </top>
      <bottom style="hair">
        <color indexed="55"/>
      </bottom>
      <diagonal/>
    </border>
    <border>
      <left style="thin">
        <color indexed="22"/>
      </left>
      <right style="thin">
        <color indexed="22"/>
      </right>
      <top style="thin">
        <color indexed="22"/>
      </top>
      <bottom style="thin">
        <color indexed="22"/>
      </bottom>
      <diagonal/>
    </border>
    <border>
      <left style="thin">
        <color indexed="26"/>
      </left>
      <right style="thin">
        <color indexed="23"/>
      </right>
      <top style="thin">
        <color indexed="26"/>
      </top>
      <bottom style="thin">
        <color indexed="23"/>
      </bottom>
      <diagonal/>
    </border>
    <border>
      <left/>
      <right style="thin">
        <color indexed="64"/>
      </right>
      <top/>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thin">
        <color indexed="64"/>
      </bottom>
      <diagonal/>
    </border>
    <border>
      <left/>
      <right/>
      <top/>
      <bottom style="double">
        <color indexed="53"/>
      </bottom>
      <diagonal/>
    </border>
    <border>
      <left style="thin">
        <color indexed="38"/>
      </left>
      <right style="thin">
        <color indexed="38"/>
      </right>
      <top style="thin">
        <color indexed="38"/>
      </top>
      <bottom style="thin">
        <color indexed="38"/>
      </bottom>
      <diagonal/>
    </border>
    <border>
      <left style="thin">
        <color indexed="21"/>
      </left>
      <right style="thin">
        <color indexed="21"/>
      </right>
      <top style="thin">
        <color indexed="21"/>
      </top>
      <bottom style="thin">
        <color indexed="21"/>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9"/>
      </right>
      <top/>
      <bottom/>
      <diagonal/>
    </border>
    <border>
      <left/>
      <right/>
      <top style="thin">
        <color indexed="9"/>
      </top>
      <bottom style="thin">
        <color indexed="23"/>
      </bottom>
      <diagonal/>
    </border>
    <border>
      <left style="thin">
        <color indexed="9"/>
      </left>
      <right/>
      <top style="thin">
        <color indexed="9"/>
      </top>
      <bottom style="thin">
        <color indexed="23"/>
      </bottom>
      <diagonal/>
    </border>
    <border>
      <left/>
      <right style="thin">
        <color indexed="23"/>
      </right>
      <top style="thin">
        <color indexed="9"/>
      </top>
      <bottom style="thin">
        <color indexed="23"/>
      </bottom>
      <diagonal/>
    </border>
    <border>
      <left style="thin">
        <color indexed="23"/>
      </left>
      <right style="thin">
        <color indexed="9"/>
      </right>
      <top style="thin">
        <color indexed="23"/>
      </top>
      <bottom style="thin">
        <color indexed="9"/>
      </bottom>
      <diagonal/>
    </border>
    <border>
      <left style="thin">
        <color indexed="23"/>
      </left>
      <right/>
      <top style="thin">
        <color indexed="23"/>
      </top>
      <bottom style="thin">
        <color indexed="9"/>
      </bottom>
      <diagonal/>
    </border>
    <border>
      <left/>
      <right/>
      <top style="thin">
        <color indexed="23"/>
      </top>
      <bottom style="thin">
        <color indexed="9"/>
      </bottom>
      <diagonal/>
    </border>
    <border>
      <left/>
      <right style="thin">
        <color indexed="9"/>
      </right>
      <top style="thin">
        <color indexed="23"/>
      </top>
      <bottom style="thin">
        <color indexed="9"/>
      </bottom>
      <diagonal/>
    </border>
    <border>
      <left/>
      <right style="thin">
        <color indexed="55"/>
      </right>
      <top style="thin">
        <color indexed="9"/>
      </top>
      <bottom style="thin">
        <color indexed="23"/>
      </bottom>
      <diagonal/>
    </border>
    <border>
      <left/>
      <right/>
      <top style="thin">
        <color indexed="49"/>
      </top>
      <bottom style="double">
        <color indexed="49"/>
      </bottom>
      <diagonal/>
    </border>
    <border>
      <left style="thin">
        <color indexed="23"/>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51"/>
      </left>
      <right style="thin">
        <color indexed="51"/>
      </right>
      <top/>
      <bottom/>
      <diagonal/>
    </border>
    <border>
      <left/>
      <right/>
      <top style="hair">
        <color indexed="22"/>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thin">
        <color indexed="64"/>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right/>
      <top/>
      <bottom style="thin">
        <color indexed="9"/>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bottom style="dotted">
        <color indexed="16"/>
      </bottom>
      <diagonal/>
    </border>
    <border>
      <left/>
      <right/>
      <top/>
      <bottom style="thick">
        <color indexed="48"/>
      </bottom>
      <diagonal/>
    </border>
    <border>
      <left/>
      <right/>
      <top/>
      <bottom style="medium">
        <color indexed="24"/>
      </bottom>
      <diagonal/>
    </border>
    <border>
      <left/>
      <right/>
      <top style="thin">
        <color indexed="48"/>
      </top>
      <bottom style="double">
        <color indexed="48"/>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medium">
        <color indexed="64"/>
      </bottom>
      <diagonal/>
    </border>
    <border>
      <left/>
      <right/>
      <top style="thin">
        <color indexed="48"/>
      </top>
      <bottom style="thin">
        <color indexed="48"/>
      </bottom>
      <diagonal/>
    </border>
    <border>
      <left style="hair">
        <color indexed="23"/>
      </left>
      <right style="hair">
        <color indexed="9"/>
      </right>
      <top style="hair">
        <color indexed="23"/>
      </top>
      <bottom style="hair">
        <color indexed="9"/>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55"/>
      </top>
      <bottom style="thin">
        <color indexed="55"/>
      </bottom>
      <diagonal/>
    </border>
    <border>
      <left style="medium">
        <color indexed="64"/>
      </left>
      <right style="thin">
        <color indexed="64"/>
      </right>
      <top/>
      <bottom style="dotted">
        <color indexed="64"/>
      </bottom>
      <diagonal/>
    </border>
    <border>
      <left/>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right/>
      <top/>
      <bottom style="thick">
        <color indexed="58"/>
      </bottom>
      <diagonal/>
    </border>
    <border>
      <left style="thin">
        <color indexed="24"/>
      </left>
      <right style="thin">
        <color indexed="24"/>
      </right>
      <top style="thin">
        <color indexed="24"/>
      </top>
      <bottom style="thin">
        <color indexed="24"/>
      </bottom>
      <diagonal/>
    </border>
    <border>
      <left style="thin">
        <color indexed="8"/>
      </left>
      <right style="thin">
        <color indexed="8"/>
      </right>
      <top style="double">
        <color indexed="8"/>
      </top>
      <bottom style="thin">
        <color indexed="8"/>
      </bottom>
      <diagonal/>
    </border>
    <border>
      <left/>
      <right/>
      <top/>
      <bottom style="thick">
        <color indexed="16"/>
      </bottom>
      <diagonal/>
    </border>
    <border>
      <left/>
      <right/>
      <top/>
      <bottom style="medium">
        <color indexed="16"/>
      </bottom>
      <diagonal/>
    </border>
    <border>
      <left/>
      <right/>
      <top/>
      <bottom style="medium">
        <color indexed="58"/>
      </bottom>
      <diagonal/>
    </border>
    <border>
      <left/>
      <right/>
      <top/>
      <bottom style="double">
        <color indexed="17"/>
      </bottom>
      <diagonal/>
    </border>
    <border>
      <left style="thin">
        <color indexed="58"/>
      </left>
      <right style="medium">
        <color indexed="58"/>
      </right>
      <top style="medium">
        <color indexed="58"/>
      </top>
      <bottom style="thin">
        <color indexed="58"/>
      </bottom>
      <diagonal/>
    </border>
    <border>
      <left style="double">
        <color auto="1"/>
      </left>
      <right/>
      <top/>
      <bottom style="hair">
        <color auto="1"/>
      </bottom>
      <diagonal/>
    </border>
    <border>
      <left style="thin">
        <color indexed="63"/>
      </left>
      <right style="thin">
        <color indexed="63"/>
      </right>
      <top style="thin">
        <color indexed="64"/>
      </top>
      <bottom style="thin">
        <color indexed="63"/>
      </bottom>
      <diagonal/>
    </border>
    <border>
      <left style="thin">
        <color indexed="8"/>
      </left>
      <right style="thin">
        <color indexed="8"/>
      </right>
      <top/>
      <bottom/>
      <diagonal/>
    </border>
    <border>
      <left/>
      <right/>
      <top/>
      <bottom style="thick">
        <color indexed="55"/>
      </bottom>
      <diagonal/>
    </border>
    <border>
      <left/>
      <right/>
      <top/>
      <bottom style="medium">
        <color indexed="55"/>
      </bottom>
      <diagonal/>
    </border>
    <border>
      <left style="double">
        <color indexed="8"/>
      </left>
      <right/>
      <top/>
      <bottom style="hair">
        <color indexed="8"/>
      </bottom>
      <diagonal/>
    </border>
    <border>
      <left/>
      <right/>
      <top/>
      <bottom style="medium">
        <color indexed="8"/>
      </bottom>
      <diagonal/>
    </border>
    <border>
      <left style="hair">
        <color indexed="8"/>
      </left>
      <right style="hair">
        <color indexed="8"/>
      </right>
      <top style="hair">
        <color indexed="8"/>
      </top>
      <bottom style="hair">
        <color indexed="8"/>
      </bottom>
      <diagonal/>
    </border>
    <border>
      <left style="double">
        <color indexed="64"/>
      </left>
      <right style="double">
        <color indexed="64"/>
      </right>
      <top style="double">
        <color indexed="64"/>
      </top>
      <bottom style="double">
        <color indexed="64"/>
      </bottom>
      <diagonal/>
    </border>
    <border>
      <left style="thin">
        <color indexed="27"/>
      </left>
      <right style="thin">
        <color indexed="48"/>
      </right>
      <top style="medium">
        <color indexed="27"/>
      </top>
      <bottom style="thin">
        <color indexed="48"/>
      </bottom>
      <diagonal/>
    </border>
    <border>
      <left/>
      <right/>
      <top style="medium">
        <color indexed="39"/>
      </top>
      <bottom/>
      <diagonal/>
    </border>
    <border>
      <left style="medium">
        <color indexed="39"/>
      </left>
      <right/>
      <top style="medium">
        <color indexed="39"/>
      </top>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right/>
      <top style="thin">
        <color indexed="8"/>
      </top>
      <bottom style="double">
        <color indexed="8"/>
      </bottom>
      <diagonal/>
    </border>
    <border>
      <left/>
      <right/>
      <top style="thin">
        <color indexed="8"/>
      </top>
      <bottom style="medium">
        <color indexed="8"/>
      </bottom>
      <diagonal/>
    </border>
    <border>
      <left style="double">
        <color indexed="64"/>
      </left>
      <right/>
      <top/>
      <bottom style="hair">
        <color indexed="64"/>
      </bottom>
      <diagonal/>
    </border>
    <border>
      <left/>
      <right/>
      <top/>
      <bottom style="thin">
        <color indexed="8"/>
      </bottom>
      <diagonal/>
    </border>
    <border>
      <left/>
      <right/>
      <top style="thin">
        <color theme="0" tint="-0.34998626667073579"/>
      </top>
      <bottom style="thin">
        <color theme="0" tint="-0.3499862666707357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bottom/>
      <diagonal/>
    </border>
  </borders>
  <cellStyleXfs count="37225">
    <xf numFmtId="0" fontId="0" fillId="0" borderId="0"/>
    <xf numFmtId="173" fontId="7" fillId="0" borderId="0"/>
    <xf numFmtId="180" fontId="28" fillId="0" borderId="0"/>
    <xf numFmtId="181" fontId="29" fillId="0" borderId="1" applyFont="0" applyFill="0" applyBorder="0" applyAlignment="0" applyProtection="0">
      <alignment vertical="center"/>
    </xf>
    <xf numFmtId="0" fontId="30" fillId="0" borderId="0"/>
    <xf numFmtId="182" fontId="7" fillId="0" borderId="0" applyFont="0" applyFill="0" applyBorder="0" applyAlignment="0" applyProtection="0"/>
    <xf numFmtId="183" fontId="7" fillId="0" borderId="0" applyFont="0" applyFill="0" applyBorder="0" applyAlignment="0" applyProtection="0"/>
    <xf numFmtId="173" fontId="7" fillId="0" borderId="0"/>
    <xf numFmtId="38" fontId="31" fillId="0" borderId="2" applyNumberFormat="0" applyFont="0" applyFill="0" applyBorder="0">
      <alignment horizontal="distributed" vertical="center" justifyLastLine="1"/>
    </xf>
    <xf numFmtId="38" fontId="28" fillId="0" borderId="0">
      <alignment vertical="top"/>
    </xf>
    <xf numFmtId="181" fontId="28" fillId="0" borderId="0" applyNumberFormat="0" applyFont="0" applyFill="0" applyBorder="0" applyProtection="0">
      <alignment vertical="center"/>
    </xf>
    <xf numFmtId="181" fontId="28" fillId="0" borderId="0" applyNumberFormat="0" applyFont="0" applyFill="0" applyBorder="0" applyProtection="0">
      <alignment vertical="top"/>
    </xf>
    <xf numFmtId="38" fontId="32" fillId="0" borderId="0" applyNumberFormat="0" applyFont="0" applyFill="0" applyBorder="0">
      <alignment vertical="center" wrapText="1"/>
    </xf>
    <xf numFmtId="38" fontId="31" fillId="0" borderId="0" applyNumberFormat="0" applyFont="0" applyFill="0" applyBorder="0">
      <alignment vertical="top" wrapText="1"/>
    </xf>
    <xf numFmtId="179" fontId="33" fillId="0" borderId="3" applyFont="0" applyFill="0" applyBorder="0" applyAlignment="0" applyProtection="0">
      <alignment horizontal="center"/>
    </xf>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184" fontId="35" fillId="0" borderId="0" applyFill="0" applyBorder="0" applyAlignment="0" applyProtection="0"/>
    <xf numFmtId="181" fontId="28" fillId="0" borderId="0" applyFont="0" applyFill="0" applyBorder="0" applyAlignment="0" applyProtection="0">
      <alignment vertical="center"/>
    </xf>
    <xf numFmtId="2" fontId="33" fillId="0" borderId="0" applyFont="0" applyFill="0" applyBorder="0" applyAlignment="0" applyProtection="0"/>
    <xf numFmtId="0" fontId="34" fillId="16" borderId="0" applyNumberFormat="0" applyBorder="0" applyAlignment="0" applyProtection="0"/>
    <xf numFmtId="0" fontId="34" fillId="11"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6" borderId="0" applyNumberFormat="0" applyBorder="0" applyAlignment="0" applyProtection="0"/>
    <xf numFmtId="0" fontId="34" fillId="19" borderId="0" applyNumberFormat="0" applyBorder="0" applyAlignment="0" applyProtection="0"/>
    <xf numFmtId="185" fontId="31" fillId="0" borderId="0" applyFont="0" applyFill="0" applyBorder="0" applyAlignment="0">
      <alignment horizontal="centerContinuous"/>
    </xf>
    <xf numFmtId="186" fontId="28" fillId="0" borderId="0" applyFont="0" applyBorder="0" applyAlignment="0">
      <alignment vertical="center"/>
    </xf>
    <xf numFmtId="187" fontId="31" fillId="0" borderId="0" applyFont="0" applyFill="0" applyBorder="0" applyAlignment="0" applyProtection="0"/>
    <xf numFmtId="14" fontId="28" fillId="0" borderId="0" applyFont="0" applyFill="0" applyBorder="0" applyAlignment="0">
      <alignment vertical="center"/>
    </xf>
    <xf numFmtId="0" fontId="36" fillId="16" borderId="0" applyNumberFormat="0" applyBorder="0" applyAlignment="0" applyProtection="0"/>
    <xf numFmtId="0" fontId="36" fillId="11"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8" fillId="22" borderId="0" applyNumberFormat="0" applyBorder="0" applyAlignment="0" applyProtection="0"/>
    <xf numFmtId="0" fontId="36"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8" fillId="26" borderId="0" applyNumberFormat="0" applyBorder="0" applyAlignment="0" applyProtection="0"/>
    <xf numFmtId="0" fontId="36"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8" fillId="30" borderId="0" applyNumberFormat="0" applyBorder="0" applyAlignment="0" applyProtection="0"/>
    <xf numFmtId="0" fontId="36" fillId="17"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8" fillId="30" borderId="0" applyNumberFormat="0" applyBorder="0" applyAlignment="0" applyProtection="0"/>
    <xf numFmtId="0" fontId="36" fillId="3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8" fillId="21" borderId="0" applyNumberFormat="0" applyBorder="0" applyAlignment="0" applyProtection="0"/>
    <xf numFmtId="0" fontId="36" fillId="32" borderId="0" applyNumberFormat="0" applyBorder="0" applyAlignment="0" applyProtection="0"/>
    <xf numFmtId="0" fontId="37" fillId="33" borderId="0" applyNumberFormat="0" applyBorder="0" applyAlignment="0" applyProtection="0"/>
    <xf numFmtId="0" fontId="37" fillId="25" borderId="0" applyNumberFormat="0" applyBorder="0" applyAlignment="0" applyProtection="0"/>
    <xf numFmtId="0" fontId="38" fillId="34" borderId="0" applyNumberFormat="0" applyBorder="0" applyAlignment="0" applyProtection="0"/>
    <xf numFmtId="0" fontId="36" fillId="35" borderId="0" applyNumberFormat="0" applyBorder="0" applyAlignment="0" applyProtection="0"/>
    <xf numFmtId="188" fontId="39" fillId="0" borderId="0" applyFont="0" applyFill="0" applyBorder="0" applyAlignment="0" applyProtection="0"/>
    <xf numFmtId="169" fontId="40" fillId="0" borderId="0" applyFont="0" applyFill="0" applyBorder="0" applyAlignment="0" applyProtection="0"/>
    <xf numFmtId="1" fontId="41" fillId="0" borderId="0"/>
    <xf numFmtId="0" fontId="42" fillId="15" borderId="0" applyNumberFormat="0" applyBorder="0" applyAlignment="0" applyProtection="0"/>
    <xf numFmtId="0" fontId="43" fillId="18" borderId="4" applyNumberFormat="0" applyAlignment="0" applyProtection="0"/>
    <xf numFmtId="0" fontId="44" fillId="19" borderId="4" applyNumberFormat="0" applyAlignment="0" applyProtection="0"/>
    <xf numFmtId="4" fontId="45" fillId="0" borderId="5" applyNumberFormat="0" applyFill="0" applyAlignment="0" applyProtection="0"/>
    <xf numFmtId="4" fontId="45" fillId="0" borderId="0" applyNumberFormat="0" applyAlignment="0" applyProtection="0"/>
    <xf numFmtId="0" fontId="46" fillId="0" borderId="6" applyNumberFormat="0" applyFill="0" applyAlignment="0" applyProtection="0"/>
    <xf numFmtId="1" fontId="47" fillId="3" borderId="7"/>
    <xf numFmtId="179" fontId="7" fillId="0" borderId="0" applyFont="0" applyFill="0" applyBorder="0" applyAlignment="0" applyProtection="0"/>
    <xf numFmtId="189" fontId="48" fillId="0" borderId="0" applyFill="0" applyBorder="0" applyAlignment="0"/>
    <xf numFmtId="190" fontId="49" fillId="36" borderId="8">
      <protection hidden="1"/>
    </xf>
    <xf numFmtId="191" fontId="49" fillId="37" borderId="8">
      <protection hidden="1"/>
    </xf>
    <xf numFmtId="192" fontId="49" fillId="38" borderId="8">
      <alignment horizontal="right"/>
      <protection hidden="1"/>
    </xf>
    <xf numFmtId="193" fontId="49" fillId="38" borderId="8">
      <alignment horizontal="right"/>
    </xf>
    <xf numFmtId="0" fontId="50" fillId="18" borderId="4" applyNumberFormat="0" applyAlignment="0" applyProtection="0"/>
    <xf numFmtId="167" fontId="51" fillId="0" borderId="0" applyFont="0" applyFill="0" applyBorder="0" applyAlignment="0" applyProtection="0"/>
    <xf numFmtId="169" fontId="51" fillId="0" borderId="0" applyFont="0" applyFill="0" applyBorder="0" applyAlignment="0" applyProtection="0"/>
    <xf numFmtId="0" fontId="52" fillId="39" borderId="9" applyNumberFormat="0" applyAlignment="0" applyProtection="0"/>
    <xf numFmtId="0" fontId="53" fillId="0" borderId="0" applyNumberFormat="0" applyFill="0" applyBorder="0" applyAlignment="0" applyProtection="0"/>
    <xf numFmtId="0" fontId="54" fillId="0" borderId="10" applyNumberFormat="0" applyFill="0" applyAlignment="0" applyProtection="0"/>
    <xf numFmtId="0" fontId="55" fillId="0" borderId="11" applyNumberFormat="0" applyFill="0" applyAlignment="0" applyProtection="0"/>
    <xf numFmtId="0" fontId="56" fillId="0" borderId="12" applyNumberFormat="0" applyFill="0" applyAlignment="0" applyProtection="0"/>
    <xf numFmtId="0" fontId="56" fillId="0" borderId="0" applyNumberForma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3" fontId="7" fillId="40" borderId="0" applyFont="0" applyFill="0" applyBorder="0" applyAlignment="0" applyProtection="0"/>
    <xf numFmtId="0" fontId="58" fillId="3" borderId="13">
      <alignment horizontal="center" vertical="center"/>
    </xf>
    <xf numFmtId="0" fontId="59" fillId="39" borderId="9" applyNumberFormat="0" applyAlignment="0" applyProtection="0"/>
    <xf numFmtId="49" fontId="24" fillId="41" borderId="0"/>
    <xf numFmtId="194" fontId="60" fillId="0" borderId="0" applyFont="0" applyFill="0" applyBorder="0" applyAlignment="0" applyProtection="0">
      <alignment horizontal="right"/>
    </xf>
    <xf numFmtId="195" fontId="61" fillId="0" borderId="0" applyFont="0" applyFill="0" applyBorder="0" applyAlignment="0" applyProtection="0"/>
    <xf numFmtId="196" fontId="7" fillId="40" borderId="0" applyFont="0" applyFill="0" applyBorder="0" applyAlignment="0" applyProtection="0"/>
    <xf numFmtId="0" fontId="24" fillId="41" borderId="14">
      <alignment horizontal="center"/>
    </xf>
    <xf numFmtId="0" fontId="62" fillId="41" borderId="15">
      <alignment horizontal="center" vertical="top"/>
    </xf>
    <xf numFmtId="197" fontId="7" fillId="0" borderId="0" applyFont="0" applyFill="0" applyBorder="0" applyAlignment="0" applyProtection="0"/>
    <xf numFmtId="0" fontId="63" fillId="0" borderId="1" applyNumberFormat="0" applyFill="0" applyBorder="0" applyAlignment="0" applyProtection="0">
      <alignment horizontal="right"/>
    </xf>
    <xf numFmtId="198" fontId="7" fillId="13" borderId="16">
      <alignment horizontal="right"/>
    </xf>
    <xf numFmtId="14" fontId="60" fillId="0" borderId="0" applyFont="0" applyFill="0" applyBorder="0" applyAlignment="0" applyProtection="0"/>
    <xf numFmtId="165" fontId="64" fillId="0" borderId="0" applyFont="0" applyFill="0" applyBorder="0" applyAlignment="0" applyProtection="0"/>
    <xf numFmtId="166" fontId="64" fillId="0" borderId="0" applyFont="0" applyFill="0" applyBorder="0" applyAlignment="0" applyProtection="0"/>
    <xf numFmtId="0" fontId="7" fillId="0" borderId="0" applyFont="0" applyFill="0" applyBorder="0" applyAlignment="0" applyProtection="0"/>
    <xf numFmtId="169" fontId="65" fillId="0" borderId="0" applyFont="0" applyFill="0" applyBorder="0" applyAlignment="0" applyProtection="0"/>
    <xf numFmtId="0" fontId="52" fillId="39" borderId="9" applyNumberFormat="0" applyAlignment="0" applyProtection="0"/>
    <xf numFmtId="0" fontId="66" fillId="42"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7" fillId="45" borderId="0"/>
    <xf numFmtId="0" fontId="24" fillId="46" borderId="14">
      <alignment horizontal="center"/>
    </xf>
    <xf numFmtId="199" fontId="64" fillId="0" borderId="0" applyFont="0" applyFill="0" applyBorder="0" applyAlignment="0" applyProtection="0"/>
    <xf numFmtId="0" fontId="67" fillId="3" borderId="13">
      <alignment horizontal="center" vertical="center"/>
    </xf>
    <xf numFmtId="0" fontId="67" fillId="3" borderId="13">
      <alignment horizontal="center" vertical="center"/>
    </xf>
    <xf numFmtId="0" fontId="67" fillId="3" borderId="13">
      <alignment horizontal="center" vertical="center"/>
    </xf>
    <xf numFmtId="0" fontId="67" fillId="3" borderId="13">
      <alignment horizontal="center" vertical="center"/>
    </xf>
    <xf numFmtId="0" fontId="67" fillId="3" borderId="13">
      <alignment horizontal="center" vertical="center"/>
    </xf>
    <xf numFmtId="0" fontId="67" fillId="3" borderId="13">
      <alignment horizontal="center" vertical="center"/>
    </xf>
    <xf numFmtId="0" fontId="68" fillId="37" borderId="13">
      <alignment horizontal="center"/>
    </xf>
    <xf numFmtId="0" fontId="69" fillId="38" borderId="13">
      <alignment horizontal="center" vertical="center"/>
    </xf>
    <xf numFmtId="0" fontId="69" fillId="38" borderId="13">
      <alignment horizontal="center" vertical="center"/>
    </xf>
    <xf numFmtId="0" fontId="70" fillId="38" borderId="13">
      <alignment horizontal="center" vertical="center"/>
    </xf>
    <xf numFmtId="0" fontId="71" fillId="47" borderId="17">
      <alignment horizontal="center" vertical="center"/>
    </xf>
    <xf numFmtId="0" fontId="72" fillId="0" borderId="0" applyNumberForma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200" fontId="7" fillId="0" borderId="0" applyFont="0" applyFill="0" applyBorder="0" applyAlignment="0" applyProtection="0"/>
    <xf numFmtId="0" fontId="73" fillId="0" borderId="0" applyNumberFormat="0" applyFill="0" applyBorder="0" applyAlignment="0" applyProtection="0"/>
    <xf numFmtId="2" fontId="7" fillId="40" borderId="0" applyFont="0" applyFill="0" applyBorder="0" applyAlignment="0" applyProtection="0"/>
    <xf numFmtId="1" fontId="74" fillId="0" borderId="18" applyFont="0" applyFill="0" applyBorder="0" applyAlignment="0" applyProtection="0"/>
    <xf numFmtId="0" fontId="75" fillId="0" borderId="19" applyNumberFormat="0" applyFill="0" applyAlignment="0" applyProtection="0"/>
    <xf numFmtId="0" fontId="76" fillId="0" borderId="0" applyNumberFormat="0" applyFill="0" applyBorder="0" applyAlignment="0" applyProtection="0">
      <alignment vertical="top"/>
      <protection locked="0"/>
    </xf>
    <xf numFmtId="0" fontId="77" fillId="48" borderId="0" applyNumberFormat="0" applyBorder="0" applyAlignment="0" applyProtection="0"/>
    <xf numFmtId="0" fontId="78" fillId="48" borderId="0" applyNumberFormat="0" applyBorder="0" applyAlignment="0" applyProtection="0"/>
    <xf numFmtId="38" fontId="79" fillId="3" borderId="0" applyNumberFormat="0" applyBorder="0" applyAlignment="0" applyProtection="0"/>
    <xf numFmtId="0" fontId="80" fillId="49" borderId="6">
      <alignment vertical="top" wrapText="1"/>
    </xf>
    <xf numFmtId="0" fontId="81" fillId="0" borderId="20" applyNumberFormat="0" applyAlignment="0" applyProtection="0">
      <alignment horizontal="left" vertical="center"/>
    </xf>
    <xf numFmtId="0" fontId="81" fillId="0" borderId="21">
      <alignment horizontal="left" vertical="center"/>
    </xf>
    <xf numFmtId="201" fontId="82" fillId="0" borderId="0" applyNumberFormat="0"/>
    <xf numFmtId="0" fontId="83" fillId="3" borderId="6" applyNumberFormat="0">
      <alignment horizontal="left" vertical="top" wrapText="1"/>
    </xf>
    <xf numFmtId="202" fontId="84" fillId="0" borderId="0">
      <protection locked="0" hidden="1"/>
    </xf>
    <xf numFmtId="0" fontId="85" fillId="0" borderId="22" applyNumberFormat="0" applyFill="0" applyAlignment="0" applyProtection="0"/>
    <xf numFmtId="167" fontId="64" fillId="0" borderId="0" applyFont="0" applyFill="0" applyBorder="0" applyAlignment="0" applyProtection="0"/>
    <xf numFmtId="168" fontId="64" fillId="0" borderId="0" applyFont="0" applyFill="0" applyBorder="0" applyAlignment="0" applyProtection="0"/>
    <xf numFmtId="14" fontId="86" fillId="0" borderId="0" applyFont="0" applyFill="0" applyBorder="0" applyAlignment="0" applyProtection="0"/>
    <xf numFmtId="10" fontId="79" fillId="50" borderId="1" applyNumberFormat="0" applyBorder="0" applyAlignment="0" applyProtection="0"/>
    <xf numFmtId="0" fontId="87" fillId="0" borderId="0" applyNumberFormat="0" applyFill="0" applyBorder="0" applyAlignment="0">
      <protection locked="0"/>
    </xf>
    <xf numFmtId="203" fontId="88" fillId="2" borderId="4">
      <alignment horizontal="right"/>
      <protection locked="0"/>
    </xf>
    <xf numFmtId="204" fontId="88" fillId="2" borderId="4">
      <alignment horizontal="right"/>
      <protection locked="0"/>
    </xf>
    <xf numFmtId="204" fontId="88" fillId="51" borderId="23">
      <alignment horizontal="right"/>
      <protection locked="0"/>
    </xf>
    <xf numFmtId="49" fontId="88" fillId="2" borderId="4">
      <alignment horizontal="right"/>
      <protection locked="0"/>
    </xf>
    <xf numFmtId="205" fontId="89" fillId="2" borderId="4">
      <alignment horizontal="right"/>
      <protection locked="0"/>
    </xf>
    <xf numFmtId="203" fontId="88" fillId="51" borderId="24">
      <alignment horizontal="right"/>
      <protection locked="0"/>
    </xf>
    <xf numFmtId="10" fontId="90" fillId="51" borderId="24">
      <alignment horizontal="right"/>
      <protection locked="0"/>
    </xf>
    <xf numFmtId="204" fontId="88" fillId="2" borderId="4">
      <alignment horizontal="right"/>
      <protection locked="0"/>
    </xf>
    <xf numFmtId="206" fontId="49" fillId="38" borderId="8" applyProtection="0">
      <alignment horizontal="right"/>
      <protection locked="0"/>
    </xf>
    <xf numFmtId="207" fontId="90" fillId="3" borderId="0" applyProtection="0">
      <protection hidden="1"/>
    </xf>
    <xf numFmtId="203" fontId="88" fillId="52" borderId="4">
      <alignment horizontal="right"/>
      <protection locked="0"/>
    </xf>
    <xf numFmtId="192" fontId="88" fillId="2" borderId="4">
      <alignment horizontal="right"/>
      <protection locked="0"/>
    </xf>
    <xf numFmtId="1" fontId="91" fillId="2" borderId="4">
      <alignment horizontal="right"/>
      <protection locked="0"/>
    </xf>
    <xf numFmtId="1" fontId="91" fillId="2" borderId="4">
      <alignment horizontal="left"/>
      <protection locked="0"/>
    </xf>
    <xf numFmtId="1" fontId="92" fillId="2" borderId="4">
      <alignment horizontal="right"/>
      <protection locked="0"/>
    </xf>
    <xf numFmtId="203" fontId="91" fillId="51" borderId="24" applyNumberFormat="0" applyFont="0">
      <protection locked="0"/>
    </xf>
    <xf numFmtId="203" fontId="88" fillId="2" borderId="4">
      <protection locked="0"/>
    </xf>
    <xf numFmtId="0" fontId="93" fillId="19" borderId="4" applyNumberFormat="0" applyAlignment="0" applyProtection="0"/>
    <xf numFmtId="0" fontId="7" fillId="12" borderId="16" applyNumberFormat="0" applyFont="0" applyAlignment="0" applyProtection="0"/>
    <xf numFmtId="0" fontId="36" fillId="32" borderId="0" applyNumberFormat="0" applyBorder="0" applyAlignment="0" applyProtection="0"/>
    <xf numFmtId="0" fontId="36" fillId="27" borderId="0" applyNumberFormat="0" applyBorder="0" applyAlignment="0" applyProtection="0"/>
    <xf numFmtId="0" fontId="36" fillId="17" borderId="0" applyNumberFormat="0" applyBorder="0" applyAlignment="0" applyProtection="0"/>
    <xf numFmtId="0" fontId="36" fillId="53" borderId="0" applyNumberFormat="0" applyBorder="0" applyAlignment="0" applyProtection="0"/>
    <xf numFmtId="0" fontId="36" fillId="32" borderId="0" applyNumberFormat="0" applyBorder="0" applyAlignment="0" applyProtection="0"/>
    <xf numFmtId="0" fontId="36" fillId="54" borderId="0" applyNumberFormat="0" applyBorder="0" applyAlignment="0" applyProtection="0"/>
    <xf numFmtId="0" fontId="78" fillId="55" borderId="0" applyNumberFormat="0" applyBorder="0" applyAlignment="0" applyProtection="0"/>
    <xf numFmtId="3" fontId="7" fillId="47" borderId="2" applyFont="0" applyFill="0" applyBorder="0" applyAlignment="0" applyProtection="0">
      <protection locked="0"/>
    </xf>
    <xf numFmtId="0" fontId="94" fillId="13" borderId="25" applyNumberFormat="0" applyAlignment="0" applyProtection="0"/>
    <xf numFmtId="0" fontId="95" fillId="0" borderId="26" applyNumberFormat="0" applyFill="0" applyAlignment="0" applyProtection="0"/>
    <xf numFmtId="0" fontId="96" fillId="0" borderId="27" applyNumberFormat="0" applyFill="0" applyAlignment="0" applyProtection="0"/>
    <xf numFmtId="0" fontId="97" fillId="0" borderId="28" applyNumberFormat="0" applyFill="0" applyAlignment="0" applyProtection="0"/>
    <xf numFmtId="0" fontId="97" fillId="0" borderId="0" applyNumberFormat="0" applyFill="0" applyBorder="0" applyAlignment="0" applyProtection="0"/>
    <xf numFmtId="1" fontId="47" fillId="3" borderId="29"/>
    <xf numFmtId="0" fontId="72" fillId="0" borderId="0" applyNumberFormat="0" applyFill="0" applyBorder="0" applyAlignment="0" applyProtection="0"/>
    <xf numFmtId="0" fontId="91" fillId="3" borderId="30"/>
    <xf numFmtId="0" fontId="91" fillId="3" borderId="13"/>
    <xf numFmtId="0" fontId="91" fillId="3" borderId="31"/>
    <xf numFmtId="0" fontId="91" fillId="3" borderId="30"/>
    <xf numFmtId="0" fontId="91" fillId="3" borderId="32">
      <protection hidden="1"/>
    </xf>
    <xf numFmtId="0" fontId="91" fillId="3" borderId="30"/>
    <xf numFmtId="167" fontId="7" fillId="0" borderId="0" applyFont="0" applyFill="0" applyBorder="0" applyAlignment="0" applyProtection="0"/>
    <xf numFmtId="169" fontId="7" fillId="0" borderId="0" applyFont="0" applyFill="0" applyBorder="0" applyAlignment="0" applyProtection="0"/>
    <xf numFmtId="166" fontId="7" fillId="0" borderId="0" applyFont="0" applyFill="0" applyBorder="0" applyAlignment="0" applyProtection="0"/>
    <xf numFmtId="168" fontId="7" fillId="0" borderId="0" applyFont="0" applyFill="0" applyBorder="0" applyAlignment="0" applyProtection="0"/>
    <xf numFmtId="208" fontId="60" fillId="0" borderId="0" applyFont="0" applyFill="0" applyBorder="0" applyAlignment="0" applyProtection="0">
      <alignment horizontal="right"/>
    </xf>
    <xf numFmtId="0" fontId="98" fillId="30" borderId="33">
      <alignment horizontal="center" vertical="center"/>
    </xf>
    <xf numFmtId="0" fontId="99" fillId="2" borderId="4">
      <alignment horizontal="center" vertical="center"/>
      <protection locked="0"/>
    </xf>
    <xf numFmtId="0" fontId="99" fillId="30" borderId="34">
      <alignment horizontal="centerContinuous" vertical="center"/>
    </xf>
    <xf numFmtId="0" fontId="100" fillId="3" borderId="35">
      <alignment horizontal="centerContinuous"/>
    </xf>
    <xf numFmtId="0" fontId="101" fillId="3" borderId="35">
      <alignment horizontal="centerContinuous"/>
    </xf>
    <xf numFmtId="0" fontId="101" fillId="3" borderId="36">
      <alignment horizontal="centerContinuous"/>
    </xf>
    <xf numFmtId="0" fontId="102" fillId="3" borderId="13"/>
    <xf numFmtId="0" fontId="101" fillId="3" borderId="32"/>
    <xf numFmtId="0" fontId="102" fillId="3" borderId="30"/>
    <xf numFmtId="0" fontId="103" fillId="3" borderId="31"/>
    <xf numFmtId="169" fontId="64" fillId="0" borderId="0" applyFont="0" applyFill="0" applyBorder="0" applyAlignment="0" applyProtection="0"/>
    <xf numFmtId="0" fontId="104" fillId="56" borderId="0" applyNumberFormat="0" applyBorder="0" applyAlignment="0" applyProtection="0"/>
    <xf numFmtId="0" fontId="105" fillId="56" borderId="0" applyNumberFormat="0" applyBorder="0" applyAlignment="0" applyProtection="0"/>
    <xf numFmtId="37" fontId="106" fillId="0" borderId="0"/>
    <xf numFmtId="209" fontId="60" fillId="0" borderId="0"/>
    <xf numFmtId="210" fontId="40" fillId="0" borderId="0"/>
    <xf numFmtId="39" fontId="60" fillId="0" borderId="0"/>
    <xf numFmtId="1" fontId="7" fillId="0" borderId="0"/>
    <xf numFmtId="1" fontId="7" fillId="0" borderId="0"/>
    <xf numFmtId="1" fontId="7" fillId="0" borderId="0"/>
    <xf numFmtId="1" fontId="7" fillId="0" borderId="0"/>
    <xf numFmtId="1" fontId="7" fillId="0" borderId="0"/>
    <xf numFmtId="1" fontId="7" fillId="0" borderId="0"/>
    <xf numFmtId="1" fontId="7" fillId="0" borderId="0"/>
    <xf numFmtId="1" fontId="7" fillId="0" borderId="0"/>
    <xf numFmtId="1" fontId="7" fillId="0" borderId="0"/>
    <xf numFmtId="1" fontId="7" fillId="0" borderId="0"/>
    <xf numFmtId="1"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22" fillId="0" borderId="0"/>
    <xf numFmtId="0" fontId="34" fillId="0" borderId="0"/>
    <xf numFmtId="0" fontId="22" fillId="0" borderId="0"/>
    <xf numFmtId="0" fontId="22" fillId="0" borderId="0"/>
    <xf numFmtId="1" fontId="7" fillId="0" borderId="0"/>
    <xf numFmtId="1" fontId="7" fillId="0" borderId="0"/>
    <xf numFmtId="173" fontId="34" fillId="0" borderId="0"/>
    <xf numFmtId="173" fontId="34" fillId="0" borderId="0"/>
    <xf numFmtId="0" fontId="22" fillId="0" borderId="0"/>
    <xf numFmtId="0" fontId="34" fillId="0" borderId="0"/>
    <xf numFmtId="0" fontId="7" fillId="0" borderId="0"/>
    <xf numFmtId="0" fontId="22" fillId="0" borderId="0"/>
    <xf numFmtId="1" fontId="7" fillId="0" borderId="0"/>
    <xf numFmtId="0" fontId="107" fillId="3" borderId="0">
      <protection locked="0"/>
    </xf>
    <xf numFmtId="0" fontId="108" fillId="3" borderId="0">
      <protection hidden="1"/>
    </xf>
    <xf numFmtId="0" fontId="7" fillId="33" borderId="16" applyNumberFormat="0" applyFont="0" applyAlignment="0" applyProtection="0"/>
    <xf numFmtId="0" fontId="40" fillId="12" borderId="16" applyNumberFormat="0" applyFont="0" applyAlignment="0" applyProtection="0"/>
    <xf numFmtId="0" fontId="7" fillId="57" borderId="0"/>
    <xf numFmtId="0" fontId="58" fillId="3" borderId="37" applyProtection="0">
      <alignment horizontal="center" wrapText="1"/>
      <protection locked="0"/>
    </xf>
    <xf numFmtId="0" fontId="109" fillId="3" borderId="32" applyProtection="0">
      <alignment horizontal="centerContinuous"/>
      <protection locked="0"/>
    </xf>
    <xf numFmtId="0" fontId="109" fillId="3" borderId="37" applyProtection="0">
      <alignment horizontal="center" wrapText="1"/>
      <protection locked="0"/>
    </xf>
    <xf numFmtId="0" fontId="110" fillId="15" borderId="0" applyNumberFormat="0" applyBorder="0" applyAlignment="0" applyProtection="0"/>
    <xf numFmtId="0" fontId="111" fillId="0" borderId="38" applyNumberFormat="0" applyFill="0" applyAlignment="0" applyProtection="0"/>
    <xf numFmtId="9" fontId="60" fillId="0" borderId="0" applyFont="0" applyFill="0" applyBorder="0" applyAlignment="0" applyProtection="0"/>
    <xf numFmtId="10" fontId="60" fillId="0" borderId="0" applyFont="0" applyFill="0" applyBorder="0" applyAlignment="0" applyProtection="0"/>
    <xf numFmtId="10" fontId="40" fillId="0" borderId="0" applyFont="0" applyFill="0" applyBorder="0" applyAlignment="0" applyProtection="0"/>
    <xf numFmtId="9" fontId="7" fillId="0" borderId="0" applyFont="0" applyFill="0" applyBorder="0" applyAlignment="0" applyProtection="0"/>
    <xf numFmtId="0" fontId="112" fillId="37" borderId="13">
      <alignment horizontal="center" vertical="center"/>
    </xf>
    <xf numFmtId="198" fontId="7" fillId="57" borderId="16">
      <alignment horizontal="right"/>
    </xf>
    <xf numFmtId="203" fontId="89" fillId="3" borderId="39"/>
    <xf numFmtId="0" fontId="42" fillId="58" borderId="0" applyNumberFormat="0" applyBorder="0" applyAlignment="0" applyProtection="0"/>
    <xf numFmtId="4" fontId="113" fillId="56" borderId="40" applyNumberFormat="0" applyProtection="0">
      <alignment vertical="center"/>
    </xf>
    <xf numFmtId="4" fontId="114" fillId="59" borderId="40" applyNumberFormat="0" applyProtection="0">
      <alignment vertical="center"/>
    </xf>
    <xf numFmtId="4" fontId="114" fillId="56" borderId="40" applyNumberFormat="0" applyProtection="0">
      <alignment vertical="center"/>
    </xf>
    <xf numFmtId="4" fontId="113" fillId="59" borderId="40" applyNumberFormat="0" applyProtection="0">
      <alignment horizontal="left" vertical="center" indent="1"/>
    </xf>
    <xf numFmtId="4" fontId="113" fillId="56" borderId="40" applyNumberFormat="0" applyProtection="0">
      <alignment horizontal="left" vertical="center" indent="1"/>
    </xf>
    <xf numFmtId="0" fontId="113" fillId="59" borderId="40" applyNumberFormat="0" applyProtection="0">
      <alignment horizontal="left" vertical="top" indent="1"/>
    </xf>
    <xf numFmtId="0" fontId="113" fillId="56" borderId="40" applyNumberFormat="0" applyProtection="0">
      <alignment horizontal="left" vertical="top" indent="1"/>
    </xf>
    <xf numFmtId="4" fontId="113" fillId="60" borderId="0" applyNumberFormat="0" applyProtection="0">
      <alignment horizontal="left" vertical="center" indent="1"/>
    </xf>
    <xf numFmtId="4" fontId="113" fillId="10" borderId="0" applyNumberFormat="0" applyProtection="0">
      <alignment horizontal="left" vertical="center" indent="1"/>
    </xf>
    <xf numFmtId="4" fontId="48" fillId="15" borderId="40" applyNumberFormat="0" applyProtection="0">
      <alignment horizontal="right" vertical="center"/>
    </xf>
    <xf numFmtId="4" fontId="48" fillId="11" borderId="40" applyNumberFormat="0" applyProtection="0">
      <alignment horizontal="right" vertical="center"/>
    </xf>
    <xf numFmtId="4" fontId="48" fillId="27" borderId="40" applyNumberFormat="0" applyProtection="0">
      <alignment horizontal="right" vertical="center"/>
    </xf>
    <xf numFmtId="4" fontId="48" fillId="54" borderId="40" applyNumberFormat="0" applyProtection="0">
      <alignment horizontal="right" vertical="center"/>
    </xf>
    <xf numFmtId="4" fontId="48" fillId="61" borderId="40" applyNumberFormat="0" applyProtection="0">
      <alignment horizontal="right" vertical="center"/>
    </xf>
    <xf numFmtId="4" fontId="48" fillId="35" borderId="40" applyNumberFormat="0" applyProtection="0">
      <alignment horizontal="right" vertical="center"/>
    </xf>
    <xf numFmtId="4" fontId="48" fillId="17" borderId="40" applyNumberFormat="0" applyProtection="0">
      <alignment horizontal="right" vertical="center"/>
    </xf>
    <xf numFmtId="4" fontId="48" fillId="55" borderId="40" applyNumberFormat="0" applyProtection="0">
      <alignment horizontal="right" vertical="center"/>
    </xf>
    <xf numFmtId="4" fontId="48" fillId="62" borderId="40" applyNumberFormat="0" applyProtection="0">
      <alignment horizontal="right" vertical="center"/>
    </xf>
    <xf numFmtId="4" fontId="113" fillId="63" borderId="41" applyNumberFormat="0" applyProtection="0">
      <alignment horizontal="left" vertical="center" indent="1"/>
    </xf>
    <xf numFmtId="4" fontId="48" fillId="41" borderId="0" applyNumberFormat="0" applyProtection="0">
      <alignment horizontal="left" vertical="center" indent="1"/>
    </xf>
    <xf numFmtId="4" fontId="115" fillId="64" borderId="0" applyNumberFormat="0" applyProtection="0">
      <alignment horizontal="left" vertical="center" indent="1"/>
    </xf>
    <xf numFmtId="4" fontId="115" fillId="16" borderId="0" applyNumberFormat="0" applyProtection="0">
      <alignment horizontal="left" vertical="center" indent="1"/>
    </xf>
    <xf numFmtId="4" fontId="48" fillId="10" borderId="40" applyNumberFormat="0" applyProtection="0">
      <alignment horizontal="right" vertical="center"/>
    </xf>
    <xf numFmtId="4" fontId="25" fillId="41" borderId="0" applyNumberFormat="0" applyProtection="0">
      <alignment horizontal="left" vertical="center" indent="1"/>
    </xf>
    <xf numFmtId="4" fontId="25" fillId="41" borderId="0" applyNumberFormat="0" applyProtection="0">
      <alignment horizontal="left" vertical="center" indent="1"/>
    </xf>
    <xf numFmtId="4" fontId="25" fillId="60" borderId="0" applyNumberFormat="0" applyProtection="0">
      <alignment horizontal="left" vertical="center" indent="1"/>
    </xf>
    <xf numFmtId="4" fontId="25" fillId="10" borderId="0" applyNumberFormat="0" applyProtection="0">
      <alignment horizontal="left" vertical="center" indent="1"/>
    </xf>
    <xf numFmtId="0" fontId="7" fillId="64" borderId="40" applyNumberFormat="0" applyProtection="0">
      <alignment horizontal="left" vertical="center" indent="1"/>
    </xf>
    <xf numFmtId="0" fontId="7" fillId="16" borderId="40" applyNumberFormat="0" applyProtection="0">
      <alignment horizontal="left" vertical="center" indent="1"/>
    </xf>
    <xf numFmtId="0" fontId="7" fillId="64" borderId="40" applyNumberFormat="0" applyProtection="0">
      <alignment horizontal="left" vertical="top" indent="1"/>
    </xf>
    <xf numFmtId="0" fontId="7" fillId="16" borderId="40" applyNumberFormat="0" applyProtection="0">
      <alignment horizontal="left" vertical="top" indent="1"/>
    </xf>
    <xf numFmtId="0" fontId="7" fillId="60" borderId="40" applyNumberFormat="0" applyProtection="0">
      <alignment horizontal="left" vertical="center" indent="1"/>
    </xf>
    <xf numFmtId="0" fontId="7" fillId="10" borderId="40" applyNumberFormat="0" applyProtection="0">
      <alignment horizontal="left" vertical="center" indent="1"/>
    </xf>
    <xf numFmtId="0" fontId="7" fillId="60" borderId="40" applyNumberFormat="0" applyProtection="0">
      <alignment horizontal="left" vertical="top" indent="1"/>
    </xf>
    <xf numFmtId="0" fontId="7" fillId="10" borderId="40" applyNumberFormat="0" applyProtection="0">
      <alignment horizontal="left" vertical="top" indent="1"/>
    </xf>
    <xf numFmtId="0" fontId="7" fillId="65" borderId="40" applyNumberFormat="0" applyProtection="0">
      <alignment horizontal="left" vertical="center" indent="1"/>
    </xf>
    <xf numFmtId="0" fontId="7" fillId="14" borderId="40" applyNumberFormat="0" applyProtection="0">
      <alignment horizontal="left" vertical="center" indent="1"/>
    </xf>
    <xf numFmtId="0" fontId="7" fillId="65" borderId="40" applyNumberFormat="0" applyProtection="0">
      <alignment horizontal="left" vertical="top" indent="1"/>
    </xf>
    <xf numFmtId="0" fontId="7" fillId="14" borderId="40" applyNumberFormat="0" applyProtection="0">
      <alignment horizontal="left" vertical="top" indent="1"/>
    </xf>
    <xf numFmtId="0" fontId="7" fillId="66" borderId="40" applyNumberFormat="0" applyProtection="0">
      <alignment horizontal="left" vertical="center" indent="1"/>
    </xf>
    <xf numFmtId="0" fontId="7" fillId="41" borderId="40" applyNumberFormat="0" applyProtection="0">
      <alignment horizontal="left" vertical="center" indent="1"/>
    </xf>
    <xf numFmtId="0" fontId="7" fillId="66" borderId="40" applyNumberFormat="0" applyProtection="0">
      <alignment horizontal="left" vertical="top" indent="1"/>
    </xf>
    <xf numFmtId="0" fontId="7" fillId="41" borderId="40" applyNumberFormat="0" applyProtection="0">
      <alignment horizontal="left" vertical="top" indent="1"/>
    </xf>
    <xf numFmtId="0" fontId="7" fillId="0" borderId="0"/>
    <xf numFmtId="0" fontId="7" fillId="13" borderId="1" applyNumberFormat="0">
      <protection locked="0"/>
    </xf>
    <xf numFmtId="0" fontId="116" fillId="16" borderId="42" applyBorder="0"/>
    <xf numFmtId="4" fontId="48" fillId="50" borderId="40" applyNumberFormat="0" applyProtection="0">
      <alignment vertical="center"/>
    </xf>
    <xf numFmtId="4" fontId="48" fillId="12" borderId="40" applyNumberFormat="0" applyProtection="0">
      <alignment vertical="center"/>
    </xf>
    <xf numFmtId="4" fontId="117" fillId="50" borderId="40" applyNumberFormat="0" applyProtection="0">
      <alignment vertical="center"/>
    </xf>
    <xf numFmtId="4" fontId="117" fillId="12" borderId="40" applyNumberFormat="0" applyProtection="0">
      <alignment vertical="center"/>
    </xf>
    <xf numFmtId="4" fontId="48" fillId="50" borderId="40" applyNumberFormat="0" applyProtection="0">
      <alignment horizontal="left" vertical="center" indent="1"/>
    </xf>
    <xf numFmtId="4" fontId="48" fillId="12" borderId="40" applyNumberFormat="0" applyProtection="0">
      <alignment horizontal="left" vertical="center" indent="1"/>
    </xf>
    <xf numFmtId="0" fontId="48" fillId="50" borderId="40" applyNumberFormat="0" applyProtection="0">
      <alignment horizontal="left" vertical="top" indent="1"/>
    </xf>
    <xf numFmtId="0" fontId="48" fillId="12" borderId="40" applyNumberFormat="0" applyProtection="0">
      <alignment horizontal="left" vertical="top" indent="1"/>
    </xf>
    <xf numFmtId="4" fontId="48" fillId="41" borderId="40" applyNumberFormat="0" applyProtection="0">
      <alignment horizontal="right" vertical="center"/>
    </xf>
    <xf numFmtId="4" fontId="117" fillId="41" borderId="40" applyNumberFormat="0" applyProtection="0">
      <alignment horizontal="right" vertical="center"/>
    </xf>
    <xf numFmtId="4" fontId="48" fillId="10" borderId="40" applyNumberFormat="0" applyProtection="0">
      <alignment horizontal="left" vertical="center" indent="1"/>
    </xf>
    <xf numFmtId="0" fontId="48" fillId="60" borderId="40" applyNumberFormat="0" applyProtection="0">
      <alignment horizontal="left" vertical="top" indent="1"/>
    </xf>
    <xf numFmtId="0" fontId="48" fillId="10" borderId="40" applyNumberFormat="0" applyProtection="0">
      <alignment horizontal="left" vertical="top" indent="1"/>
    </xf>
    <xf numFmtId="4" fontId="118" fillId="67" borderId="0" applyNumberFormat="0" applyProtection="0">
      <alignment horizontal="left" vertical="center" indent="1"/>
    </xf>
    <xf numFmtId="4" fontId="118" fillId="67" borderId="0" applyNumberFormat="0" applyProtection="0">
      <alignment horizontal="left" vertical="center" indent="1"/>
    </xf>
    <xf numFmtId="0" fontId="79" fillId="68" borderId="1"/>
    <xf numFmtId="4" fontId="119" fillId="41" borderId="40" applyNumberFormat="0" applyProtection="0">
      <alignment horizontal="right" vertical="center"/>
    </xf>
    <xf numFmtId="0" fontId="120" fillId="69" borderId="0"/>
    <xf numFmtId="0" fontId="121" fillId="69" borderId="0"/>
    <xf numFmtId="0" fontId="122" fillId="69" borderId="43"/>
    <xf numFmtId="0" fontId="122" fillId="69" borderId="0"/>
    <xf numFmtId="0" fontId="120" fillId="2" borderId="43">
      <protection locked="0"/>
    </xf>
    <xf numFmtId="0" fontId="120" fillId="69" borderId="0"/>
    <xf numFmtId="0" fontId="123" fillId="47" borderId="0"/>
    <xf numFmtId="0" fontId="123" fillId="70" borderId="0"/>
    <xf numFmtId="0" fontId="123" fillId="71" borderId="0"/>
    <xf numFmtId="0" fontId="105" fillId="19" borderId="0" applyNumberFormat="0" applyBorder="0" applyAlignment="0" applyProtection="0"/>
    <xf numFmtId="0" fontId="124" fillId="0" borderId="0" applyNumberFormat="0" applyFill="0" applyBorder="0" applyAlignment="0" applyProtection="0"/>
    <xf numFmtId="0" fontId="125" fillId="0" borderId="0"/>
    <xf numFmtId="0" fontId="7" fillId="0" borderId="0"/>
    <xf numFmtId="0" fontId="7" fillId="0" borderId="0"/>
    <xf numFmtId="0" fontId="7" fillId="0" borderId="0"/>
    <xf numFmtId="173" fontId="126" fillId="0" borderId="0"/>
    <xf numFmtId="1" fontId="41" fillId="0" borderId="0"/>
    <xf numFmtId="173" fontId="126" fillId="0" borderId="0"/>
    <xf numFmtId="173" fontId="126" fillId="0" borderId="0"/>
    <xf numFmtId="173" fontId="126" fillId="0" borderId="0"/>
    <xf numFmtId="173" fontId="127" fillId="0" borderId="0"/>
    <xf numFmtId="173" fontId="127" fillId="0" borderId="0"/>
    <xf numFmtId="0" fontId="128" fillId="72" borderId="0"/>
    <xf numFmtId="0" fontId="128" fillId="72" borderId="0"/>
    <xf numFmtId="0" fontId="128" fillId="72" borderId="0"/>
    <xf numFmtId="0" fontId="128" fillId="72" borderId="0"/>
    <xf numFmtId="0" fontId="128" fillId="72" borderId="0"/>
    <xf numFmtId="0" fontId="128" fillId="72" borderId="0"/>
    <xf numFmtId="0" fontId="128" fillId="72" borderId="0"/>
    <xf numFmtId="0" fontId="128" fillId="72" borderId="0"/>
    <xf numFmtId="0" fontId="65" fillId="0" borderId="0" applyNumberFormat="0" applyFill="0" applyBorder="0" applyProtection="0">
      <alignment horizontal="center"/>
    </xf>
    <xf numFmtId="0" fontId="129" fillId="0" borderId="0" applyNumberFormat="0" applyFill="0" applyBorder="0" applyProtection="0">
      <alignment horizontal="center"/>
    </xf>
    <xf numFmtId="4" fontId="65" fillId="0" borderId="0" applyFill="0" applyBorder="0" applyAlignment="0" applyProtection="0"/>
    <xf numFmtId="0" fontId="130" fillId="0" borderId="0"/>
    <xf numFmtId="0" fontId="45" fillId="0" borderId="44" applyNumberFormat="0" applyAlignment="0" applyProtection="0"/>
    <xf numFmtId="0" fontId="7" fillId="0" borderId="0" applyNumberFormat="0" applyFont="0" applyAlignment="0" applyProtection="0"/>
    <xf numFmtId="0" fontId="131" fillId="0" borderId="44" applyNumberFormat="0" applyAlignment="0" applyProtection="0">
      <alignment horizontal="left" vertical="top"/>
    </xf>
    <xf numFmtId="0" fontId="132" fillId="0" borderId="0" applyNumberFormat="0" applyProtection="0">
      <alignment horizontal="left" vertical="top"/>
    </xf>
    <xf numFmtId="0" fontId="7" fillId="0" borderId="0" applyNumberFormat="0" applyFont="0" applyAlignment="0" applyProtection="0"/>
    <xf numFmtId="0" fontId="45" fillId="0" borderId="44">
      <alignment vertical="top"/>
    </xf>
    <xf numFmtId="0" fontId="132" fillId="0" borderId="0" applyNumberFormat="0" applyFill="0" applyBorder="0" applyProtection="0"/>
    <xf numFmtId="0" fontId="133" fillId="0" borderId="0" applyNumberFormat="0" applyFill="0" applyBorder="0" applyProtection="0">
      <alignment vertical="top"/>
    </xf>
    <xf numFmtId="0" fontId="134" fillId="0" borderId="21" applyNumberFormat="0" applyProtection="0">
      <alignment horizontal="left" vertical="top"/>
    </xf>
    <xf numFmtId="0" fontId="134" fillId="0" borderId="21" applyNumberFormat="0" applyProtection="0">
      <alignment horizontal="right" vertical="top"/>
    </xf>
    <xf numFmtId="0" fontId="131" fillId="0" borderId="0" applyNumberFormat="0" applyProtection="0">
      <alignment horizontal="left" vertical="top"/>
    </xf>
    <xf numFmtId="0" fontId="131" fillId="0" borderId="0" applyNumberFormat="0" applyProtection="0">
      <alignment horizontal="right" vertical="top"/>
    </xf>
    <xf numFmtId="0" fontId="45" fillId="0" borderId="0" applyNumberFormat="0" applyProtection="0">
      <alignment horizontal="left" vertical="top"/>
    </xf>
    <xf numFmtId="0" fontId="45" fillId="0" borderId="0" applyNumberFormat="0" applyProtection="0">
      <alignment horizontal="right" vertical="top"/>
    </xf>
    <xf numFmtId="0" fontId="7" fillId="0" borderId="45" applyNumberFormat="0" applyFont="0" applyAlignment="0" applyProtection="0"/>
    <xf numFmtId="0" fontId="7" fillId="0" borderId="46" applyNumberFormat="0" applyFont="0" applyAlignment="0" applyProtection="0"/>
    <xf numFmtId="0" fontId="7" fillId="0" borderId="47" applyNumberFormat="0" applyFont="0" applyAlignment="0" applyProtection="0"/>
    <xf numFmtId="10" fontId="135" fillId="0" borderId="0" applyNumberFormat="0" applyFill="0" applyBorder="0" applyProtection="0">
      <alignment horizontal="right" vertical="top"/>
    </xf>
    <xf numFmtId="0" fontId="131" fillId="0" borderId="21" applyNumberFormat="0" applyFill="0" applyAlignment="0" applyProtection="0"/>
    <xf numFmtId="0" fontId="45" fillId="0" borderId="48" applyNumberFormat="0" applyFont="0" applyFill="0" applyAlignment="0" applyProtection="0">
      <alignment horizontal="left" vertical="top"/>
    </xf>
    <xf numFmtId="0" fontId="131" fillId="0" borderId="6" applyNumberFormat="0" applyFill="0" applyAlignment="0" applyProtection="0">
      <alignment vertical="top"/>
    </xf>
    <xf numFmtId="0" fontId="136" fillId="13" borderId="4" applyNumberFormat="0" applyAlignment="0" applyProtection="0"/>
    <xf numFmtId="9" fontId="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211" fontId="137" fillId="3" borderId="0">
      <protection hidden="1"/>
    </xf>
    <xf numFmtId="207" fontId="91" fillId="3" borderId="0"/>
    <xf numFmtId="193" fontId="91" fillId="3" borderId="0">
      <protection hidden="1"/>
    </xf>
    <xf numFmtId="193" fontId="138" fillId="3" borderId="0"/>
    <xf numFmtId="193" fontId="139" fillId="3" borderId="0">
      <alignment horizontal="center"/>
    </xf>
    <xf numFmtId="193" fontId="139" fillId="3" borderId="0">
      <alignment horizontal="center"/>
    </xf>
    <xf numFmtId="193" fontId="139" fillId="3" borderId="0">
      <alignment horizontal="center" wrapText="1"/>
    </xf>
    <xf numFmtId="193" fontId="140" fillId="3" borderId="0">
      <alignment horizontal="center" wrapText="1"/>
    </xf>
    <xf numFmtId="0" fontId="139" fillId="3" borderId="7">
      <alignment horizontal="center"/>
    </xf>
    <xf numFmtId="193" fontId="141" fillId="3" borderId="0"/>
    <xf numFmtId="207" fontId="90" fillId="3" borderId="0">
      <alignment horizontal="right"/>
      <protection hidden="1"/>
    </xf>
    <xf numFmtId="192" fontId="90" fillId="3" borderId="0">
      <alignment horizontal="right"/>
      <protection hidden="1"/>
    </xf>
    <xf numFmtId="207" fontId="90" fillId="3" borderId="49">
      <alignment horizontal="right"/>
      <protection hidden="1"/>
    </xf>
    <xf numFmtId="207" fontId="90" fillId="3" borderId="49">
      <alignment horizontal="center"/>
      <protection hidden="1"/>
    </xf>
    <xf numFmtId="192" fontId="142" fillId="3" borderId="49"/>
    <xf numFmtId="192" fontId="90" fillId="3" borderId="49">
      <alignment horizontal="right"/>
      <protection hidden="1"/>
    </xf>
    <xf numFmtId="193" fontId="90" fillId="3" borderId="7">
      <alignment horizontal="right"/>
      <protection hidden="1"/>
    </xf>
    <xf numFmtId="193" fontId="90" fillId="3" borderId="50">
      <alignment horizontal="center"/>
      <protection hidden="1"/>
    </xf>
    <xf numFmtId="0" fontId="143" fillId="0" borderId="0" applyNumberFormat="0" applyFill="0" applyBorder="0" applyAlignment="0" applyProtection="0"/>
    <xf numFmtId="1" fontId="47" fillId="3" borderId="51" applyNumberFormat="0"/>
    <xf numFmtId="0" fontId="66" fillId="0" borderId="52" applyNumberFormat="0" applyFill="0" applyAlignment="0" applyProtection="0"/>
    <xf numFmtId="0" fontId="144" fillId="0" borderId="53" applyNumberFormat="0" applyFill="0" applyBorder="0" applyAlignment="0" applyProtection="0">
      <alignment vertical="center"/>
    </xf>
    <xf numFmtId="0" fontId="145" fillId="18" borderId="25" applyNumberFormat="0" applyAlignment="0" applyProtection="0"/>
    <xf numFmtId="0" fontId="88" fillId="3" borderId="7"/>
    <xf numFmtId="0" fontId="113" fillId="48" borderId="14" applyNumberFormat="0" applyProtection="0">
      <alignment horizontal="center" vertical="center" wrapText="1"/>
    </xf>
    <xf numFmtId="212" fontId="125" fillId="0" borderId="0" applyFont="0" applyFill="0" applyBorder="0" applyAlignment="0" applyProtection="0"/>
    <xf numFmtId="0" fontId="146" fillId="0" borderId="0" applyNumberFormat="0" applyFill="0" applyBorder="0" applyAlignment="0" applyProtection="0"/>
    <xf numFmtId="0" fontId="147" fillId="0" borderId="0" applyNumberFormat="0" applyFill="0" applyBorder="0" applyAlignment="0" applyProtection="0"/>
    <xf numFmtId="166" fontId="65" fillId="0" borderId="0" applyFont="0" applyFill="0" applyBorder="0" applyAlignment="0" applyProtection="0"/>
    <xf numFmtId="168" fontId="65" fillId="0" borderId="0" applyFont="0" applyFill="0" applyBorder="0" applyAlignment="0" applyProtection="0"/>
    <xf numFmtId="0" fontId="7" fillId="13" borderId="0"/>
    <xf numFmtId="1" fontId="60" fillId="0" borderId="0" applyFont="0" applyFill="0" applyBorder="0" applyAlignment="0" applyProtection="0"/>
    <xf numFmtId="38" fontId="28" fillId="67" borderId="0"/>
    <xf numFmtId="38" fontId="148" fillId="73" borderId="0"/>
    <xf numFmtId="0" fontId="29" fillId="0" borderId="0" applyNumberFormat="0" applyFont="0" applyFill="0" applyBorder="0" applyProtection="0">
      <alignment vertical="top" wrapText="1"/>
    </xf>
    <xf numFmtId="0" fontId="35" fillId="0" borderId="0" applyNumberFormat="0" applyFont="0" applyFill="0" applyBorder="0" applyProtection="0">
      <alignment vertical="top" wrapText="1"/>
    </xf>
    <xf numFmtId="38" fontId="28" fillId="0" borderId="54" applyAlignment="0">
      <alignment horizontal="left"/>
    </xf>
    <xf numFmtId="0" fontId="35" fillId="0" borderId="1" applyNumberFormat="0" applyFont="0" applyFill="0" applyProtection="0">
      <alignment horizontal="distributed" vertical="center" wrapText="1" justifyLastLine="1"/>
    </xf>
    <xf numFmtId="38" fontId="28" fillId="0" borderId="0">
      <alignment vertical="center"/>
    </xf>
    <xf numFmtId="0" fontId="149" fillId="0" borderId="0">
      <alignment wrapText="1"/>
    </xf>
    <xf numFmtId="38" fontId="28" fillId="0" borderId="0">
      <alignment wrapText="1"/>
    </xf>
    <xf numFmtId="49" fontId="28" fillId="0" borderId="0" applyFont="0" applyFill="0" applyBorder="0" applyAlignment="0"/>
    <xf numFmtId="38" fontId="150" fillId="0" borderId="0"/>
    <xf numFmtId="1" fontId="151" fillId="0" borderId="0"/>
    <xf numFmtId="213" fontId="28" fillId="0" borderId="0" applyFont="0" applyFill="0" applyBorder="0">
      <alignment vertical="center"/>
    </xf>
    <xf numFmtId="0" fontId="29" fillId="0" borderId="0" applyNumberFormat="0" applyFont="0" applyFill="0" applyBorder="0" applyProtection="0">
      <alignment vertical="center"/>
    </xf>
    <xf numFmtId="172" fontId="22" fillId="0" borderId="0" applyFont="0" applyFill="0" applyBorder="0" applyAlignment="0" applyProtection="0"/>
    <xf numFmtId="187" fontId="22" fillId="0" borderId="0"/>
    <xf numFmtId="187" fontId="30" fillId="0" borderId="0"/>
    <xf numFmtId="187" fontId="30" fillId="0" borderId="0"/>
    <xf numFmtId="187" fontId="30" fillId="0" borderId="0"/>
    <xf numFmtId="187" fontId="30" fillId="0" borderId="0"/>
    <xf numFmtId="187" fontId="34" fillId="10" borderId="0" applyNumberFormat="0" applyBorder="0" applyAlignment="0" applyProtection="0"/>
    <xf numFmtId="187" fontId="34" fillId="11" borderId="0" applyNumberFormat="0" applyBorder="0" applyAlignment="0" applyProtection="0"/>
    <xf numFmtId="187" fontId="34" fillId="12" borderId="0" applyNumberFormat="0" applyBorder="0" applyAlignment="0" applyProtection="0"/>
    <xf numFmtId="187" fontId="34" fillId="13" borderId="0" applyNumberFormat="0" applyBorder="0" applyAlignment="0" applyProtection="0"/>
    <xf numFmtId="187" fontId="34" fillId="14" borderId="0" applyNumberFormat="0" applyBorder="0" applyAlignment="0" applyProtection="0"/>
    <xf numFmtId="187" fontId="34" fillId="15" borderId="0" applyNumberFormat="0" applyBorder="0" applyAlignment="0" applyProtection="0"/>
    <xf numFmtId="187" fontId="34" fillId="74" borderId="0" applyNumberFormat="0" applyBorder="0" applyAlignment="0" applyProtection="0"/>
    <xf numFmtId="187" fontId="34" fillId="15" borderId="0" applyNumberFormat="0" applyBorder="0" applyAlignment="0" applyProtection="0"/>
    <xf numFmtId="187" fontId="34" fillId="48" borderId="0" applyNumberFormat="0" applyBorder="0" applyAlignment="0" applyProtection="0"/>
    <xf numFmtId="187" fontId="34" fillId="58" borderId="0" applyNumberFormat="0" applyBorder="0" applyAlignment="0" applyProtection="0"/>
    <xf numFmtId="187" fontId="34" fillId="75" borderId="0" applyNumberFormat="0" applyBorder="0" applyAlignment="0" applyProtection="0"/>
    <xf numFmtId="187" fontId="34" fillId="19" borderId="0" applyNumberFormat="0" applyBorder="0" applyAlignment="0" applyProtection="0"/>
    <xf numFmtId="187" fontId="34" fillId="16" borderId="0" applyNumberFormat="0" applyBorder="0" applyAlignment="0" applyProtection="0"/>
    <xf numFmtId="187" fontId="34" fillId="11" borderId="0" applyNumberFormat="0" applyBorder="0" applyAlignment="0" applyProtection="0"/>
    <xf numFmtId="187" fontId="34" fillId="17" borderId="0" applyNumberFormat="0" applyBorder="0" applyAlignment="0" applyProtection="0"/>
    <xf numFmtId="187" fontId="34" fillId="18" borderId="0" applyNumberFormat="0" applyBorder="0" applyAlignment="0" applyProtection="0"/>
    <xf numFmtId="187" fontId="34" fillId="16" borderId="0" applyNumberFormat="0" applyBorder="0" applyAlignment="0" applyProtection="0"/>
    <xf numFmtId="187" fontId="34" fillId="19" borderId="0" applyNumberFormat="0" applyBorder="0" applyAlignment="0" applyProtection="0"/>
    <xf numFmtId="187" fontId="34" fillId="14" borderId="0" applyNumberFormat="0" applyBorder="0" applyAlignment="0" applyProtection="0"/>
    <xf numFmtId="187" fontId="34" fillId="11" borderId="0" applyNumberFormat="0" applyBorder="0" applyAlignment="0" applyProtection="0"/>
    <xf numFmtId="187" fontId="34" fillId="62" borderId="0" applyNumberFormat="0" applyBorder="0" applyAlignment="0" applyProtection="0"/>
    <xf numFmtId="187" fontId="34" fillId="58" borderId="0" applyNumberFormat="0" applyBorder="0" applyAlignment="0" applyProtection="0"/>
    <xf numFmtId="187" fontId="34" fillId="14" borderId="0" applyNumberFormat="0" applyBorder="0" applyAlignment="0" applyProtection="0"/>
    <xf numFmtId="187" fontId="34" fillId="54" borderId="0" applyNumberFormat="0" applyBorder="0" applyAlignment="0" applyProtection="0"/>
    <xf numFmtId="187" fontId="36" fillId="16" borderId="0" applyNumberFormat="0" applyBorder="0" applyAlignment="0" applyProtection="0"/>
    <xf numFmtId="187" fontId="36" fillId="11" borderId="0" applyNumberFormat="0" applyBorder="0" applyAlignment="0" applyProtection="0"/>
    <xf numFmtId="187" fontId="36" fillId="17" borderId="0" applyNumberFormat="0" applyBorder="0" applyAlignment="0" applyProtection="0"/>
    <xf numFmtId="187" fontId="36" fillId="18" borderId="0" applyNumberFormat="0" applyBorder="0" applyAlignment="0" applyProtection="0"/>
    <xf numFmtId="187" fontId="36" fillId="16" borderId="0" applyNumberFormat="0" applyBorder="0" applyAlignment="0" applyProtection="0"/>
    <xf numFmtId="187" fontId="36" fillId="19" borderId="0" applyNumberFormat="0" applyBorder="0" applyAlignment="0" applyProtection="0"/>
    <xf numFmtId="187" fontId="36" fillId="76" borderId="0" applyNumberFormat="0" applyBorder="0" applyAlignment="0" applyProtection="0"/>
    <xf numFmtId="187" fontId="36" fillId="11" borderId="0" applyNumberFormat="0" applyBorder="0" applyAlignment="0" applyProtection="0"/>
    <xf numFmtId="187" fontId="36" fillId="62" borderId="0" applyNumberFormat="0" applyBorder="0" applyAlignment="0" applyProtection="0"/>
    <xf numFmtId="187" fontId="36" fillId="31" borderId="0" applyNumberFormat="0" applyBorder="0" applyAlignment="0" applyProtection="0"/>
    <xf numFmtId="187" fontId="36" fillId="32" borderId="0" applyNumberFormat="0" applyBorder="0" applyAlignment="0" applyProtection="0"/>
    <xf numFmtId="187" fontId="36" fillId="61" borderId="0" applyNumberFormat="0" applyBorder="0" applyAlignment="0" applyProtection="0"/>
    <xf numFmtId="187" fontId="38" fillId="77" borderId="0" applyNumberFormat="0" applyBorder="0" applyAlignment="0" applyProtection="0"/>
    <xf numFmtId="187" fontId="37" fillId="20" borderId="0" applyNumberFormat="0" applyBorder="0" applyAlignment="0" applyProtection="0"/>
    <xf numFmtId="187" fontId="37" fillId="21" borderId="0" applyNumberFormat="0" applyBorder="0" applyAlignment="0" applyProtection="0"/>
    <xf numFmtId="187" fontId="38" fillId="22" borderId="0" applyNumberFormat="0" applyBorder="0" applyAlignment="0" applyProtection="0"/>
    <xf numFmtId="187" fontId="38" fillId="79" borderId="0" applyNumberFormat="0" applyBorder="0" applyAlignment="0" applyProtection="0"/>
    <xf numFmtId="187" fontId="37" fillId="24" borderId="0" applyNumberFormat="0" applyBorder="0" applyAlignment="0" applyProtection="0"/>
    <xf numFmtId="187" fontId="37" fillId="25" borderId="0" applyNumberFormat="0" applyBorder="0" applyAlignment="0" applyProtection="0"/>
    <xf numFmtId="187" fontId="38" fillId="26" borderId="0" applyNumberFormat="0" applyBorder="0" applyAlignment="0" applyProtection="0"/>
    <xf numFmtId="187" fontId="38" fillId="26" borderId="0" applyNumberFormat="0" applyBorder="0" applyAlignment="0" applyProtection="0"/>
    <xf numFmtId="187" fontId="37" fillId="28" borderId="0" applyNumberFormat="0" applyBorder="0" applyAlignment="0" applyProtection="0"/>
    <xf numFmtId="187" fontId="37" fillId="29" borderId="0" applyNumberFormat="0" applyBorder="0" applyAlignment="0" applyProtection="0"/>
    <xf numFmtId="187" fontId="38" fillId="30" borderId="0" applyNumberFormat="0" applyBorder="0" applyAlignment="0" applyProtection="0"/>
    <xf numFmtId="187" fontId="38" fillId="80" borderId="0" applyNumberFormat="0" applyBorder="0" applyAlignment="0" applyProtection="0"/>
    <xf numFmtId="187" fontId="37" fillId="29" borderId="0" applyNumberFormat="0" applyBorder="0" applyAlignment="0" applyProtection="0"/>
    <xf numFmtId="187" fontId="37" fillId="30" borderId="0" applyNumberFormat="0" applyBorder="0" applyAlignment="0" applyProtection="0"/>
    <xf numFmtId="187" fontId="38" fillId="30" borderId="0" applyNumberFormat="0" applyBorder="0" applyAlignment="0" applyProtection="0"/>
    <xf numFmtId="187" fontId="38" fillId="81" borderId="0" applyNumberFormat="0" applyBorder="0" applyAlignment="0" applyProtection="0"/>
    <xf numFmtId="187" fontId="37" fillId="20" borderId="0" applyNumberFormat="0" applyBorder="0" applyAlignment="0" applyProtection="0"/>
    <xf numFmtId="187" fontId="37" fillId="21" borderId="0" applyNumberFormat="0" applyBorder="0" applyAlignment="0" applyProtection="0"/>
    <xf numFmtId="187" fontId="38" fillId="21" borderId="0" applyNumberFormat="0" applyBorder="0" applyAlignment="0" applyProtection="0"/>
    <xf numFmtId="187" fontId="38" fillId="82" borderId="0" applyNumberFormat="0" applyBorder="0" applyAlignment="0" applyProtection="0"/>
    <xf numFmtId="187" fontId="37" fillId="33" borderId="0" applyNumberFormat="0" applyBorder="0" applyAlignment="0" applyProtection="0"/>
    <xf numFmtId="187" fontId="37" fillId="25" borderId="0" applyNumberFormat="0" applyBorder="0" applyAlignment="0" applyProtection="0"/>
    <xf numFmtId="187" fontId="38" fillId="34" borderId="0" applyNumberFormat="0" applyBorder="0" applyAlignment="0" applyProtection="0"/>
    <xf numFmtId="187" fontId="160" fillId="25" borderId="0" applyNumberFormat="0" applyBorder="0" applyAlignment="0" applyProtection="0"/>
    <xf numFmtId="187" fontId="43" fillId="18" borderId="4" applyNumberFormat="0" applyAlignment="0" applyProtection="0"/>
    <xf numFmtId="187" fontId="44" fillId="19" borderId="4" applyNumberFormat="0" applyAlignment="0" applyProtection="0"/>
    <xf numFmtId="187" fontId="46" fillId="0" borderId="6" applyNumberFormat="0" applyFill="0" applyAlignment="0" applyProtection="0"/>
    <xf numFmtId="187" fontId="161" fillId="72" borderId="4" applyNumberFormat="0" applyAlignment="0" applyProtection="0"/>
    <xf numFmtId="187" fontId="59" fillId="26" borderId="9" applyNumberFormat="0" applyAlignment="0" applyProtection="0"/>
    <xf numFmtId="187" fontId="53" fillId="0" borderId="0" applyNumberFormat="0" applyFill="0" applyBorder="0" applyAlignment="0" applyProtection="0"/>
    <xf numFmtId="187" fontId="54" fillId="0" borderId="10" applyNumberFormat="0" applyFill="0" applyAlignment="0" applyProtection="0"/>
    <xf numFmtId="187" fontId="55" fillId="0" borderId="11" applyNumberFormat="0" applyFill="0" applyAlignment="0" applyProtection="0"/>
    <xf numFmtId="187" fontId="56" fillId="0" borderId="12" applyNumberFormat="0" applyFill="0" applyAlignment="0" applyProtection="0"/>
    <xf numFmtId="187" fontId="56" fillId="0" borderId="0" applyNumberFormat="0" applyFill="0" applyBorder="0" applyAlignment="0" applyProtection="0"/>
    <xf numFmtId="187" fontId="57" fillId="0" borderId="0"/>
    <xf numFmtId="187" fontId="57" fillId="0" borderId="0"/>
    <xf numFmtId="187" fontId="57" fillId="0" borderId="0"/>
    <xf numFmtId="187" fontId="57" fillId="0" borderId="0"/>
    <xf numFmtId="187" fontId="57" fillId="0" borderId="0"/>
    <xf numFmtId="187" fontId="57" fillId="0" borderId="0"/>
    <xf numFmtId="187" fontId="57" fillId="0" borderId="0"/>
    <xf numFmtId="187" fontId="57" fillId="0" borderId="0"/>
    <xf numFmtId="187" fontId="58" fillId="3" borderId="13">
      <alignment horizontal="center" vertical="center"/>
    </xf>
    <xf numFmtId="187" fontId="59" fillId="39" borderId="9" applyNumberFormat="0" applyAlignment="0" applyProtection="0"/>
    <xf numFmtId="187" fontId="24" fillId="41" borderId="14">
      <alignment horizontal="center"/>
    </xf>
    <xf numFmtId="187" fontId="62" fillId="41" borderId="15">
      <alignment horizontal="center" vertical="top"/>
    </xf>
    <xf numFmtId="187" fontId="63" fillId="0" borderId="1" applyNumberFormat="0" applyFill="0" applyBorder="0" applyAlignment="0" applyProtection="0">
      <alignment horizontal="right"/>
    </xf>
    <xf numFmtId="187" fontId="52" fillId="39" borderId="9" applyNumberFormat="0" applyAlignment="0" applyProtection="0"/>
    <xf numFmtId="187" fontId="66" fillId="42" borderId="0" applyNumberFormat="0" applyBorder="0" applyAlignment="0" applyProtection="0"/>
    <xf numFmtId="187" fontId="66" fillId="43" borderId="0" applyNumberFormat="0" applyBorder="0" applyAlignment="0" applyProtection="0"/>
    <xf numFmtId="187" fontId="66" fillId="44" borderId="0" applyNumberFormat="0" applyBorder="0" applyAlignment="0" applyProtection="0"/>
    <xf numFmtId="187" fontId="7" fillId="45" borderId="0"/>
    <xf numFmtId="187" fontId="24" fillId="46" borderId="14">
      <alignment horizontal="center"/>
    </xf>
    <xf numFmtId="187" fontId="64" fillId="0" borderId="0" applyFont="0" applyFill="0" applyBorder="0" applyAlignment="0" applyProtection="0"/>
    <xf numFmtId="187" fontId="67" fillId="3" borderId="13">
      <alignment horizontal="center" vertical="center"/>
    </xf>
    <xf numFmtId="187" fontId="67" fillId="3" borderId="13">
      <alignment horizontal="center" vertical="center"/>
    </xf>
    <xf numFmtId="187" fontId="67" fillId="3" borderId="13">
      <alignment horizontal="center" vertical="center"/>
    </xf>
    <xf numFmtId="187" fontId="67" fillId="3" borderId="13">
      <alignment horizontal="center" vertical="center"/>
    </xf>
    <xf numFmtId="187" fontId="67" fillId="3" borderId="13">
      <alignment horizontal="center" vertical="center"/>
    </xf>
    <xf numFmtId="187" fontId="68" fillId="37" borderId="13">
      <alignment horizontal="center"/>
    </xf>
    <xf numFmtId="187" fontId="69" fillId="38" borderId="13">
      <alignment horizontal="center" vertical="center"/>
    </xf>
    <xf numFmtId="187" fontId="69" fillId="38" borderId="13">
      <alignment horizontal="center" vertical="center"/>
    </xf>
    <xf numFmtId="187" fontId="70" fillId="38" borderId="13">
      <alignment horizontal="center" vertical="center"/>
    </xf>
    <xf numFmtId="187" fontId="71" fillId="47" borderId="17">
      <alignment horizontal="center" vertical="center"/>
    </xf>
    <xf numFmtId="187" fontId="72" fillId="0" borderId="0" applyNumberForma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34"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69" fontId="7" fillId="0" borderId="0" applyFont="0" applyFill="0" applyBorder="0" applyAlignment="0" applyProtection="0"/>
    <xf numFmtId="172" fontId="22" fillId="0" borderId="0" applyFont="0" applyFill="0" applyBorder="0" applyAlignment="0" applyProtection="0"/>
    <xf numFmtId="187" fontId="73" fillId="0" borderId="0" applyNumberFormat="0" applyFill="0" applyBorder="0" applyAlignment="0" applyProtection="0"/>
    <xf numFmtId="187" fontId="75" fillId="0" borderId="19" applyNumberFormat="0" applyFill="0" applyAlignment="0" applyProtection="0"/>
    <xf numFmtId="187" fontId="76" fillId="0" borderId="0" applyNumberFormat="0" applyFill="0" applyBorder="0" applyAlignment="0" applyProtection="0">
      <alignment vertical="top"/>
      <protection locked="0"/>
    </xf>
    <xf numFmtId="187" fontId="77" fillId="48" borderId="0" applyNumberFormat="0" applyBorder="0" applyAlignment="0" applyProtection="0"/>
    <xf numFmtId="187" fontId="77" fillId="83" borderId="0" applyNumberFormat="0" applyBorder="0" applyAlignment="0" applyProtection="0"/>
    <xf numFmtId="187" fontId="80" fillId="49" borderId="6">
      <alignment vertical="top" wrapText="1"/>
    </xf>
    <xf numFmtId="187" fontId="81" fillId="0" borderId="20" applyNumberFormat="0" applyAlignment="0" applyProtection="0">
      <alignment horizontal="left" vertical="center"/>
    </xf>
    <xf numFmtId="187" fontId="81" fillId="0" borderId="21">
      <alignment horizontal="left" vertical="center"/>
    </xf>
    <xf numFmtId="187" fontId="162" fillId="0" borderId="55" applyNumberFormat="0" applyFill="0" applyAlignment="0" applyProtection="0"/>
    <xf numFmtId="187" fontId="163" fillId="0" borderId="27" applyNumberFormat="0" applyFill="0" applyAlignment="0" applyProtection="0"/>
    <xf numFmtId="187" fontId="164" fillId="0" borderId="56" applyNumberFormat="0" applyFill="0" applyAlignment="0" applyProtection="0"/>
    <xf numFmtId="187" fontId="164" fillId="0" borderId="0" applyNumberFormat="0" applyFill="0" applyBorder="0" applyAlignment="0" applyProtection="0"/>
    <xf numFmtId="187" fontId="83" fillId="3" borderId="6" applyNumberFormat="0">
      <alignment horizontal="left" vertical="top" wrapText="1"/>
    </xf>
    <xf numFmtId="187" fontId="85" fillId="0" borderId="22" applyNumberFormat="0" applyFill="0" applyAlignment="0" applyProtection="0"/>
    <xf numFmtId="187" fontId="165" fillId="34" borderId="4" applyNumberFormat="0" applyAlignment="0" applyProtection="0"/>
    <xf numFmtId="187" fontId="87" fillId="0" borderId="0" applyNumberFormat="0" applyFill="0" applyBorder="0" applyAlignment="0">
      <protection locked="0"/>
    </xf>
    <xf numFmtId="187" fontId="93" fillId="19" borderId="4" applyNumberFormat="0" applyAlignment="0" applyProtection="0"/>
    <xf numFmtId="187" fontId="7" fillId="12" borderId="16" applyNumberFormat="0" applyFont="0" applyAlignment="0" applyProtection="0"/>
    <xf numFmtId="187" fontId="36" fillId="32" borderId="0" applyNumberFormat="0" applyBorder="0" applyAlignment="0" applyProtection="0"/>
    <xf numFmtId="187" fontId="36" fillId="27" borderId="0" applyNumberFormat="0" applyBorder="0" applyAlignment="0" applyProtection="0"/>
    <xf numFmtId="187" fontId="36" fillId="17" borderId="0" applyNumberFormat="0" applyBorder="0" applyAlignment="0" applyProtection="0"/>
    <xf numFmtId="187" fontId="36" fillId="53" borderId="0" applyNumberFormat="0" applyBorder="0" applyAlignment="0" applyProtection="0"/>
    <xf numFmtId="187" fontId="36" fillId="32" borderId="0" applyNumberFormat="0" applyBorder="0" applyAlignment="0" applyProtection="0"/>
    <xf numFmtId="187" fontId="36" fillId="54" borderId="0" applyNumberFormat="0" applyBorder="0" applyAlignment="0" applyProtection="0"/>
    <xf numFmtId="187" fontId="78" fillId="55" borderId="0" applyNumberFormat="0" applyBorder="0" applyAlignment="0" applyProtection="0"/>
    <xf numFmtId="187" fontId="94" fillId="13" borderId="25" applyNumberFormat="0" applyAlignment="0" applyProtection="0"/>
    <xf numFmtId="187" fontId="95" fillId="0" borderId="26" applyNumberFormat="0" applyFill="0" applyAlignment="0" applyProtection="0"/>
    <xf numFmtId="187" fontId="96" fillId="0" borderId="27" applyNumberFormat="0" applyFill="0" applyAlignment="0" applyProtection="0"/>
    <xf numFmtId="187" fontId="97" fillId="0" borderId="28" applyNumberFormat="0" applyFill="0" applyAlignment="0" applyProtection="0"/>
    <xf numFmtId="187" fontId="97" fillId="0" borderId="0" applyNumberFormat="0" applyFill="0" applyBorder="0" applyAlignment="0" applyProtection="0"/>
    <xf numFmtId="187" fontId="166" fillId="0" borderId="22" applyNumberFormat="0" applyFill="0" applyAlignment="0" applyProtection="0"/>
    <xf numFmtId="187" fontId="72" fillId="0" borderId="0" applyNumberFormat="0" applyFill="0" applyBorder="0" applyAlignment="0" applyProtection="0"/>
    <xf numFmtId="187" fontId="91" fillId="3" borderId="30"/>
    <xf numFmtId="187" fontId="91" fillId="3" borderId="13"/>
    <xf numFmtId="187" fontId="91" fillId="3" borderId="31"/>
    <xf numFmtId="187" fontId="91" fillId="3" borderId="30"/>
    <xf numFmtId="187" fontId="91" fillId="3" borderId="32">
      <protection hidden="1"/>
    </xf>
    <xf numFmtId="214" fontId="64" fillId="0" borderId="0" applyFont="0" applyFill="0" applyBorder="0" applyAlignment="0" applyProtection="0"/>
    <xf numFmtId="187" fontId="98" fillId="30" borderId="33">
      <alignment horizontal="center" vertical="center"/>
    </xf>
    <xf numFmtId="187" fontId="99" fillId="2" borderId="4">
      <alignment horizontal="center" vertical="center"/>
      <protection locked="0"/>
    </xf>
    <xf numFmtId="187" fontId="99" fillId="30" borderId="34">
      <alignment horizontal="centerContinuous" vertical="center"/>
    </xf>
    <xf numFmtId="187" fontId="100" fillId="3" borderId="35">
      <alignment horizontal="centerContinuous"/>
    </xf>
    <xf numFmtId="187" fontId="101" fillId="3" borderId="35">
      <alignment horizontal="centerContinuous"/>
    </xf>
    <xf numFmtId="187" fontId="101" fillId="3" borderId="36">
      <alignment horizontal="centerContinuous"/>
    </xf>
    <xf numFmtId="187" fontId="102" fillId="3" borderId="13"/>
    <xf numFmtId="187" fontId="101" fillId="3" borderId="32"/>
    <xf numFmtId="187" fontId="102" fillId="3" borderId="30"/>
    <xf numFmtId="187" fontId="103" fillId="3" borderId="31"/>
    <xf numFmtId="187" fontId="104" fillId="56" borderId="0" applyNumberFormat="0" applyBorder="0" applyAlignment="0" applyProtection="0"/>
    <xf numFmtId="187" fontId="104" fillId="34" borderId="0" applyNumberFormat="0" applyBorder="0" applyAlignment="0" applyProtection="0"/>
    <xf numFmtId="173" fontId="7" fillId="0" borderId="0"/>
    <xf numFmtId="187" fontId="7" fillId="0" borderId="0"/>
    <xf numFmtId="187" fontId="7" fillId="0" borderId="0"/>
    <xf numFmtId="187" fontId="7" fillId="0" borderId="0"/>
    <xf numFmtId="187" fontId="7" fillId="0" borderId="0"/>
    <xf numFmtId="187" fontId="22" fillId="0" borderId="0"/>
    <xf numFmtId="187" fontId="7" fillId="0" borderId="0"/>
    <xf numFmtId="187" fontId="7" fillId="0" borderId="0"/>
    <xf numFmtId="187" fontId="7" fillId="0" borderId="0"/>
    <xf numFmtId="187" fontId="7" fillId="0" borderId="0"/>
    <xf numFmtId="187" fontId="34" fillId="0" borderId="0"/>
    <xf numFmtId="187" fontId="22" fillId="0" borderId="0"/>
    <xf numFmtId="1" fontId="7" fillId="0" borderId="0"/>
    <xf numFmtId="187" fontId="7" fillId="0" borderId="0"/>
    <xf numFmtId="187" fontId="7" fillId="0" borderId="0"/>
    <xf numFmtId="173" fontId="7" fillId="0" borderId="0"/>
    <xf numFmtId="173" fontId="7" fillId="0" borderId="0"/>
    <xf numFmtId="1" fontId="7" fillId="0" borderId="0"/>
    <xf numFmtId="187" fontId="107" fillId="3" borderId="0">
      <protection locked="0"/>
    </xf>
    <xf numFmtId="187" fontId="108" fillId="3" borderId="0">
      <protection hidden="1"/>
    </xf>
    <xf numFmtId="187" fontId="7" fillId="33" borderId="16" applyNumberFormat="0" applyFont="0" applyAlignment="0" applyProtection="0"/>
    <xf numFmtId="187" fontId="7" fillId="33" borderId="16" applyNumberFormat="0" applyFont="0" applyAlignment="0" applyProtection="0"/>
    <xf numFmtId="187" fontId="7" fillId="33" borderId="16" applyNumberFormat="0" applyFont="0" applyAlignment="0" applyProtection="0"/>
    <xf numFmtId="187" fontId="40" fillId="12" borderId="16" applyNumberFormat="0" applyFont="0" applyAlignment="0" applyProtection="0"/>
    <xf numFmtId="187" fontId="7" fillId="57" borderId="0"/>
    <xf numFmtId="187" fontId="58" fillId="3" borderId="37" applyProtection="0">
      <alignment horizontal="center" wrapText="1"/>
      <protection locked="0"/>
    </xf>
    <xf numFmtId="187" fontId="109" fillId="3" borderId="32" applyProtection="0">
      <alignment horizontal="centerContinuous"/>
      <protection locked="0"/>
    </xf>
    <xf numFmtId="187" fontId="58" fillId="3" borderId="37" applyProtection="0">
      <alignment horizontal="center" wrapText="1"/>
      <protection locked="0"/>
    </xf>
    <xf numFmtId="187" fontId="109" fillId="3" borderId="32" applyProtection="0">
      <alignment horizontal="centerContinuous"/>
      <protection locked="0"/>
    </xf>
    <xf numFmtId="187" fontId="58" fillId="3" borderId="37" applyProtection="0">
      <alignment horizontal="center" wrapText="1"/>
      <protection locked="0"/>
    </xf>
    <xf numFmtId="187" fontId="109" fillId="3" borderId="32" applyProtection="0">
      <alignment horizontal="centerContinuous"/>
      <protection locked="0"/>
    </xf>
    <xf numFmtId="187" fontId="110" fillId="15" borderId="0" applyNumberFormat="0" applyBorder="0" applyAlignment="0" applyProtection="0"/>
    <xf numFmtId="187" fontId="145" fillId="72" borderId="25" applyNumberFormat="0" applyAlignment="0" applyProtection="0"/>
    <xf numFmtId="187" fontId="111" fillId="0" borderId="38" applyNumberFormat="0" applyFill="0" applyAlignment="0" applyProtection="0"/>
    <xf numFmtId="187" fontId="112" fillId="37" borderId="13">
      <alignment horizontal="center" vertical="center"/>
    </xf>
    <xf numFmtId="187" fontId="42" fillId="58" borderId="0" applyNumberFormat="0" applyBorder="0" applyAlignment="0" applyProtection="0"/>
    <xf numFmtId="187" fontId="7" fillId="0" borderId="0"/>
    <xf numFmtId="187" fontId="7" fillId="0" borderId="0"/>
    <xf numFmtId="187" fontId="7" fillId="0" borderId="0"/>
    <xf numFmtId="187" fontId="113" fillId="59" borderId="40" applyNumberFormat="0" applyProtection="0">
      <alignment horizontal="left" vertical="top" indent="1"/>
    </xf>
    <xf numFmtId="187" fontId="113" fillId="56" borderId="40" applyNumberFormat="0" applyProtection="0">
      <alignment horizontal="left" vertical="top" indent="1"/>
    </xf>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4" fontId="115" fillId="16" borderId="0" applyNumberFormat="0" applyProtection="0">
      <alignment horizontal="left" vertical="center" indent="1"/>
    </xf>
    <xf numFmtId="187" fontId="7" fillId="0" borderId="0"/>
    <xf numFmtId="187" fontId="7" fillId="0" borderId="0"/>
    <xf numFmtId="4" fontId="25" fillId="41" borderId="0" applyNumberFormat="0" applyProtection="0">
      <alignment horizontal="left" vertical="center" indent="1"/>
    </xf>
    <xf numFmtId="187" fontId="7" fillId="0" borderId="0"/>
    <xf numFmtId="4" fontId="25" fillId="10" borderId="0" applyNumberFormat="0" applyProtection="0">
      <alignment horizontal="left" vertical="center" indent="1"/>
    </xf>
    <xf numFmtId="187" fontId="7" fillId="0" borderId="0"/>
    <xf numFmtId="187" fontId="7" fillId="64" borderId="40" applyNumberFormat="0" applyProtection="0">
      <alignment horizontal="left" vertical="center" indent="1"/>
    </xf>
    <xf numFmtId="187" fontId="7" fillId="16" borderId="40" applyNumberFormat="0" applyProtection="0">
      <alignment horizontal="left" vertical="center" indent="1"/>
    </xf>
    <xf numFmtId="187" fontId="7" fillId="16" borderId="40" applyNumberFormat="0" applyProtection="0">
      <alignment horizontal="left" vertical="center" indent="1"/>
    </xf>
    <xf numFmtId="187" fontId="7" fillId="0" borderId="0"/>
    <xf numFmtId="187" fontId="7" fillId="64" borderId="40" applyNumberFormat="0" applyProtection="0">
      <alignment horizontal="left" vertical="top" indent="1"/>
    </xf>
    <xf numFmtId="187" fontId="7" fillId="16" borderId="40" applyNumberFormat="0" applyProtection="0">
      <alignment horizontal="left" vertical="top" indent="1"/>
    </xf>
    <xf numFmtId="187" fontId="7" fillId="16" borderId="40" applyNumberFormat="0" applyProtection="0">
      <alignment horizontal="left" vertical="top" indent="1"/>
    </xf>
    <xf numFmtId="187" fontId="7" fillId="0" borderId="0"/>
    <xf numFmtId="187" fontId="7" fillId="60" borderId="40" applyNumberFormat="0" applyProtection="0">
      <alignment horizontal="left" vertical="center" indent="1"/>
    </xf>
    <xf numFmtId="187" fontId="7" fillId="10" borderId="40" applyNumberFormat="0" applyProtection="0">
      <alignment horizontal="left" vertical="center" indent="1"/>
    </xf>
    <xf numFmtId="187" fontId="7" fillId="10" borderId="40" applyNumberFormat="0" applyProtection="0">
      <alignment horizontal="left" vertical="center" indent="1"/>
    </xf>
    <xf numFmtId="187" fontId="7" fillId="0" borderId="0"/>
    <xf numFmtId="187" fontId="7" fillId="60" borderId="40" applyNumberFormat="0" applyProtection="0">
      <alignment horizontal="left" vertical="top" indent="1"/>
    </xf>
    <xf numFmtId="187" fontId="7" fillId="10" borderId="40" applyNumberFormat="0" applyProtection="0">
      <alignment horizontal="left" vertical="top" indent="1"/>
    </xf>
    <xf numFmtId="187" fontId="7" fillId="10" borderId="40" applyNumberFormat="0" applyProtection="0">
      <alignment horizontal="left" vertical="top" indent="1"/>
    </xf>
    <xf numFmtId="187" fontId="7" fillId="0" borderId="0"/>
    <xf numFmtId="187" fontId="7" fillId="65" borderId="40" applyNumberFormat="0" applyProtection="0">
      <alignment horizontal="left" vertical="center" indent="1"/>
    </xf>
    <xf numFmtId="187" fontId="7" fillId="14" borderId="40" applyNumberFormat="0" applyProtection="0">
      <alignment horizontal="left" vertical="center" indent="1"/>
    </xf>
    <xf numFmtId="187" fontId="7" fillId="14" borderId="40" applyNumberFormat="0" applyProtection="0">
      <alignment horizontal="left" vertical="center" indent="1"/>
    </xf>
    <xf numFmtId="187" fontId="7" fillId="0" borderId="0"/>
    <xf numFmtId="187" fontId="7" fillId="65" borderId="40" applyNumberFormat="0" applyProtection="0">
      <alignment horizontal="left" vertical="top" indent="1"/>
    </xf>
    <xf numFmtId="187" fontId="7" fillId="14" borderId="40" applyNumberFormat="0" applyProtection="0">
      <alignment horizontal="left" vertical="top" indent="1"/>
    </xf>
    <xf numFmtId="187" fontId="7" fillId="14" borderId="40" applyNumberFormat="0" applyProtection="0">
      <alignment horizontal="left" vertical="top" indent="1"/>
    </xf>
    <xf numFmtId="187" fontId="7" fillId="0" borderId="0"/>
    <xf numFmtId="187" fontId="7" fillId="66" borderId="40" applyNumberFormat="0" applyProtection="0">
      <alignment horizontal="left" vertical="center" indent="1"/>
    </xf>
    <xf numFmtId="187" fontId="7" fillId="41" borderId="40" applyNumberFormat="0" applyProtection="0">
      <alignment horizontal="left" vertical="center" indent="1"/>
    </xf>
    <xf numFmtId="187" fontId="7" fillId="41" borderId="40" applyNumberFormat="0" applyProtection="0">
      <alignment horizontal="left" vertical="center" indent="1"/>
    </xf>
    <xf numFmtId="187" fontId="7" fillId="0" borderId="0"/>
    <xf numFmtId="187" fontId="7" fillId="66" borderId="40" applyNumberFormat="0" applyProtection="0">
      <alignment horizontal="left" vertical="top" indent="1"/>
    </xf>
    <xf numFmtId="187" fontId="7" fillId="41" borderId="40" applyNumberFormat="0" applyProtection="0">
      <alignment horizontal="left" vertical="top" indent="1"/>
    </xf>
    <xf numFmtId="187" fontId="7" fillId="41" borderId="40" applyNumberFormat="0" applyProtection="0">
      <alignment horizontal="left" vertical="top" indent="1"/>
    </xf>
    <xf numFmtId="187" fontId="7" fillId="0" borderId="0"/>
    <xf numFmtId="187" fontId="7" fillId="0" borderId="0"/>
    <xf numFmtId="187" fontId="7" fillId="13" borderId="1" applyNumberFormat="0">
      <protection locked="0"/>
    </xf>
    <xf numFmtId="187" fontId="7" fillId="13" borderId="1" applyNumberFormat="0">
      <protection locked="0"/>
    </xf>
    <xf numFmtId="187" fontId="116" fillId="16" borderId="42" applyBorder="0"/>
    <xf numFmtId="187" fontId="7" fillId="0" borderId="0"/>
    <xf numFmtId="187" fontId="7" fillId="0" borderId="0"/>
    <xf numFmtId="187" fontId="7" fillId="0" borderId="0"/>
    <xf numFmtId="187" fontId="48" fillId="50" borderId="40" applyNumberFormat="0" applyProtection="0">
      <alignment horizontal="left" vertical="top" indent="1"/>
    </xf>
    <xf numFmtId="187" fontId="48" fillId="12" borderId="40" applyNumberFormat="0" applyProtection="0">
      <alignment horizontal="left" vertical="top" indent="1"/>
    </xf>
    <xf numFmtId="187" fontId="7" fillId="0" borderId="0"/>
    <xf numFmtId="4" fontId="170" fillId="66" borderId="40" applyNumberFormat="0" applyProtection="0">
      <alignment horizontal="right" vertical="center"/>
    </xf>
    <xf numFmtId="187" fontId="7" fillId="0" borderId="0"/>
    <xf numFmtId="187" fontId="48" fillId="60" borderId="40" applyNumberFormat="0" applyProtection="0">
      <alignment horizontal="left" vertical="top" indent="1"/>
    </xf>
    <xf numFmtId="187" fontId="48" fillId="10" borderId="40" applyNumberFormat="0" applyProtection="0">
      <alignment horizontal="left" vertical="top" indent="1"/>
    </xf>
    <xf numFmtId="187" fontId="7" fillId="0" borderId="0"/>
    <xf numFmtId="4" fontId="118" fillId="67" borderId="0" applyNumberFormat="0" applyProtection="0">
      <alignment horizontal="left" vertical="center" indent="1"/>
    </xf>
    <xf numFmtId="187" fontId="7" fillId="0" borderId="0"/>
    <xf numFmtId="187" fontId="79" fillId="68" borderId="1"/>
    <xf numFmtId="187" fontId="7" fillId="0" borderId="0"/>
    <xf numFmtId="187" fontId="120" fillId="69" borderId="0"/>
    <xf numFmtId="187" fontId="121" fillId="69" borderId="0"/>
    <xf numFmtId="187" fontId="122" fillId="69" borderId="43"/>
    <xf numFmtId="187" fontId="122" fillId="69" borderId="0"/>
    <xf numFmtId="187" fontId="120" fillId="2" borderId="43">
      <protection locked="0"/>
    </xf>
    <xf numFmtId="187" fontId="120" fillId="69" borderId="0"/>
    <xf numFmtId="187" fontId="123" fillId="47" borderId="0"/>
    <xf numFmtId="187" fontId="123" fillId="70" borderId="0"/>
    <xf numFmtId="187" fontId="123" fillId="71" borderId="0"/>
    <xf numFmtId="187" fontId="105" fillId="19" borderId="0" applyNumberFormat="0" applyBorder="0" applyAlignment="0" applyProtection="0"/>
    <xf numFmtId="187" fontId="124" fillId="0" borderId="0" applyNumberFormat="0" applyFill="0" applyBorder="0" applyAlignment="0" applyProtection="0"/>
    <xf numFmtId="187" fontId="7" fillId="0" borderId="0"/>
    <xf numFmtId="187" fontId="7" fillId="0" borderId="0"/>
    <xf numFmtId="187" fontId="128" fillId="72" borderId="0"/>
    <xf numFmtId="187" fontId="128" fillId="72" borderId="0"/>
    <xf numFmtId="187" fontId="128" fillId="72" borderId="0"/>
    <xf numFmtId="187" fontId="128" fillId="72" borderId="0"/>
    <xf numFmtId="187" fontId="128" fillId="72" borderId="0"/>
    <xf numFmtId="187" fontId="128" fillId="72" borderId="0"/>
    <xf numFmtId="187" fontId="128" fillId="72" borderId="0"/>
    <xf numFmtId="187" fontId="128" fillId="72" borderId="0"/>
    <xf numFmtId="187" fontId="65" fillId="0" borderId="0" applyNumberFormat="0" applyFill="0" applyBorder="0" applyProtection="0">
      <alignment horizontal="center"/>
    </xf>
    <xf numFmtId="187" fontId="129" fillId="0" borderId="0" applyNumberFormat="0" applyFill="0" applyBorder="0" applyProtection="0">
      <alignment horizontal="center"/>
    </xf>
    <xf numFmtId="187" fontId="130" fillId="0" borderId="0"/>
    <xf numFmtId="187" fontId="45" fillId="0" borderId="44" applyNumberFormat="0" applyAlignment="0" applyProtection="0"/>
    <xf numFmtId="187" fontId="7" fillId="0" borderId="0" applyNumberFormat="0" applyFont="0" applyAlignment="0" applyProtection="0"/>
    <xf numFmtId="187" fontId="131" fillId="0" borderId="44" applyNumberFormat="0" applyAlignment="0" applyProtection="0">
      <alignment horizontal="left" vertical="top"/>
    </xf>
    <xf numFmtId="187" fontId="132" fillId="0" borderId="0" applyNumberFormat="0" applyProtection="0">
      <alignment horizontal="left" vertical="top"/>
    </xf>
    <xf numFmtId="187" fontId="7" fillId="0" borderId="0" applyNumberFormat="0" applyFont="0" applyAlignment="0" applyProtection="0"/>
    <xf numFmtId="187" fontId="132" fillId="0" borderId="0" applyNumberFormat="0" applyFill="0" applyBorder="0" applyProtection="0"/>
    <xf numFmtId="187" fontId="133" fillId="0" borderId="0" applyNumberFormat="0" applyFill="0" applyBorder="0" applyProtection="0">
      <alignment vertical="top"/>
    </xf>
    <xf numFmtId="187" fontId="134" fillId="0" borderId="21" applyNumberFormat="0" applyProtection="0">
      <alignment horizontal="left" vertical="top"/>
    </xf>
    <xf numFmtId="187" fontId="134" fillId="0" borderId="21" applyNumberFormat="0" applyProtection="0">
      <alignment horizontal="right" vertical="top"/>
    </xf>
    <xf numFmtId="187" fontId="131" fillId="0" borderId="0" applyNumberFormat="0" applyProtection="0">
      <alignment horizontal="left" vertical="top"/>
    </xf>
    <xf numFmtId="187" fontId="131" fillId="0" borderId="0" applyNumberFormat="0" applyProtection="0">
      <alignment horizontal="right" vertical="top"/>
    </xf>
    <xf numFmtId="187" fontId="45" fillId="0" borderId="0" applyNumberFormat="0" applyProtection="0">
      <alignment horizontal="left" vertical="top"/>
    </xf>
    <xf numFmtId="187" fontId="45" fillId="0" borderId="0" applyNumberFormat="0" applyProtection="0">
      <alignment horizontal="right" vertical="top"/>
    </xf>
    <xf numFmtId="187" fontId="7" fillId="0" borderId="45" applyNumberFormat="0" applyFont="0" applyAlignment="0" applyProtection="0"/>
    <xf numFmtId="187" fontId="7" fillId="0" borderId="46" applyNumberFormat="0" applyFont="0" applyAlignment="0" applyProtection="0"/>
    <xf numFmtId="187" fontId="7" fillId="0" borderId="47" applyNumberFormat="0" applyFont="0" applyAlignment="0" applyProtection="0"/>
    <xf numFmtId="187" fontId="131" fillId="0" borderId="21" applyNumberFormat="0" applyFill="0" applyAlignment="0" applyProtection="0"/>
    <xf numFmtId="187" fontId="45" fillId="0" borderId="48" applyNumberFormat="0" applyFont="0" applyFill="0" applyAlignment="0" applyProtection="0">
      <alignment horizontal="left" vertical="top"/>
    </xf>
    <xf numFmtId="187" fontId="131" fillId="0" borderId="6" applyNumberFormat="0" applyFill="0" applyAlignment="0" applyProtection="0">
      <alignment vertical="top"/>
    </xf>
    <xf numFmtId="187" fontId="136" fillId="13" borderId="4"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187" fontId="139" fillId="3" borderId="7">
      <alignment horizontal="center"/>
    </xf>
    <xf numFmtId="187" fontId="143" fillId="0" borderId="0" applyNumberFormat="0" applyFill="0" applyBorder="0" applyAlignment="0" applyProtection="0"/>
    <xf numFmtId="187" fontId="167" fillId="0" borderId="0" applyNumberFormat="0" applyFill="0" applyBorder="0" applyAlignment="0" applyProtection="0"/>
    <xf numFmtId="187" fontId="66" fillId="0" borderId="52" applyNumberFormat="0" applyFill="0" applyAlignment="0" applyProtection="0"/>
    <xf numFmtId="187" fontId="66" fillId="0" borderId="57" applyNumberFormat="0" applyFill="0" applyAlignment="0" applyProtection="0"/>
    <xf numFmtId="187" fontId="144" fillId="0" borderId="53" applyNumberFormat="0" applyFill="0" applyBorder="0" applyAlignment="0" applyProtection="0">
      <alignment vertical="center"/>
    </xf>
    <xf numFmtId="187" fontId="145" fillId="18" borderId="25" applyNumberFormat="0" applyAlignment="0" applyProtection="0"/>
    <xf numFmtId="187" fontId="88" fillId="3" borderId="7"/>
    <xf numFmtId="187" fontId="146" fillId="0" borderId="0" applyNumberFormat="0" applyFill="0" applyBorder="0" applyAlignment="0" applyProtection="0"/>
    <xf numFmtId="187" fontId="147" fillId="0" borderId="0" applyNumberFormat="0" applyFill="0" applyBorder="0" applyAlignment="0" applyProtection="0"/>
    <xf numFmtId="187" fontId="147" fillId="0" borderId="0" applyNumberFormat="0" applyFill="0" applyBorder="0" applyAlignment="0" applyProtection="0"/>
    <xf numFmtId="187" fontId="7" fillId="13" borderId="0"/>
    <xf numFmtId="187" fontId="29" fillId="0" borderId="0" applyNumberFormat="0" applyFont="0" applyFill="0" applyBorder="0" applyProtection="0">
      <alignment vertical="top" wrapText="1"/>
    </xf>
    <xf numFmtId="187" fontId="35" fillId="0" borderId="0" applyNumberFormat="0" applyFont="0" applyFill="0" applyBorder="0" applyProtection="0">
      <alignment vertical="top" wrapText="1"/>
    </xf>
    <xf numFmtId="187" fontId="35" fillId="0" borderId="1" applyNumberFormat="0" applyFont="0" applyFill="0" applyProtection="0">
      <alignment horizontal="distributed" vertical="center" wrapText="1" justifyLastLine="1"/>
    </xf>
    <xf numFmtId="187" fontId="149" fillId="0" borderId="0">
      <alignment wrapText="1"/>
    </xf>
    <xf numFmtId="187" fontId="22" fillId="0" borderId="0"/>
    <xf numFmtId="187" fontId="29" fillId="0" borderId="0" applyNumberFormat="0" applyFont="0" applyFill="0" applyBorder="0" applyProtection="0">
      <alignment vertical="center"/>
    </xf>
    <xf numFmtId="0" fontId="22" fillId="0" borderId="0"/>
    <xf numFmtId="0" fontId="30" fillId="0" borderId="0"/>
    <xf numFmtId="0" fontId="30" fillId="0" borderId="0"/>
    <xf numFmtId="0" fontId="30" fillId="0" borderId="0"/>
    <xf numFmtId="0" fontId="30" fillId="0" borderId="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74" borderId="0" applyNumberFormat="0" applyBorder="0" applyAlignment="0" applyProtection="0"/>
    <xf numFmtId="0" fontId="34" fillId="15" borderId="0" applyNumberFormat="0" applyBorder="0" applyAlignment="0" applyProtection="0"/>
    <xf numFmtId="0" fontId="34" fillId="48" borderId="0" applyNumberFormat="0" applyBorder="0" applyAlignment="0" applyProtection="0"/>
    <xf numFmtId="0" fontId="34" fillId="58" borderId="0" applyNumberFormat="0" applyBorder="0" applyAlignment="0" applyProtection="0"/>
    <xf numFmtId="0" fontId="34" fillId="75" borderId="0" applyNumberFormat="0" applyBorder="0" applyAlignment="0" applyProtection="0"/>
    <xf numFmtId="0" fontId="34" fillId="19" borderId="0" applyNumberFormat="0" applyBorder="0" applyAlignment="0" applyProtection="0"/>
    <xf numFmtId="0" fontId="165" fillId="34" borderId="4" applyNumberFormat="0" applyAlignment="0" applyProtection="0"/>
    <xf numFmtId="0" fontId="34" fillId="16" borderId="0" applyNumberFormat="0" applyBorder="0" applyAlignment="0" applyProtection="0"/>
    <xf numFmtId="0" fontId="34" fillId="11"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6" borderId="0" applyNumberFormat="0" applyBorder="0" applyAlignment="0" applyProtection="0"/>
    <xf numFmtId="0" fontId="34" fillId="19"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62" borderId="0" applyNumberFormat="0" applyBorder="0" applyAlignment="0" applyProtection="0"/>
    <xf numFmtId="0" fontId="34" fillId="58" borderId="0" applyNumberFormat="0" applyBorder="0" applyAlignment="0" applyProtection="0"/>
    <xf numFmtId="0" fontId="34" fillId="14" borderId="0" applyNumberFormat="0" applyBorder="0" applyAlignment="0" applyProtection="0"/>
    <xf numFmtId="0" fontId="34" fillId="54"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76" borderId="0" applyNumberFormat="0" applyBorder="0" applyAlignment="0" applyProtection="0"/>
    <xf numFmtId="0" fontId="36" fillId="11" borderId="0" applyNumberFormat="0" applyBorder="0" applyAlignment="0" applyProtection="0"/>
    <xf numFmtId="0" fontId="36" fillId="62"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61" borderId="0" applyNumberFormat="0" applyBorder="0" applyAlignment="0" applyProtection="0"/>
    <xf numFmtId="0" fontId="38" fillId="7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8" fillId="22" borderId="0" applyNumberFormat="0" applyBorder="0" applyAlignment="0" applyProtection="0"/>
    <xf numFmtId="0" fontId="38" fillId="79"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8" fillId="30" borderId="0" applyNumberFormat="0" applyBorder="0" applyAlignment="0" applyProtection="0"/>
    <xf numFmtId="0" fontId="38" fillId="80"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8" fillId="30" borderId="0" applyNumberFormat="0" applyBorder="0" applyAlignment="0" applyProtection="0"/>
    <xf numFmtId="0" fontId="38" fillId="8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8" fillId="21" borderId="0" applyNumberFormat="0" applyBorder="0" applyAlignment="0" applyProtection="0"/>
    <xf numFmtId="0" fontId="38" fillId="82" borderId="0" applyNumberFormat="0" applyBorder="0" applyAlignment="0" applyProtection="0"/>
    <xf numFmtId="0" fontId="37" fillId="33" borderId="0" applyNumberFormat="0" applyBorder="0" applyAlignment="0" applyProtection="0"/>
    <xf numFmtId="0" fontId="37" fillId="25" borderId="0" applyNumberFormat="0" applyBorder="0" applyAlignment="0" applyProtection="0"/>
    <xf numFmtId="0" fontId="38" fillId="34" borderId="0" applyNumberFormat="0" applyBorder="0" applyAlignment="0" applyProtection="0"/>
    <xf numFmtId="0" fontId="160" fillId="25" borderId="0" applyNumberFormat="0" applyBorder="0" applyAlignment="0" applyProtection="0"/>
    <xf numFmtId="0" fontId="43" fillId="18" borderId="4" applyNumberFormat="0" applyAlignment="0" applyProtection="0"/>
    <xf numFmtId="0" fontId="44" fillId="19" borderId="4" applyNumberFormat="0" applyAlignment="0" applyProtection="0"/>
    <xf numFmtId="0" fontId="46" fillId="0" borderId="6" applyNumberFormat="0" applyFill="0" applyAlignment="0" applyProtection="0"/>
    <xf numFmtId="0" fontId="161" fillId="72" borderId="4" applyNumberFormat="0" applyAlignment="0" applyProtection="0"/>
    <xf numFmtId="0" fontId="59" fillId="26" borderId="9" applyNumberFormat="0" applyAlignment="0" applyProtection="0"/>
    <xf numFmtId="0" fontId="53" fillId="0" borderId="0" applyNumberFormat="0" applyFill="0" applyBorder="0" applyAlignment="0" applyProtection="0"/>
    <xf numFmtId="0" fontId="54" fillId="0" borderId="10" applyNumberFormat="0" applyFill="0" applyAlignment="0" applyProtection="0"/>
    <xf numFmtId="0" fontId="55" fillId="0" borderId="11" applyNumberFormat="0" applyFill="0" applyAlignment="0" applyProtection="0"/>
    <xf numFmtId="0" fontId="56" fillId="0" borderId="12" applyNumberFormat="0" applyFill="0" applyAlignment="0" applyProtection="0"/>
    <xf numFmtId="0" fontId="56" fillId="0" borderId="0" applyNumberForma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3" borderId="13">
      <alignment horizontal="center" vertical="center"/>
    </xf>
    <xf numFmtId="0" fontId="59" fillId="39" borderId="9" applyNumberFormat="0" applyAlignment="0" applyProtection="0"/>
    <xf numFmtId="0" fontId="24" fillId="41" borderId="14">
      <alignment horizontal="center"/>
    </xf>
    <xf numFmtId="0" fontId="62" fillId="41" borderId="15">
      <alignment horizontal="center" vertical="top"/>
    </xf>
    <xf numFmtId="0" fontId="63" fillId="0" borderId="1" applyNumberFormat="0" applyFill="0" applyBorder="0" applyAlignment="0" applyProtection="0">
      <alignment horizontal="right"/>
    </xf>
    <xf numFmtId="0" fontId="52" fillId="39" borderId="9" applyNumberFormat="0" applyAlignment="0" applyProtection="0"/>
    <xf numFmtId="0" fontId="66" fillId="42"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7" fillId="45" borderId="0"/>
    <xf numFmtId="0" fontId="24" fillId="46" borderId="14">
      <alignment horizontal="center"/>
    </xf>
    <xf numFmtId="199" fontId="64" fillId="0" borderId="0" applyFont="0" applyFill="0" applyBorder="0" applyAlignment="0" applyProtection="0"/>
    <xf numFmtId="0" fontId="67" fillId="3" borderId="13">
      <alignment horizontal="center" vertical="center"/>
    </xf>
    <xf numFmtId="0" fontId="67" fillId="3" borderId="13">
      <alignment horizontal="center" vertical="center"/>
    </xf>
    <xf numFmtId="0" fontId="67" fillId="3" borderId="13">
      <alignment horizontal="center" vertical="center"/>
    </xf>
    <xf numFmtId="0" fontId="67" fillId="3" borderId="13">
      <alignment horizontal="center" vertical="center"/>
    </xf>
    <xf numFmtId="0" fontId="67" fillId="3" borderId="13">
      <alignment horizontal="center" vertical="center"/>
    </xf>
    <xf numFmtId="0" fontId="68" fillId="37" borderId="13">
      <alignment horizontal="center"/>
    </xf>
    <xf numFmtId="0" fontId="69" fillId="38" borderId="13">
      <alignment horizontal="center" vertical="center"/>
    </xf>
    <xf numFmtId="0" fontId="69" fillId="38" borderId="13">
      <alignment horizontal="center" vertical="center"/>
    </xf>
    <xf numFmtId="0" fontId="70" fillId="38" borderId="13">
      <alignment horizontal="center" vertical="center"/>
    </xf>
    <xf numFmtId="0" fontId="71" fillId="47" borderId="17">
      <alignment horizontal="center" vertical="center"/>
    </xf>
    <xf numFmtId="172" fontId="34" fillId="0" borderId="0" applyFont="0" applyFill="0" applyBorder="0" applyAlignment="0" applyProtection="0"/>
    <xf numFmtId="0" fontId="73" fillId="0" borderId="0" applyNumberFormat="0" applyFill="0" applyBorder="0" applyAlignment="0" applyProtection="0"/>
    <xf numFmtId="0" fontId="75" fillId="0" borderId="19" applyNumberFormat="0" applyFill="0" applyAlignment="0" applyProtection="0"/>
    <xf numFmtId="0" fontId="76" fillId="0" borderId="0" applyNumberFormat="0" applyFill="0" applyBorder="0" applyAlignment="0" applyProtection="0">
      <alignment vertical="top"/>
      <protection locked="0"/>
    </xf>
    <xf numFmtId="0" fontId="77" fillId="48" borderId="0" applyNumberFormat="0" applyBorder="0" applyAlignment="0" applyProtection="0"/>
    <xf numFmtId="0" fontId="77" fillId="83" borderId="0" applyNumberFormat="0" applyBorder="0" applyAlignment="0" applyProtection="0"/>
    <xf numFmtId="0" fontId="80" fillId="49" borderId="6">
      <alignment vertical="top" wrapText="1"/>
    </xf>
    <xf numFmtId="0" fontId="81" fillId="0" borderId="20" applyNumberFormat="0" applyAlignment="0" applyProtection="0">
      <alignment horizontal="left" vertical="center"/>
    </xf>
    <xf numFmtId="0" fontId="81" fillId="0" borderId="21">
      <alignment horizontal="left" vertical="center"/>
    </xf>
    <xf numFmtId="0" fontId="162" fillId="0" borderId="55" applyNumberFormat="0" applyFill="0" applyAlignment="0" applyProtection="0"/>
    <xf numFmtId="0" fontId="163" fillId="0" borderId="27" applyNumberFormat="0" applyFill="0" applyAlignment="0" applyProtection="0"/>
    <xf numFmtId="0" fontId="164" fillId="0" borderId="56" applyNumberFormat="0" applyFill="0" applyAlignment="0" applyProtection="0"/>
    <xf numFmtId="0" fontId="164" fillId="0" borderId="0" applyNumberFormat="0" applyFill="0" applyBorder="0" applyAlignment="0" applyProtection="0"/>
    <xf numFmtId="0" fontId="83" fillId="3" borderId="6" applyNumberFormat="0">
      <alignment horizontal="left" vertical="top" wrapText="1"/>
    </xf>
    <xf numFmtId="0" fontId="85" fillId="0" borderId="22" applyNumberFormat="0" applyFill="0" applyAlignment="0" applyProtection="0"/>
    <xf numFmtId="0" fontId="165" fillId="34" borderId="4" applyNumberFormat="0" applyAlignment="0" applyProtection="0"/>
    <xf numFmtId="0" fontId="87" fillId="0" borderId="0" applyNumberFormat="0" applyFill="0" applyBorder="0" applyAlignment="0">
      <protection locked="0"/>
    </xf>
    <xf numFmtId="0" fontId="93" fillId="19" borderId="4" applyNumberFormat="0" applyAlignment="0" applyProtection="0"/>
    <xf numFmtId="0" fontId="7" fillId="12" borderId="16" applyNumberFormat="0" applyFont="0" applyAlignment="0" applyProtection="0"/>
    <xf numFmtId="0" fontId="36" fillId="32" borderId="0" applyNumberFormat="0" applyBorder="0" applyAlignment="0" applyProtection="0"/>
    <xf numFmtId="0" fontId="36" fillId="27" borderId="0" applyNumberFormat="0" applyBorder="0" applyAlignment="0" applyProtection="0"/>
    <xf numFmtId="0" fontId="36" fillId="17" borderId="0" applyNumberFormat="0" applyBorder="0" applyAlignment="0" applyProtection="0"/>
    <xf numFmtId="0" fontId="36" fillId="53" borderId="0" applyNumberFormat="0" applyBorder="0" applyAlignment="0" applyProtection="0"/>
    <xf numFmtId="0" fontId="36" fillId="32" borderId="0" applyNumberFormat="0" applyBorder="0" applyAlignment="0" applyProtection="0"/>
    <xf numFmtId="0" fontId="36" fillId="54" borderId="0" applyNumberFormat="0" applyBorder="0" applyAlignment="0" applyProtection="0"/>
    <xf numFmtId="0" fontId="78" fillId="55" borderId="0" applyNumberFormat="0" applyBorder="0" applyAlignment="0" applyProtection="0"/>
    <xf numFmtId="0" fontId="94" fillId="13" borderId="25" applyNumberFormat="0" applyAlignment="0" applyProtection="0"/>
    <xf numFmtId="0" fontId="95" fillId="0" borderId="26" applyNumberFormat="0" applyFill="0" applyAlignment="0" applyProtection="0"/>
    <xf numFmtId="0" fontId="96" fillId="0" borderId="27" applyNumberFormat="0" applyFill="0" applyAlignment="0" applyProtection="0"/>
    <xf numFmtId="0" fontId="97" fillId="0" borderId="28" applyNumberFormat="0" applyFill="0" applyAlignment="0" applyProtection="0"/>
    <xf numFmtId="0" fontId="97" fillId="0" borderId="0" applyNumberFormat="0" applyFill="0" applyBorder="0" applyAlignment="0" applyProtection="0"/>
    <xf numFmtId="0" fontId="166" fillId="0" borderId="22" applyNumberFormat="0" applyFill="0" applyAlignment="0" applyProtection="0"/>
    <xf numFmtId="0" fontId="72" fillId="0" borderId="0" applyNumberFormat="0" applyFill="0" applyBorder="0" applyAlignment="0" applyProtection="0"/>
    <xf numFmtId="0" fontId="91" fillId="3" borderId="30"/>
    <xf numFmtId="0" fontId="91" fillId="3" borderId="13"/>
    <xf numFmtId="0" fontId="91" fillId="3" borderId="31"/>
    <xf numFmtId="0" fontId="91" fillId="3" borderId="30"/>
    <xf numFmtId="0" fontId="91" fillId="3" borderId="32">
      <protection hidden="1"/>
    </xf>
    <xf numFmtId="0" fontId="98" fillId="30" borderId="33">
      <alignment horizontal="center" vertical="center"/>
    </xf>
    <xf numFmtId="0" fontId="99" fillId="2" borderId="4">
      <alignment horizontal="center" vertical="center"/>
      <protection locked="0"/>
    </xf>
    <xf numFmtId="0" fontId="99" fillId="30" borderId="34">
      <alignment horizontal="centerContinuous" vertical="center"/>
    </xf>
    <xf numFmtId="0" fontId="100" fillId="3" borderId="35">
      <alignment horizontal="centerContinuous"/>
    </xf>
    <xf numFmtId="0" fontId="101" fillId="3" borderId="35">
      <alignment horizontal="centerContinuous"/>
    </xf>
    <xf numFmtId="0" fontId="101" fillId="3" borderId="36">
      <alignment horizontal="centerContinuous"/>
    </xf>
    <xf numFmtId="0" fontId="102" fillId="3" borderId="13"/>
    <xf numFmtId="0" fontId="101" fillId="3" borderId="32"/>
    <xf numFmtId="0" fontId="102" fillId="3" borderId="30"/>
    <xf numFmtId="0" fontId="103" fillId="3" borderId="31"/>
    <xf numFmtId="0" fontId="104" fillId="56" borderId="0" applyNumberFormat="0" applyBorder="0" applyAlignment="0" applyProtection="0"/>
    <xf numFmtId="0" fontId="104" fillId="34" borderId="0" applyNumberFormat="0" applyBorder="0" applyAlignment="0" applyProtection="0"/>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34" fillId="0" borderId="0"/>
    <xf numFmtId="0" fontId="22" fillId="0" borderId="0"/>
    <xf numFmtId="0" fontId="7" fillId="0" borderId="0"/>
    <xf numFmtId="0" fontId="7" fillId="0" borderId="0"/>
    <xf numFmtId="0" fontId="107" fillId="3" borderId="0">
      <protection locked="0"/>
    </xf>
    <xf numFmtId="0" fontId="108" fillId="3" borderId="0">
      <protection hidden="1"/>
    </xf>
    <xf numFmtId="0" fontId="7" fillId="33" borderId="16" applyNumberFormat="0" applyFont="0" applyAlignment="0" applyProtection="0"/>
    <xf numFmtId="0" fontId="7" fillId="33" borderId="16" applyNumberFormat="0" applyFont="0" applyAlignment="0" applyProtection="0"/>
    <xf numFmtId="0" fontId="7" fillId="33" borderId="16" applyNumberFormat="0" applyFont="0" applyAlignment="0" applyProtection="0"/>
    <xf numFmtId="0" fontId="40" fillId="12" borderId="16" applyNumberFormat="0" applyFont="0" applyAlignment="0" applyProtection="0"/>
    <xf numFmtId="0" fontId="7" fillId="57" borderId="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10" fillId="15" borderId="0" applyNumberFormat="0" applyBorder="0" applyAlignment="0" applyProtection="0"/>
    <xf numFmtId="0" fontId="145" fillId="72" borderId="25" applyNumberFormat="0" applyAlignment="0" applyProtection="0"/>
    <xf numFmtId="0" fontId="111" fillId="0" borderId="38" applyNumberFormat="0" applyFill="0" applyAlignment="0" applyProtection="0"/>
    <xf numFmtId="0" fontId="112" fillId="37" borderId="13">
      <alignment horizontal="center" vertical="center"/>
    </xf>
    <xf numFmtId="0" fontId="42" fillId="58" borderId="0" applyNumberFormat="0" applyBorder="0" applyAlignment="0" applyProtection="0"/>
    <xf numFmtId="0" fontId="7" fillId="0" borderId="0"/>
    <xf numFmtId="0" fontId="7" fillId="0" borderId="0"/>
    <xf numFmtId="0" fontId="38" fillId="82" borderId="0" applyNumberFormat="0" applyBorder="0" applyAlignment="0" applyProtection="0"/>
    <xf numFmtId="0" fontId="7" fillId="0" borderId="0"/>
    <xf numFmtId="0" fontId="113" fillId="59" borderId="40" applyNumberFormat="0" applyProtection="0">
      <alignment horizontal="left" vertical="top" indent="1"/>
    </xf>
    <xf numFmtId="0" fontId="113" fillId="56" borderId="40" applyNumberFormat="0" applyProtection="0">
      <alignment horizontal="left" vertical="top" indent="1"/>
    </xf>
    <xf numFmtId="0" fontId="7" fillId="0" borderId="0"/>
    <xf numFmtId="0" fontId="7" fillId="0" borderId="0"/>
    <xf numFmtId="0" fontId="7" fillId="0" borderId="0"/>
    <xf numFmtId="0" fontId="7" fillId="0" borderId="0"/>
    <xf numFmtId="0" fontId="38" fillId="8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38" fillId="80" borderId="0" applyNumberFormat="0" applyBorder="0" applyAlignment="0" applyProtection="0"/>
    <xf numFmtId="0" fontId="7" fillId="0" borderId="0"/>
    <xf numFmtId="0" fontId="7" fillId="0" borderId="0"/>
    <xf numFmtId="0" fontId="7" fillId="0" borderId="0"/>
    <xf numFmtId="0" fontId="7" fillId="0" borderId="0"/>
    <xf numFmtId="0" fontId="38" fillId="26" borderId="0" applyNumberFormat="0" applyBorder="0" applyAlignment="0" applyProtection="0"/>
    <xf numFmtId="0" fontId="7" fillId="0" borderId="0"/>
    <xf numFmtId="0" fontId="7" fillId="0" borderId="0"/>
    <xf numFmtId="0" fontId="38" fillId="79" borderId="0" applyNumberFormat="0" applyBorder="0" applyAlignment="0" applyProtection="0"/>
    <xf numFmtId="0" fontId="7" fillId="0" borderId="0"/>
    <xf numFmtId="0" fontId="7" fillId="0" borderId="0"/>
    <xf numFmtId="0" fontId="7" fillId="64" borderId="40" applyNumberFormat="0" applyProtection="0">
      <alignment horizontal="left" vertical="center" indent="1"/>
    </xf>
    <xf numFmtId="0" fontId="7" fillId="16" borderId="40" applyNumberFormat="0" applyProtection="0">
      <alignment horizontal="left" vertical="center" indent="1"/>
    </xf>
    <xf numFmtId="0" fontId="7" fillId="16" borderId="40" applyNumberFormat="0" applyProtection="0">
      <alignment horizontal="left" vertical="center" indent="1"/>
    </xf>
    <xf numFmtId="0" fontId="7" fillId="0" borderId="0"/>
    <xf numFmtId="0" fontId="7" fillId="64" borderId="40" applyNumberFormat="0" applyProtection="0">
      <alignment horizontal="left" vertical="top" indent="1"/>
    </xf>
    <xf numFmtId="0" fontId="7" fillId="16" borderId="40" applyNumberFormat="0" applyProtection="0">
      <alignment horizontal="left" vertical="top" indent="1"/>
    </xf>
    <xf numFmtId="0" fontId="7" fillId="16" borderId="40" applyNumberFormat="0" applyProtection="0">
      <alignment horizontal="left" vertical="top" indent="1"/>
    </xf>
    <xf numFmtId="0" fontId="7" fillId="0" borderId="0"/>
    <xf numFmtId="0" fontId="7" fillId="60" borderId="40" applyNumberFormat="0" applyProtection="0">
      <alignment horizontal="left" vertical="center" indent="1"/>
    </xf>
    <xf numFmtId="0" fontId="7" fillId="10" borderId="40" applyNumberFormat="0" applyProtection="0">
      <alignment horizontal="left" vertical="center" indent="1"/>
    </xf>
    <xf numFmtId="0" fontId="7" fillId="10" borderId="40" applyNumberFormat="0" applyProtection="0">
      <alignment horizontal="left" vertical="center" indent="1"/>
    </xf>
    <xf numFmtId="0" fontId="7" fillId="0" borderId="0"/>
    <xf numFmtId="0" fontId="7" fillId="60" borderId="40" applyNumberFormat="0" applyProtection="0">
      <alignment horizontal="left" vertical="top" indent="1"/>
    </xf>
    <xf numFmtId="0" fontId="7" fillId="10" borderId="40" applyNumberFormat="0" applyProtection="0">
      <alignment horizontal="left" vertical="top" indent="1"/>
    </xf>
    <xf numFmtId="0" fontId="7" fillId="10" borderId="40" applyNumberFormat="0" applyProtection="0">
      <alignment horizontal="left" vertical="top" indent="1"/>
    </xf>
    <xf numFmtId="0" fontId="7" fillId="0" borderId="0"/>
    <xf numFmtId="0" fontId="7" fillId="65" borderId="40" applyNumberFormat="0" applyProtection="0">
      <alignment horizontal="left" vertical="center" indent="1"/>
    </xf>
    <xf numFmtId="0" fontId="7" fillId="14" borderId="40" applyNumberFormat="0" applyProtection="0">
      <alignment horizontal="left" vertical="center" indent="1"/>
    </xf>
    <xf numFmtId="0" fontId="7" fillId="14" borderId="40" applyNumberFormat="0" applyProtection="0">
      <alignment horizontal="left" vertical="center" indent="1"/>
    </xf>
    <xf numFmtId="0" fontId="7" fillId="0" borderId="0"/>
    <xf numFmtId="0" fontId="7" fillId="65" borderId="40" applyNumberFormat="0" applyProtection="0">
      <alignment horizontal="left" vertical="top" indent="1"/>
    </xf>
    <xf numFmtId="0" fontId="7" fillId="14" borderId="40" applyNumberFormat="0" applyProtection="0">
      <alignment horizontal="left" vertical="top" indent="1"/>
    </xf>
    <xf numFmtId="0" fontId="7" fillId="14" borderId="40" applyNumberFormat="0" applyProtection="0">
      <alignment horizontal="left" vertical="top" indent="1"/>
    </xf>
    <xf numFmtId="0" fontId="7" fillId="0" borderId="0"/>
    <xf numFmtId="0" fontId="7" fillId="66" borderId="40" applyNumberFormat="0" applyProtection="0">
      <alignment horizontal="left" vertical="center" indent="1"/>
    </xf>
    <xf numFmtId="0" fontId="7" fillId="41" borderId="40" applyNumberFormat="0" applyProtection="0">
      <alignment horizontal="left" vertical="center" indent="1"/>
    </xf>
    <xf numFmtId="0" fontId="7" fillId="41" borderId="40" applyNumberFormat="0" applyProtection="0">
      <alignment horizontal="left" vertical="center" indent="1"/>
    </xf>
    <xf numFmtId="0" fontId="7" fillId="0" borderId="0"/>
    <xf numFmtId="0" fontId="7" fillId="66" borderId="40" applyNumberFormat="0" applyProtection="0">
      <alignment horizontal="left" vertical="top" indent="1"/>
    </xf>
    <xf numFmtId="0" fontId="7" fillId="41" borderId="40" applyNumberFormat="0" applyProtection="0">
      <alignment horizontal="left" vertical="top" indent="1"/>
    </xf>
    <xf numFmtId="0" fontId="7" fillId="41" borderId="40" applyNumberFormat="0" applyProtection="0">
      <alignment horizontal="left" vertical="top" indent="1"/>
    </xf>
    <xf numFmtId="0" fontId="7" fillId="0" borderId="0"/>
    <xf numFmtId="0" fontId="7" fillId="0" borderId="0"/>
    <xf numFmtId="0" fontId="7" fillId="13" borderId="1" applyNumberFormat="0">
      <protection locked="0"/>
    </xf>
    <xf numFmtId="0" fontId="7" fillId="13" borderId="1" applyNumberFormat="0">
      <protection locked="0"/>
    </xf>
    <xf numFmtId="0" fontId="116" fillId="16" borderId="42" applyBorder="0"/>
    <xf numFmtId="0" fontId="38" fillId="77" borderId="0" applyNumberFormat="0" applyBorder="0" applyAlignment="0" applyProtection="0"/>
    <xf numFmtId="0" fontId="7" fillId="0" borderId="0"/>
    <xf numFmtId="0" fontId="7" fillId="0" borderId="0"/>
    <xf numFmtId="0" fontId="7" fillId="0" borderId="0"/>
    <xf numFmtId="0" fontId="48" fillId="50" borderId="40" applyNumberFormat="0" applyProtection="0">
      <alignment horizontal="left" vertical="top" indent="1"/>
    </xf>
    <xf numFmtId="0" fontId="48" fillId="12" borderId="40" applyNumberFormat="0" applyProtection="0">
      <alignment horizontal="left" vertical="top" indent="1"/>
    </xf>
    <xf numFmtId="0" fontId="7" fillId="0" borderId="0"/>
    <xf numFmtId="0" fontId="7" fillId="0" borderId="0"/>
    <xf numFmtId="0" fontId="48" fillId="60" borderId="40" applyNumberFormat="0" applyProtection="0">
      <alignment horizontal="left" vertical="top" indent="1"/>
    </xf>
    <xf numFmtId="0" fontId="48" fillId="10" borderId="40" applyNumberFormat="0" applyProtection="0">
      <alignment horizontal="left" vertical="top" indent="1"/>
    </xf>
    <xf numFmtId="0" fontId="7" fillId="0" borderId="0"/>
    <xf numFmtId="0" fontId="7" fillId="0" borderId="0"/>
    <xf numFmtId="0" fontId="79" fillId="68" borderId="1"/>
    <xf numFmtId="0" fontId="7" fillId="0" borderId="0"/>
    <xf numFmtId="0" fontId="120" fillId="69" borderId="0"/>
    <xf numFmtId="0" fontId="121" fillId="69" borderId="0"/>
    <xf numFmtId="0" fontId="122" fillId="69" borderId="43"/>
    <xf numFmtId="0" fontId="122" fillId="69" borderId="0"/>
    <xf numFmtId="0" fontId="120" fillId="2" borderId="43">
      <protection locked="0"/>
    </xf>
    <xf numFmtId="0" fontId="120" fillId="69" borderId="0"/>
    <xf numFmtId="0" fontId="123" fillId="47" borderId="0"/>
    <xf numFmtId="0" fontId="123" fillId="70" borderId="0"/>
    <xf numFmtId="0" fontId="123" fillId="71" borderId="0"/>
    <xf numFmtId="0" fontId="105" fillId="19" borderId="0" applyNumberFormat="0" applyBorder="0" applyAlignment="0" applyProtection="0"/>
    <xf numFmtId="0" fontId="124" fillId="0" borderId="0" applyNumberFormat="0" applyFill="0" applyBorder="0" applyAlignment="0" applyProtection="0"/>
    <xf numFmtId="0" fontId="7" fillId="0" borderId="0"/>
    <xf numFmtId="0" fontId="7" fillId="0" borderId="0"/>
    <xf numFmtId="0" fontId="128" fillId="72" borderId="0"/>
    <xf numFmtId="0" fontId="128" fillId="72" borderId="0"/>
    <xf numFmtId="0" fontId="128" fillId="72" borderId="0"/>
    <xf numFmtId="0" fontId="128" fillId="72" borderId="0"/>
    <xf numFmtId="0" fontId="128" fillId="72" borderId="0"/>
    <xf numFmtId="0" fontId="128" fillId="72" borderId="0"/>
    <xf numFmtId="0" fontId="128" fillId="72" borderId="0"/>
    <xf numFmtId="0" fontId="128" fillId="72" borderId="0"/>
    <xf numFmtId="0" fontId="65" fillId="0" borderId="0" applyNumberFormat="0" applyFill="0" applyBorder="0" applyProtection="0">
      <alignment horizontal="center"/>
    </xf>
    <xf numFmtId="0" fontId="129" fillId="0" borderId="0" applyNumberFormat="0" applyFill="0" applyBorder="0" applyProtection="0">
      <alignment horizontal="center"/>
    </xf>
    <xf numFmtId="0" fontId="130" fillId="0" borderId="0"/>
    <xf numFmtId="0" fontId="45" fillId="0" borderId="44" applyNumberFormat="0" applyAlignment="0" applyProtection="0"/>
    <xf numFmtId="0" fontId="7" fillId="0" borderId="0" applyNumberFormat="0" applyFont="0" applyAlignment="0" applyProtection="0"/>
    <xf numFmtId="0" fontId="131" fillId="0" borderId="44" applyNumberFormat="0" applyAlignment="0" applyProtection="0">
      <alignment horizontal="left" vertical="top"/>
    </xf>
    <xf numFmtId="0" fontId="132" fillId="0" borderId="0" applyNumberFormat="0" applyProtection="0">
      <alignment horizontal="left" vertical="top"/>
    </xf>
    <xf numFmtId="0" fontId="7" fillId="0" borderId="0" applyNumberFormat="0" applyFont="0" applyAlignment="0" applyProtection="0"/>
    <xf numFmtId="0" fontId="132" fillId="0" borderId="0" applyNumberFormat="0" applyFill="0" applyBorder="0" applyProtection="0"/>
    <xf numFmtId="0" fontId="133" fillId="0" borderId="0" applyNumberFormat="0" applyFill="0" applyBorder="0" applyProtection="0">
      <alignment vertical="top"/>
    </xf>
    <xf numFmtId="0" fontId="134" fillId="0" borderId="21" applyNumberFormat="0" applyProtection="0">
      <alignment horizontal="left" vertical="top"/>
    </xf>
    <xf numFmtId="0" fontId="134" fillId="0" borderId="21" applyNumberFormat="0" applyProtection="0">
      <alignment horizontal="right" vertical="top"/>
    </xf>
    <xf numFmtId="0" fontId="131" fillId="0" borderId="0" applyNumberFormat="0" applyProtection="0">
      <alignment horizontal="left" vertical="top"/>
    </xf>
    <xf numFmtId="0" fontId="131" fillId="0" borderId="0" applyNumberFormat="0" applyProtection="0">
      <alignment horizontal="right" vertical="top"/>
    </xf>
    <xf numFmtId="0" fontId="45" fillId="0" borderId="0" applyNumberFormat="0" applyProtection="0">
      <alignment horizontal="left" vertical="top"/>
    </xf>
    <xf numFmtId="0" fontId="45" fillId="0" borderId="0" applyNumberFormat="0" applyProtection="0">
      <alignment horizontal="right" vertical="top"/>
    </xf>
    <xf numFmtId="0" fontId="7" fillId="0" borderId="45" applyNumberFormat="0" applyFont="0" applyAlignment="0" applyProtection="0"/>
    <xf numFmtId="0" fontId="7" fillId="0" borderId="46" applyNumberFormat="0" applyFont="0" applyAlignment="0" applyProtection="0"/>
    <xf numFmtId="0" fontId="7" fillId="0" borderId="47" applyNumberFormat="0" applyFont="0" applyAlignment="0" applyProtection="0"/>
    <xf numFmtId="0" fontId="131" fillId="0" borderId="21" applyNumberFormat="0" applyFill="0" applyAlignment="0" applyProtection="0"/>
    <xf numFmtId="0" fontId="45" fillId="0" borderId="48" applyNumberFormat="0" applyFont="0" applyFill="0" applyAlignment="0" applyProtection="0">
      <alignment horizontal="left" vertical="top"/>
    </xf>
    <xf numFmtId="0" fontId="131" fillId="0" borderId="6" applyNumberFormat="0" applyFill="0" applyAlignment="0" applyProtection="0">
      <alignment vertical="top"/>
    </xf>
    <xf numFmtId="0" fontId="136" fillId="13" borderId="4" applyNumberFormat="0" applyAlignment="0" applyProtection="0"/>
    <xf numFmtId="9" fontId="34" fillId="0" borderId="0" applyFont="0" applyFill="0" applyBorder="0" applyAlignment="0" applyProtection="0"/>
    <xf numFmtId="0" fontId="139" fillId="3" borderId="7">
      <alignment horizontal="center"/>
    </xf>
    <xf numFmtId="0" fontId="143" fillId="0" borderId="0" applyNumberFormat="0" applyFill="0" applyBorder="0" applyAlignment="0" applyProtection="0"/>
    <xf numFmtId="0" fontId="167" fillId="0" borderId="0" applyNumberFormat="0" applyFill="0" applyBorder="0" applyAlignment="0" applyProtection="0"/>
    <xf numFmtId="0" fontId="66" fillId="0" borderId="52" applyNumberFormat="0" applyFill="0" applyAlignment="0" applyProtection="0"/>
    <xf numFmtId="0" fontId="66" fillId="0" borderId="57" applyNumberFormat="0" applyFill="0" applyAlignment="0" applyProtection="0"/>
    <xf numFmtId="0" fontId="144" fillId="0" borderId="53" applyNumberFormat="0" applyFill="0" applyBorder="0" applyAlignment="0" applyProtection="0">
      <alignment vertical="center"/>
    </xf>
    <xf numFmtId="0" fontId="145" fillId="18" borderId="25" applyNumberFormat="0" applyAlignment="0" applyProtection="0"/>
    <xf numFmtId="0" fontId="88" fillId="3" borderId="7"/>
    <xf numFmtId="0" fontId="146"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7" fillId="13" borderId="0"/>
    <xf numFmtId="0" fontId="29" fillId="0" borderId="0" applyNumberFormat="0" applyFont="0" applyFill="0" applyBorder="0" applyProtection="0">
      <alignment vertical="top" wrapText="1"/>
    </xf>
    <xf numFmtId="0" fontId="35" fillId="0" borderId="0" applyNumberFormat="0" applyFont="0" applyFill="0" applyBorder="0" applyProtection="0">
      <alignment vertical="top" wrapText="1"/>
    </xf>
    <xf numFmtId="0" fontId="35" fillId="0" borderId="1" applyNumberFormat="0" applyFont="0" applyFill="0" applyProtection="0">
      <alignment horizontal="distributed" vertical="center" wrapText="1" justifyLastLine="1"/>
    </xf>
    <xf numFmtId="0" fontId="149" fillId="0" borderId="0">
      <alignment wrapText="1"/>
    </xf>
    <xf numFmtId="0" fontId="22" fillId="0" borderId="0"/>
    <xf numFmtId="0" fontId="29" fillId="0" borderId="0" applyNumberFormat="0" applyFont="0" applyFill="0" applyBorder="0" applyProtection="0">
      <alignment vertical="center"/>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65" fillId="34" borderId="4" applyNumberFormat="0" applyAlignment="0" applyProtection="0"/>
    <xf numFmtId="0" fontId="38" fillId="82" borderId="0" applyNumberFormat="0" applyBorder="0" applyAlignment="0" applyProtection="0"/>
    <xf numFmtId="0" fontId="38" fillId="81" borderId="0" applyNumberFormat="0" applyBorder="0" applyAlignment="0" applyProtection="0"/>
    <xf numFmtId="0" fontId="38" fillId="80" borderId="0" applyNumberFormat="0" applyBorder="0" applyAlignment="0" applyProtection="0"/>
    <xf numFmtId="0" fontId="38" fillId="26" borderId="0" applyNumberFormat="0" applyBorder="0" applyAlignment="0" applyProtection="0"/>
    <xf numFmtId="0" fontId="38" fillId="79" borderId="0" applyNumberFormat="0" applyBorder="0" applyAlignment="0" applyProtection="0"/>
    <xf numFmtId="0" fontId="38" fillId="77" borderId="0" applyNumberFormat="0" applyBorder="0" applyAlignment="0" applyProtection="0"/>
    <xf numFmtId="0" fontId="22" fillId="0" borderId="0"/>
    <xf numFmtId="0" fontId="7" fillId="0" borderId="0"/>
    <xf numFmtId="0" fontId="7" fillId="0" borderId="0"/>
    <xf numFmtId="187" fontId="22" fillId="0" borderId="0"/>
    <xf numFmtId="187" fontId="22" fillId="0" borderId="0"/>
    <xf numFmtId="0" fontId="172" fillId="0" borderId="0"/>
    <xf numFmtId="0" fontId="172" fillId="0" borderId="0"/>
    <xf numFmtId="0" fontId="172" fillId="0" borderId="0"/>
    <xf numFmtId="0" fontId="30" fillId="0" borderId="0"/>
    <xf numFmtId="0" fontId="173" fillId="0" borderId="0"/>
    <xf numFmtId="1" fontId="174" fillId="86" borderId="58" applyNumberFormat="0" applyBorder="0" applyAlignment="0">
      <alignment horizontal="center" vertical="top" wrapText="1"/>
      <protection hidden="1"/>
    </xf>
    <xf numFmtId="179" fontId="116" fillId="0" borderId="0" applyBorder="0">
      <alignment horizontal="right"/>
    </xf>
    <xf numFmtId="179" fontId="116" fillId="0" borderId="59" applyAlignment="0">
      <alignment horizontal="right"/>
    </xf>
    <xf numFmtId="172" fontId="7" fillId="0" borderId="0" applyFont="0" applyFill="0" applyBorder="0" applyAlignment="0" applyProtection="0"/>
    <xf numFmtId="0" fontId="175" fillId="0" borderId="0"/>
    <xf numFmtId="0" fontId="7" fillId="0" borderId="0" applyNumberFormat="0" applyFont="0" applyFill="0" applyBorder="0" applyAlignment="0" applyProtection="0"/>
    <xf numFmtId="169" fontId="7" fillId="0" borderId="0" applyFont="0" applyFill="0" applyBorder="0" applyAlignment="0" applyProtection="0"/>
    <xf numFmtId="178" fontId="7" fillId="0" borderId="0" applyFont="0" applyFill="0" applyBorder="0" applyAlignment="0" applyProtection="0"/>
    <xf numFmtId="178" fontId="22" fillId="0" borderId="0" applyFont="0" applyFill="0" applyBorder="0" applyAlignment="0" applyProtection="0"/>
    <xf numFmtId="1" fontId="176" fillId="87" borderId="60" applyNumberFormat="0" applyBorder="0" applyAlignment="0">
      <alignment horizontal="centerContinuous" vertical="center"/>
      <protection locked="0"/>
    </xf>
    <xf numFmtId="0" fontId="177" fillId="0" borderId="0" applyNumberFormat="0" applyFill="0" applyBorder="0" applyAlignment="0" applyProtection="0">
      <alignment vertical="top"/>
      <protection locked="0"/>
    </xf>
    <xf numFmtId="216" fontId="79" fillId="50" borderId="0">
      <alignment horizontal="center"/>
    </xf>
    <xf numFmtId="0" fontId="7" fillId="0" borderId="0"/>
    <xf numFmtId="0" fontId="34" fillId="0" borderId="0"/>
    <xf numFmtId="0" fontId="22" fillId="0" borderId="0"/>
    <xf numFmtId="0" fontId="22" fillId="0" borderId="0"/>
    <xf numFmtId="0" fontId="7" fillId="0" borderId="0"/>
    <xf numFmtId="0" fontId="7" fillId="0" borderId="0"/>
    <xf numFmtId="0" fontId="64" fillId="0" borderId="0"/>
    <xf numFmtId="0" fontId="64" fillId="0" borderId="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1" fontId="178" fillId="3" borderId="0">
      <alignment horizontal="center"/>
    </xf>
    <xf numFmtId="4" fontId="25" fillId="64" borderId="0" applyNumberFormat="0" applyProtection="0">
      <alignment horizontal="left" vertical="center" indent="1"/>
    </xf>
    <xf numFmtId="4" fontId="48" fillId="87" borderId="25" applyNumberFormat="0" applyProtection="0">
      <alignment horizontal="right" vertical="center"/>
    </xf>
    <xf numFmtId="4" fontId="115" fillId="65" borderId="40" applyNumberFormat="0" applyProtection="0">
      <alignment horizontal="left" vertical="center" indent="1"/>
    </xf>
    <xf numFmtId="4" fontId="118" fillId="60" borderId="63" applyNumberFormat="0" applyProtection="0">
      <alignment horizontal="left" vertical="center" indent="1"/>
    </xf>
    <xf numFmtId="38" fontId="100" fillId="88" borderId="64" applyNumberFormat="0" applyFont="0" applyAlignment="0">
      <alignment vertical="top" wrapText="1"/>
      <protection locked="0"/>
    </xf>
    <xf numFmtId="9" fontId="7" fillId="0" borderId="0" applyFont="0" applyFill="0" applyBorder="0" applyAlignment="0" applyProtection="0"/>
    <xf numFmtId="9" fontId="7" fillId="0" borderId="0" applyFont="0" applyFill="0" applyBorder="0" applyAlignment="0" applyProtection="0"/>
    <xf numFmtId="49" fontId="101" fillId="0" borderId="0" applyFont="0" applyFill="0" applyBorder="0" applyAlignment="0" applyProtection="0"/>
    <xf numFmtId="203" fontId="90" fillId="3" borderId="0">
      <protection hidden="1"/>
    </xf>
    <xf numFmtId="179" fontId="179" fillId="0" borderId="0"/>
    <xf numFmtId="179" fontId="116" fillId="0" borderId="62"/>
    <xf numFmtId="217" fontId="178" fillId="3" borderId="58" applyBorder="0">
      <alignment horizontal="right" vertical="center"/>
      <protection locked="0"/>
    </xf>
    <xf numFmtId="0" fontId="180" fillId="89" borderId="64" applyNumberFormat="0" applyAlignment="0"/>
    <xf numFmtId="0" fontId="181" fillId="90" borderId="64" applyNumberFormat="0" applyFont="0" applyAlignment="0"/>
    <xf numFmtId="0" fontId="182" fillId="3" borderId="0" applyNumberFormat="0" applyFont="0" applyAlignment="0"/>
    <xf numFmtId="1" fontId="7" fillId="0" borderId="0">
      <alignment horizontal="center"/>
    </xf>
    <xf numFmtId="0" fontId="7" fillId="0" borderId="0"/>
    <xf numFmtId="187" fontId="22" fillId="0" borderId="0"/>
    <xf numFmtId="187" fontId="22" fillId="0" borderId="0"/>
    <xf numFmtId="187" fontId="22" fillId="0" borderId="0"/>
    <xf numFmtId="187" fontId="22" fillId="0" borderId="0"/>
    <xf numFmtId="187" fontId="22"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30" fillId="0" borderId="0"/>
    <xf numFmtId="228" fontId="206" fillId="0" borderId="0">
      <protection locked="0"/>
    </xf>
    <xf numFmtId="0" fontId="172" fillId="0" borderId="0"/>
    <xf numFmtId="0" fontId="172" fillId="0" borderId="0"/>
    <xf numFmtId="0" fontId="172" fillId="0" borderId="0"/>
    <xf numFmtId="227" fontId="171"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219" fontId="171" fillId="0" borderId="0" applyFont="0" applyFill="0" applyBorder="0" applyAlignment="0" applyProtection="0"/>
    <xf numFmtId="0" fontId="172" fillId="0" borderId="0"/>
    <xf numFmtId="219" fontId="171" fillId="0" borderId="0" applyFont="0" applyFill="0" applyBorder="0" applyAlignment="0" applyProtection="0"/>
    <xf numFmtId="219" fontId="171" fillId="0" borderId="0" applyFont="0" applyFill="0" applyBorder="0" applyAlignment="0" applyProtection="0"/>
    <xf numFmtId="226" fontId="184" fillId="0" borderId="0" applyFont="0" applyFill="0" applyBorder="0" applyAlignment="0" applyProtection="0"/>
    <xf numFmtId="225" fontId="184" fillId="0" borderId="0" applyFont="0" applyFill="0" applyBorder="0" applyAlignment="0" applyProtection="0"/>
    <xf numFmtId="224" fontId="184" fillId="0" borderId="0" applyFont="0" applyFill="0" applyBorder="0" applyAlignment="0" applyProtection="0"/>
    <xf numFmtId="223" fontId="205" fillId="0" borderId="0" applyFont="0" applyBorder="0" applyAlignment="0"/>
    <xf numFmtId="0" fontId="36" fillId="35" borderId="0" applyNumberFormat="0" applyBorder="0" applyAlignment="0" applyProtection="0"/>
    <xf numFmtId="0" fontId="36" fillId="32" borderId="0" applyNumberFormat="0" applyBorder="0" applyAlignment="0" applyProtection="0"/>
    <xf numFmtId="0" fontId="36" fillId="31" borderId="0" applyNumberFormat="0" applyBorder="0" applyAlignment="0" applyProtection="0"/>
    <xf numFmtId="0" fontId="36" fillId="17" borderId="0" applyNumberFormat="0" applyBorder="0" applyAlignment="0" applyProtection="0"/>
    <xf numFmtId="0" fontId="36" fillId="27" borderId="0" applyNumberFormat="0" applyBorder="0" applyAlignment="0" applyProtection="0"/>
    <xf numFmtId="0" fontId="36" fillId="23" borderId="0" applyNumberFormat="0" applyBorder="0" applyAlignment="0" applyProtection="0"/>
    <xf numFmtId="222" fontId="184" fillId="0" borderId="67" applyFont="0" applyFill="0" applyBorder="0" applyProtection="0">
      <alignment horizontal="center"/>
      <protection locked="0"/>
    </xf>
    <xf numFmtId="0" fontId="204" fillId="0" borderId="0" applyNumberFormat="0" applyFill="0" applyBorder="0" applyAlignment="0" applyProtection="0"/>
    <xf numFmtId="0" fontId="204" fillId="0" borderId="28" applyNumberFormat="0" applyFill="0" applyAlignment="0" applyProtection="0"/>
    <xf numFmtId="0" fontId="203" fillId="0" borderId="27" applyNumberFormat="0" applyFill="0" applyAlignment="0" applyProtection="0"/>
    <xf numFmtId="0" fontId="202" fillId="0" borderId="26" applyNumberFormat="0" applyFill="0" applyAlignment="0" applyProtection="0"/>
    <xf numFmtId="0" fontId="167" fillId="0" borderId="0" applyNumberFormat="0" applyFill="0" applyBorder="0" applyAlignment="0" applyProtection="0"/>
    <xf numFmtId="221" fontId="201" fillId="50" borderId="0">
      <alignment horizontal="center" vertical="top" wrapText="1"/>
    </xf>
    <xf numFmtId="0" fontId="52" fillId="39" borderId="9" applyNumberFormat="0" applyAlignment="0" applyProtection="0"/>
    <xf numFmtId="0" fontId="200" fillId="0" borderId="0" applyFill="0" applyBorder="0" applyProtection="0">
      <alignment horizontal="center"/>
      <protection locked="0"/>
    </xf>
    <xf numFmtId="0" fontId="52" fillId="39" borderId="9" applyNumberFormat="0" applyAlignment="0" applyProtection="0"/>
    <xf numFmtId="0" fontId="199" fillId="0" borderId="19" applyNumberFormat="0" applyFill="0" applyAlignment="0" applyProtection="0"/>
    <xf numFmtId="0" fontId="38" fillId="77" borderId="0" applyNumberFormat="0" applyBorder="0" applyAlignment="0" applyProtection="0"/>
    <xf numFmtId="0" fontId="7" fillId="0" borderId="0"/>
    <xf numFmtId="0" fontId="38" fillId="79" borderId="0" applyNumberFormat="0" applyBorder="0" applyAlignment="0" applyProtection="0"/>
    <xf numFmtId="0" fontId="50" fillId="18" borderId="4" applyNumberFormat="0" applyAlignment="0" applyProtection="0"/>
    <xf numFmtId="0" fontId="50" fillId="18" borderId="4" applyNumberFormat="0" applyAlignment="0" applyProtection="0"/>
    <xf numFmtId="0" fontId="38" fillId="26" borderId="0" applyNumberFormat="0" applyBorder="0" applyAlignment="0" applyProtection="0"/>
    <xf numFmtId="0" fontId="38" fillId="80" borderId="0" applyNumberFormat="0" applyBorder="0" applyAlignment="0" applyProtection="0"/>
    <xf numFmtId="0" fontId="38" fillId="81" borderId="0" applyNumberFormat="0" applyBorder="0" applyAlignment="0" applyProtection="0"/>
    <xf numFmtId="0" fontId="198" fillId="0" borderId="0"/>
    <xf numFmtId="0" fontId="38" fillId="82" borderId="0" applyNumberFormat="0" applyBorder="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43" fillId="27" borderId="66" applyNumberFormat="0" applyAlignment="0" applyProtection="0"/>
    <xf numFmtId="0" fontId="42" fillId="15" borderId="0" applyNumberFormat="0" applyBorder="0" applyAlignment="0" applyProtection="0"/>
    <xf numFmtId="0" fontId="7" fillId="0" borderId="0"/>
    <xf numFmtId="0" fontId="145" fillId="27" borderId="25" applyNumberFormat="0" applyAlignment="0" applyProtection="0"/>
    <xf numFmtId="0" fontId="197" fillId="18" borderId="2" applyNumberFormat="0" applyFont="0" applyBorder="0" applyAlignment="0" applyProtection="0">
      <protection hidden="1"/>
    </xf>
    <xf numFmtId="0" fontId="196" fillId="18" borderId="2" applyNumberFormat="0" applyFont="0" applyBorder="0" applyAlignment="0" applyProtection="0">
      <protection hidden="1"/>
    </xf>
    <xf numFmtId="0" fontId="195" fillId="0" borderId="2">
      <protection hidden="1"/>
    </xf>
    <xf numFmtId="0" fontId="191" fillId="35" borderId="0" applyNumberFormat="0" applyBorder="0" applyAlignment="0" applyProtection="0"/>
    <xf numFmtId="0" fontId="191" fillId="32" borderId="0" applyNumberFormat="0" applyBorder="0" applyAlignment="0" applyProtection="0"/>
    <xf numFmtId="0" fontId="191" fillId="16" borderId="0" applyNumberFormat="0" applyBorder="0" applyAlignment="0" applyProtection="0"/>
    <xf numFmtId="0" fontId="191" fillId="73" borderId="0" applyNumberFormat="0" applyBorder="0" applyAlignment="0" applyProtection="0"/>
    <xf numFmtId="0" fontId="191" fillId="35" borderId="0" applyNumberFormat="0" applyBorder="0" applyAlignment="0" applyProtection="0"/>
    <xf numFmtId="0" fontId="191" fillId="32"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8" fillId="8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8" fillId="8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8" fillId="80"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218" fontId="7" fillId="0" borderId="0" applyFont="0" applyFill="0" applyBorder="0" applyAlignment="0" applyProtection="0"/>
    <xf numFmtId="0" fontId="38" fillId="26"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8" fillId="79"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172" fontId="137" fillId="0" borderId="0" applyFont="0" applyFill="0" applyBorder="0" applyAlignment="0" applyProtection="0"/>
    <xf numFmtId="0" fontId="36" fillId="23" borderId="0" applyNumberFormat="0" applyBorder="0" applyAlignment="0" applyProtection="0"/>
    <xf numFmtId="0" fontId="36" fillId="23" borderId="0" applyNumberFormat="0" applyBorder="0" applyAlignment="0" applyProtection="0"/>
    <xf numFmtId="172" fontId="34" fillId="0" borderId="0" applyFont="0" applyFill="0" applyBorder="0" applyAlignment="0" applyProtection="0"/>
    <xf numFmtId="0" fontId="36" fillId="23" borderId="0" applyNumberFormat="0" applyBorder="0" applyAlignment="0" applyProtection="0"/>
    <xf numFmtId="200" fontId="7" fillId="0" borderId="0" applyFont="0" applyFill="0" applyBorder="0" applyAlignment="0" applyProtection="0"/>
    <xf numFmtId="0" fontId="38" fillId="77" borderId="0" applyNumberFormat="0" applyBorder="0" applyAlignment="0" applyProtection="0"/>
    <xf numFmtId="168" fontId="7" fillId="0" borderId="0" applyFont="0" applyFill="0" applyBorder="0" applyAlignment="0" applyProtection="0"/>
    <xf numFmtId="166" fontId="7" fillId="0" borderId="0" applyFont="0" applyFill="0" applyBorder="0" applyAlignment="0" applyProtection="0"/>
    <xf numFmtId="0" fontId="194" fillId="0" borderId="0">
      <alignment horizontal="right"/>
    </xf>
    <xf numFmtId="220" fontId="193" fillId="0" borderId="0" applyFont="0" applyFill="0" applyBorder="0">
      <alignment horizontal="center"/>
    </xf>
    <xf numFmtId="0" fontId="192" fillId="61" borderId="0" applyNumberFormat="0" applyBorder="0" applyAlignment="0" applyProtection="0"/>
    <xf numFmtId="0" fontId="192" fillId="32" borderId="0" applyNumberFormat="0" applyBorder="0" applyAlignment="0" applyProtection="0"/>
    <xf numFmtId="0" fontId="192" fillId="31" borderId="0" applyNumberFormat="0" applyBorder="0" applyAlignment="0" applyProtection="0"/>
    <xf numFmtId="0" fontId="192" fillId="62" borderId="0" applyNumberFormat="0" applyBorder="0" applyAlignment="0" applyProtection="0"/>
    <xf numFmtId="0" fontId="192" fillId="11" borderId="0" applyNumberFormat="0" applyBorder="0" applyAlignment="0" applyProtection="0"/>
    <xf numFmtId="0" fontId="192" fillId="76" borderId="0" applyNumberFormat="0" applyBorder="0" applyAlignment="0" applyProtection="0"/>
    <xf numFmtId="0" fontId="36" fillId="61" borderId="0" applyNumberFormat="0" applyBorder="0" applyAlignment="0" applyProtection="0"/>
    <xf numFmtId="0" fontId="36" fillId="32" borderId="0" applyNumberFormat="0" applyBorder="0" applyAlignment="0" applyProtection="0"/>
    <xf numFmtId="0" fontId="36" fillId="31" borderId="0" applyNumberFormat="0" applyBorder="0" applyAlignment="0" applyProtection="0"/>
    <xf numFmtId="0" fontId="36" fillId="62" borderId="0" applyNumberFormat="0" applyBorder="0" applyAlignment="0" applyProtection="0"/>
    <xf numFmtId="0" fontId="183" fillId="0" borderId="0" applyNumberFormat="0" applyFill="0" applyBorder="0" applyAlignment="0" applyProtection="0">
      <alignment vertical="top"/>
      <protection locked="0"/>
    </xf>
    <xf numFmtId="0" fontId="36" fillId="11" borderId="0" applyNumberFormat="0" applyBorder="0" applyAlignment="0" applyProtection="0"/>
    <xf numFmtId="0" fontId="36" fillId="76" borderId="0" applyNumberFormat="0" applyBorder="0" applyAlignment="0" applyProtection="0"/>
    <xf numFmtId="0" fontId="36" fillId="61" borderId="0" applyNumberFormat="0" applyBorder="0" applyAlignment="0" applyProtection="0"/>
    <xf numFmtId="0" fontId="36" fillId="32" borderId="0" applyNumberFormat="0" applyBorder="0" applyAlignment="0" applyProtection="0"/>
    <xf numFmtId="0" fontId="36" fillId="31" borderId="0" applyNumberFormat="0" applyBorder="0" applyAlignment="0" applyProtection="0"/>
    <xf numFmtId="0" fontId="36" fillId="62" borderId="0" applyNumberFormat="0" applyBorder="0" applyAlignment="0" applyProtection="0"/>
    <xf numFmtId="0" fontId="36" fillId="11" borderId="0" applyNumberFormat="0" applyBorder="0" applyAlignment="0" applyProtection="0"/>
    <xf numFmtId="0" fontId="36" fillId="76" borderId="0" applyNumberFormat="0" applyBorder="0" applyAlignment="0" applyProtection="0"/>
    <xf numFmtId="0" fontId="191" fillId="19" borderId="0" applyNumberFormat="0" applyBorder="0" applyAlignment="0" applyProtection="0"/>
    <xf numFmtId="0" fontId="191" fillId="97" borderId="0" applyNumberFormat="0" applyBorder="0" applyAlignment="0" applyProtection="0"/>
    <xf numFmtId="0" fontId="191" fillId="18" borderId="0" applyNumberFormat="0" applyBorder="0" applyAlignment="0" applyProtection="0"/>
    <xf numFmtId="0" fontId="191" fillId="73" borderId="0" applyNumberFormat="0" applyBorder="0" applyAlignment="0" applyProtection="0"/>
    <xf numFmtId="0" fontId="191" fillId="99" borderId="0" applyNumberFormat="0" applyBorder="0" applyAlignment="0" applyProtection="0"/>
    <xf numFmtId="0" fontId="191" fillId="97" borderId="0" applyNumberFormat="0" applyBorder="0" applyAlignment="0" applyProtection="0"/>
    <xf numFmtId="0" fontId="190" fillId="98" borderId="0" applyNumberFormat="0" applyBorder="0" applyAlignment="0" applyProtection="0"/>
    <xf numFmtId="0" fontId="190" fillId="67" borderId="0" applyNumberFormat="0" applyBorder="0" applyAlignment="0" applyProtection="0"/>
    <xf numFmtId="0" fontId="190" fillId="58" borderId="0" applyNumberFormat="0" applyBorder="0" applyAlignment="0" applyProtection="0"/>
    <xf numFmtId="0" fontId="190" fillId="32" borderId="0" applyNumberFormat="0" applyBorder="0" applyAlignment="0" applyProtection="0"/>
    <xf numFmtId="0" fontId="190" fillId="78" borderId="0" applyNumberFormat="0" applyBorder="0" applyAlignment="0" applyProtection="0"/>
    <xf numFmtId="0" fontId="190" fillId="62" borderId="0" applyNumberFormat="0" applyBorder="0" applyAlignment="0" applyProtection="0"/>
    <xf numFmtId="0" fontId="36" fillId="61" borderId="0" applyNumberFormat="0" applyBorder="0" applyAlignment="0" applyProtection="0"/>
    <xf numFmtId="0" fontId="36" fillId="32" borderId="0" applyNumberFormat="0" applyBorder="0" applyAlignment="0" applyProtection="0"/>
    <xf numFmtId="0" fontId="36" fillId="31" borderId="0" applyNumberFormat="0" applyBorder="0" applyAlignment="0" applyProtection="0"/>
    <xf numFmtId="0" fontId="36" fillId="62" borderId="0" applyNumberFormat="0" applyBorder="0" applyAlignment="0" applyProtection="0"/>
    <xf numFmtId="0" fontId="36" fillId="76" borderId="0" applyNumberFormat="0" applyBorder="0" applyAlignment="0" applyProtection="0"/>
    <xf numFmtId="0" fontId="189" fillId="54" borderId="0" applyNumberFormat="0" applyBorder="0" applyAlignment="0" applyProtection="0"/>
    <xf numFmtId="0" fontId="189" fillId="14" borderId="0" applyNumberFormat="0" applyBorder="0" applyAlignment="0" applyProtection="0"/>
    <xf numFmtId="0" fontId="189" fillId="58" borderId="0" applyNumberFormat="0" applyBorder="0" applyAlignment="0" applyProtection="0"/>
    <xf numFmtId="0" fontId="189" fillId="62" borderId="0" applyNumberFormat="0" applyBorder="0" applyAlignment="0" applyProtection="0"/>
    <xf numFmtId="0" fontId="189" fillId="11" borderId="0" applyNumberFormat="0" applyBorder="0" applyAlignment="0" applyProtection="0"/>
    <xf numFmtId="0" fontId="189" fillId="14" borderId="0" applyNumberFormat="0" applyBorder="0" applyAlignment="0" applyProtection="0"/>
    <xf numFmtId="0" fontId="34" fillId="14" borderId="0" applyNumberFormat="0" applyBorder="0" applyAlignment="0" applyProtection="0"/>
    <xf numFmtId="0" fontId="34" fillId="54" borderId="0" applyNumberFormat="0" applyBorder="0" applyAlignment="0" applyProtection="0"/>
    <xf numFmtId="0" fontId="34" fillId="14" borderId="0" applyNumberFormat="0" applyBorder="0" applyAlignment="0" applyProtection="0"/>
    <xf numFmtId="0" fontId="34" fillId="58" borderId="0" applyNumberFormat="0" applyBorder="0" applyAlignment="0" applyProtection="0"/>
    <xf numFmtId="0" fontId="34" fillId="62" borderId="0" applyNumberFormat="0" applyBorder="0" applyAlignment="0" applyProtection="0"/>
    <xf numFmtId="0" fontId="34" fillId="11" borderId="0" applyNumberFormat="0" applyBorder="0" applyAlignment="0" applyProtection="0"/>
    <xf numFmtId="0" fontId="34" fillId="54" borderId="0" applyNumberFormat="0" applyBorder="0" applyAlignment="0" applyProtection="0"/>
    <xf numFmtId="0" fontId="34" fillId="14" borderId="0" applyNumberFormat="0" applyBorder="0" applyAlignment="0" applyProtection="0"/>
    <xf numFmtId="0" fontId="34" fillId="58" borderId="0" applyNumberFormat="0" applyBorder="0" applyAlignment="0" applyProtection="0"/>
    <xf numFmtId="0" fontId="34" fillId="62"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7" fillId="19" borderId="0" applyNumberFormat="0" applyBorder="0" applyAlignment="0" applyProtection="0"/>
    <xf numFmtId="0" fontId="37" fillId="93" borderId="0" applyNumberFormat="0" applyBorder="0" applyAlignment="0" applyProtection="0"/>
    <xf numFmtId="0" fontId="37" fillId="18" borderId="0" applyNumberFormat="0" applyBorder="0" applyAlignment="0" applyProtection="0"/>
    <xf numFmtId="0" fontId="37" fillId="73" borderId="0" applyNumberFormat="0" applyBorder="0" applyAlignment="0" applyProtection="0"/>
    <xf numFmtId="0" fontId="37" fillId="94" borderId="0" applyNumberFormat="0" applyBorder="0" applyAlignment="0" applyProtection="0"/>
    <xf numFmtId="0" fontId="37" fillId="97" borderId="0" applyNumberFormat="0" applyBorder="0" applyAlignment="0" applyProtection="0"/>
    <xf numFmtId="0" fontId="188" fillId="96" borderId="0" applyNumberFormat="0" applyBorder="0" applyAlignment="0" applyProtection="0"/>
    <xf numFmtId="0" fontId="188" fillId="10" borderId="0" applyNumberFormat="0" applyBorder="0" applyAlignment="0" applyProtection="0"/>
    <xf numFmtId="0" fontId="188" fillId="13" borderId="0" applyNumberFormat="0" applyBorder="0" applyAlignment="0" applyProtection="0"/>
    <xf numFmtId="0" fontId="188" fillId="68" borderId="0" applyNumberFormat="0" applyBorder="0" applyAlignment="0" applyProtection="0"/>
    <xf numFmtId="0" fontId="188" fillId="95" borderId="0" applyNumberFormat="0" applyBorder="0" applyAlignment="0" applyProtection="0"/>
    <xf numFmtId="0" fontId="188" fillId="10" borderId="0" applyNumberFormat="0" applyBorder="0" applyAlignment="0" applyProtection="0"/>
    <xf numFmtId="0" fontId="34" fillId="54" borderId="0" applyNumberFormat="0" applyBorder="0" applyAlignment="0" applyProtection="0"/>
    <xf numFmtId="0" fontId="34" fillId="14" borderId="0" applyNumberFormat="0" applyBorder="0" applyAlignment="0" applyProtection="0"/>
    <xf numFmtId="0" fontId="34" fillId="58" borderId="0" applyNumberFormat="0" applyBorder="0" applyAlignment="0" applyProtection="0"/>
    <xf numFmtId="0" fontId="34" fillId="62" borderId="0" applyNumberFormat="0" applyBorder="0" applyAlignment="0" applyProtection="0"/>
    <xf numFmtId="0" fontId="34" fillId="14" borderId="0" applyNumberFormat="0" applyBorder="0" applyAlignment="0" applyProtection="0"/>
    <xf numFmtId="0" fontId="189" fillId="19" borderId="0" applyNumberFormat="0" applyBorder="0" applyAlignment="0" applyProtection="0"/>
    <xf numFmtId="0" fontId="189" fillId="75" borderId="0" applyNumberFormat="0" applyBorder="0" applyAlignment="0" applyProtection="0"/>
    <xf numFmtId="0" fontId="189" fillId="58" borderId="0" applyNumberFormat="0" applyBorder="0" applyAlignment="0" applyProtection="0"/>
    <xf numFmtId="0" fontId="189" fillId="48" borderId="0" applyNumberFormat="0" applyBorder="0" applyAlignment="0" applyProtection="0"/>
    <xf numFmtId="0" fontId="189" fillId="15" borderId="0" applyNumberFormat="0" applyBorder="0" applyAlignment="0" applyProtection="0"/>
    <xf numFmtId="0" fontId="189" fillId="74" borderId="0" applyNumberFormat="0" applyBorder="0" applyAlignment="0" applyProtection="0"/>
    <xf numFmtId="0" fontId="137" fillId="0" borderId="0"/>
    <xf numFmtId="0" fontId="34" fillId="19" borderId="0" applyNumberFormat="0" applyBorder="0" applyAlignment="0" applyProtection="0"/>
    <xf numFmtId="0" fontId="34" fillId="75" borderId="0" applyNumberFormat="0" applyBorder="0" applyAlignment="0" applyProtection="0"/>
    <xf numFmtId="0" fontId="34" fillId="58" borderId="0" applyNumberFormat="0" applyBorder="0" applyAlignment="0" applyProtection="0"/>
    <xf numFmtId="0" fontId="34" fillId="48" borderId="0" applyNumberFormat="0" applyBorder="0" applyAlignment="0" applyProtection="0"/>
    <xf numFmtId="0" fontId="34" fillId="15" borderId="0" applyNumberFormat="0" applyBorder="0" applyAlignment="0" applyProtection="0"/>
    <xf numFmtId="0" fontId="34" fillId="74" borderId="0" applyNumberFormat="0" applyBorder="0" applyAlignment="0" applyProtection="0"/>
    <xf numFmtId="0" fontId="34" fillId="0" borderId="0"/>
    <xf numFmtId="0" fontId="34" fillId="19" borderId="0" applyNumberFormat="0" applyBorder="0" applyAlignment="0" applyProtection="0"/>
    <xf numFmtId="0" fontId="34" fillId="75" borderId="0" applyNumberFormat="0" applyBorder="0" applyAlignment="0" applyProtection="0"/>
    <xf numFmtId="0" fontId="7" fillId="0" borderId="0"/>
    <xf numFmtId="0" fontId="34" fillId="58" borderId="0" applyNumberFormat="0" applyBorder="0" applyAlignment="0" applyProtection="0"/>
    <xf numFmtId="0" fontId="34" fillId="48" borderId="0" applyNumberFormat="0" applyBorder="0" applyAlignment="0" applyProtection="0"/>
    <xf numFmtId="0" fontId="34" fillId="15" borderId="0" applyNumberFormat="0" applyBorder="0" applyAlignment="0" applyProtection="0"/>
    <xf numFmtId="0" fontId="34" fillId="74" borderId="0" applyNumberFormat="0" applyBorder="0" applyAlignment="0" applyProtection="0"/>
    <xf numFmtId="0" fontId="37" fillId="19" borderId="0" applyNumberFormat="0" applyBorder="0" applyAlignment="0" applyProtection="0"/>
    <xf numFmtId="0" fontId="37" fillId="93" borderId="0" applyNumberFormat="0" applyBorder="0" applyAlignment="0" applyProtection="0"/>
    <xf numFmtId="0" fontId="37" fillId="67" borderId="0" applyNumberFormat="0" applyBorder="0" applyAlignment="0" applyProtection="0"/>
    <xf numFmtId="0" fontId="37" fillId="73" borderId="0" applyNumberFormat="0" applyBorder="0" applyAlignment="0" applyProtection="0"/>
    <xf numFmtId="0" fontId="37" fillId="94" borderId="0" applyNumberFormat="0" applyBorder="0" applyAlignment="0" applyProtection="0"/>
    <xf numFmtId="0" fontId="37" fillId="93" borderId="0" applyNumberFormat="0" applyBorder="0" applyAlignment="0" applyProtection="0"/>
    <xf numFmtId="0" fontId="188" fillId="93" borderId="0" applyNumberFormat="0" applyBorder="0" applyAlignment="0" applyProtection="0"/>
    <xf numFmtId="0" fontId="188" fillId="18" borderId="0" applyNumberFormat="0" applyBorder="0" applyAlignment="0" applyProtection="0"/>
    <xf numFmtId="0" fontId="188" fillId="53" borderId="0" applyNumberFormat="0" applyBorder="0" applyAlignment="0" applyProtection="0"/>
    <xf numFmtId="0" fontId="188" fillId="39" borderId="0" applyNumberFormat="0" applyBorder="0" applyAlignment="0" applyProtection="0"/>
    <xf numFmtId="0" fontId="38" fillId="77" borderId="0" applyNumberFormat="0" applyBorder="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88" fillId="92" borderId="0" applyNumberFormat="0" applyBorder="0" applyAlignment="0" applyProtection="0"/>
    <xf numFmtId="0" fontId="188" fillId="18" borderId="0" applyNumberFormat="0" applyBorder="0" applyAlignment="0" applyProtection="0"/>
    <xf numFmtId="0" fontId="34" fillId="19" borderId="0" applyNumberFormat="0" applyBorder="0" applyAlignment="0" applyProtection="0"/>
    <xf numFmtId="0" fontId="34" fillId="75" borderId="0" applyNumberFormat="0" applyBorder="0" applyAlignment="0" applyProtection="0"/>
    <xf numFmtId="0" fontId="34" fillId="58" borderId="0" applyNumberFormat="0" applyBorder="0" applyAlignment="0" applyProtection="0"/>
    <xf numFmtId="0" fontId="34" fillId="48" borderId="0" applyNumberFormat="0" applyBorder="0" applyAlignment="0" applyProtection="0"/>
    <xf numFmtId="0" fontId="34" fillId="15" borderId="0" applyNumberFormat="0" applyBorder="0" applyAlignment="0" applyProtection="0"/>
    <xf numFmtId="0" fontId="34" fillId="74" borderId="0" applyNumberFormat="0" applyBorder="0" applyAlignment="0" applyProtection="0"/>
    <xf numFmtId="0" fontId="62" fillId="0" borderId="0" applyFill="0" applyBorder="0">
      <alignment vertical="center"/>
    </xf>
    <xf numFmtId="0" fontId="168" fillId="0" borderId="0" applyFill="0" applyBorder="0">
      <alignment vertical="center"/>
    </xf>
    <xf numFmtId="49" fontId="187" fillId="2" borderId="0" applyFill="0" applyBorder="0">
      <alignment horizontal="left"/>
    </xf>
    <xf numFmtId="219" fontId="186" fillId="0" borderId="0">
      <alignment horizontal="center"/>
    </xf>
    <xf numFmtId="0" fontId="30" fillId="0" borderId="0"/>
    <xf numFmtId="0" fontId="172" fillId="0" borderId="0"/>
    <xf numFmtId="0" fontId="172" fillId="0" borderId="0"/>
    <xf numFmtId="0" fontId="30" fillId="0" borderId="0"/>
    <xf numFmtId="0" fontId="172" fillId="0" borderId="0"/>
    <xf numFmtId="0" fontId="172" fillId="0" borderId="0"/>
    <xf numFmtId="0" fontId="38" fillId="77" borderId="0" applyNumberFormat="0" applyBorder="0" applyAlignment="0" applyProtection="0"/>
    <xf numFmtId="4" fontId="79" fillId="0" borderId="65" applyNumberFormat="0" applyProtection="0">
      <alignment horizontal="left" vertical="center" indent="1"/>
    </xf>
    <xf numFmtId="0" fontId="30" fillId="0" borderId="0"/>
    <xf numFmtId="0" fontId="109" fillId="3" borderId="32" applyProtection="0">
      <alignment horizontal="centerContinuous"/>
      <protection locked="0"/>
    </xf>
    <xf numFmtId="0" fontId="58" fillId="3" borderId="37" applyProtection="0">
      <alignment horizontal="center" wrapText="1"/>
      <protection locked="0"/>
    </xf>
    <xf numFmtId="0" fontId="30" fillId="0" borderId="0"/>
    <xf numFmtId="0" fontId="38" fillId="77" borderId="0" applyNumberFormat="0" applyBorder="0" applyAlignment="0" applyProtection="0"/>
    <xf numFmtId="0" fontId="38" fillId="79" borderId="0" applyNumberFormat="0" applyBorder="0" applyAlignment="0" applyProtection="0"/>
    <xf numFmtId="0" fontId="172" fillId="0" borderId="0"/>
    <xf numFmtId="0" fontId="172" fillId="0" borderId="0"/>
    <xf numFmtId="0" fontId="17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2" fillId="0" borderId="0"/>
    <xf numFmtId="0" fontId="30" fillId="0" borderId="0"/>
    <xf numFmtId="0" fontId="30" fillId="0" borderId="0"/>
    <xf numFmtId="0" fontId="30" fillId="0" borderId="0"/>
    <xf numFmtId="0" fontId="172" fillId="0" borderId="0"/>
    <xf numFmtId="0" fontId="109" fillId="3" borderId="32" applyProtection="0">
      <alignment horizontal="centerContinuous"/>
      <protection locked="0"/>
    </xf>
    <xf numFmtId="0" fontId="30" fillId="0" borderId="0"/>
    <xf numFmtId="0" fontId="30" fillId="0" borderId="0"/>
    <xf numFmtId="0" fontId="7" fillId="0" borderId="0"/>
    <xf numFmtId="0" fontId="7" fillId="0" borderId="0"/>
    <xf numFmtId="0" fontId="172" fillId="0" borderId="0"/>
    <xf numFmtId="0" fontId="172" fillId="0" borderId="0"/>
    <xf numFmtId="0" fontId="172" fillId="0" borderId="0"/>
    <xf numFmtId="0" fontId="30" fillId="0" borderId="0"/>
    <xf numFmtId="0" fontId="172" fillId="0" borderId="0"/>
    <xf numFmtId="0" fontId="172" fillId="0" borderId="0"/>
    <xf numFmtId="0" fontId="79" fillId="18" borderId="65" applyNumberFormat="0" applyProtection="0">
      <alignment horizontal="left" vertical="center" indent="1"/>
    </xf>
    <xf numFmtId="0" fontId="172" fillId="0" borderId="0"/>
    <xf numFmtId="0" fontId="172" fillId="0" borderId="0"/>
    <xf numFmtId="0" fontId="7" fillId="0" borderId="0"/>
    <xf numFmtId="0" fontId="7" fillId="0" borderId="0"/>
    <xf numFmtId="0" fontId="7" fillId="0" borderId="0"/>
    <xf numFmtId="0" fontId="58" fillId="3" borderId="37" applyProtection="0">
      <alignment horizontal="center" wrapText="1"/>
      <protection locked="0"/>
    </xf>
    <xf numFmtId="0" fontId="172" fillId="0" borderId="0"/>
    <xf numFmtId="0" fontId="172" fillId="0" borderId="0"/>
    <xf numFmtId="0" fontId="79" fillId="53" borderId="65" applyNumberFormat="0" applyProtection="0">
      <alignment horizontal="left" vertical="center" indent="1"/>
    </xf>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30" fillId="0" borderId="0"/>
    <xf numFmtId="0" fontId="79" fillId="14" borderId="65" applyNumberFormat="0" applyProtection="0">
      <alignment horizontal="left" vertical="center" indent="1"/>
    </xf>
    <xf numFmtId="0" fontId="172" fillId="0" borderId="0"/>
    <xf numFmtId="0" fontId="172" fillId="0" borderId="0"/>
    <xf numFmtId="0" fontId="30" fillId="0" borderId="0"/>
    <xf numFmtId="0" fontId="172" fillId="0" borderId="0"/>
    <xf numFmtId="0" fontId="7" fillId="0" borderId="0"/>
    <xf numFmtId="0" fontId="7" fillId="0" borderId="0"/>
    <xf numFmtId="0" fontId="7" fillId="0" borderId="0"/>
    <xf numFmtId="0" fontId="7" fillId="0" borderId="0"/>
    <xf numFmtId="0" fontId="79" fillId="41" borderId="65" applyNumberFormat="0" applyProtection="0">
      <alignment horizontal="left" vertical="center" inden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 fontId="48" fillId="41" borderId="40" applyNumberFormat="0" applyProtection="0">
      <alignment horizontal="right" vertical="center"/>
    </xf>
    <xf numFmtId="4" fontId="79" fillId="0" borderId="65" applyNumberFormat="0" applyProtection="0">
      <alignment horizontal="righ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7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2" fillId="0" borderId="0"/>
    <xf numFmtId="0" fontId="30" fillId="0" borderId="0"/>
    <xf numFmtId="0" fontId="30" fillId="0" borderId="0"/>
    <xf numFmtId="0" fontId="30" fillId="0" borderId="0"/>
    <xf numFmtId="0" fontId="172" fillId="0" borderId="0"/>
    <xf numFmtId="0" fontId="172" fillId="0" borderId="0"/>
    <xf numFmtId="0" fontId="7" fillId="0" borderId="0"/>
    <xf numFmtId="9" fontId="137" fillId="0" borderId="0" applyFont="0" applyFill="0" applyBorder="0" applyAlignment="0" applyProtection="0"/>
    <xf numFmtId="0" fontId="7" fillId="0" borderId="0"/>
    <xf numFmtId="9" fontId="34" fillId="0" borderId="0" applyFont="0" applyFill="0" applyBorder="0" applyAlignment="0" applyProtection="0"/>
    <xf numFmtId="0" fontId="7" fillId="0" borderId="0"/>
    <xf numFmtId="9" fontId="6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172" fillId="0" borderId="0"/>
    <xf numFmtId="0" fontId="185" fillId="0" borderId="0"/>
    <xf numFmtId="0" fontId="18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2" fillId="0" borderId="0"/>
    <xf numFmtId="0" fontId="7" fillId="0" borderId="0"/>
    <xf numFmtId="0" fontId="7" fillId="0" borderId="0"/>
    <xf numFmtId="0" fontId="7" fillId="0" borderId="0"/>
    <xf numFmtId="0" fontId="30" fillId="0" borderId="0"/>
    <xf numFmtId="0" fontId="38" fillId="79" borderId="0" applyNumberFormat="0" applyBorder="0" applyAlignment="0" applyProtection="0"/>
    <xf numFmtId="0" fontId="184" fillId="0" borderId="0"/>
    <xf numFmtId="0" fontId="22" fillId="0" borderId="0"/>
    <xf numFmtId="0" fontId="207" fillId="0" borderId="0" applyFill="0" applyBorder="0" applyAlignment="0" applyProtection="0">
      <protection locked="0"/>
    </xf>
    <xf numFmtId="229" fontId="208" fillId="0" borderId="0" applyFill="0" applyBorder="0" applyProtection="0"/>
    <xf numFmtId="229" fontId="208" fillId="0" borderId="48" applyFill="0" applyProtection="0"/>
    <xf numFmtId="229" fontId="208" fillId="0" borderId="68" applyFill="0" applyProtection="0"/>
    <xf numFmtId="0" fontId="209" fillId="3" borderId="0">
      <alignment vertical="center" wrapText="1"/>
    </xf>
    <xf numFmtId="230" fontId="184" fillId="0" borderId="0" applyFont="0" applyFill="0" applyBorder="0" applyAlignment="0" applyProtection="0"/>
    <xf numFmtId="231" fontId="184" fillId="0" borderId="0" applyFont="0" applyFill="0" applyBorder="0" applyAlignment="0" applyProtection="0"/>
    <xf numFmtId="229" fontId="184" fillId="0" borderId="0" applyFont="0" applyFill="0" applyBorder="0" applyAlignment="0" applyProtection="0"/>
    <xf numFmtId="37" fontId="210" fillId="0" borderId="69" applyFont="0" applyFill="0" applyBorder="0"/>
    <xf numFmtId="37" fontId="211" fillId="0" borderId="69" applyFont="0" applyFill="0" applyBorder="0">
      <protection locked="0"/>
    </xf>
    <xf numFmtId="37" fontId="212" fillId="3" borderId="1" applyFill="0" applyBorder="0" applyProtection="0"/>
    <xf numFmtId="37" fontId="87" fillId="0" borderId="69" applyFill="0" applyBorder="0">
      <protection locked="0"/>
    </xf>
    <xf numFmtId="228" fontId="206" fillId="0" borderId="0">
      <protection locked="0"/>
    </xf>
    <xf numFmtId="0" fontId="213" fillId="0" borderId="0"/>
    <xf numFmtId="0" fontId="213" fillId="0" borderId="14"/>
    <xf numFmtId="0" fontId="7" fillId="0" borderId="0" applyNumberFormat="0" applyFont="0" applyFill="0" applyBorder="0" applyAlignment="0" applyProtection="0"/>
    <xf numFmtId="0" fontId="7" fillId="0" borderId="0" applyNumberFormat="0" applyFont="0" applyFill="0" applyBorder="0" applyAlignment="0" applyProtection="0"/>
    <xf numFmtId="15" fontId="24" fillId="0" borderId="0">
      <alignment horizontal="right" vertical="center"/>
    </xf>
    <xf numFmtId="15" fontId="24" fillId="0" borderId="0">
      <alignment horizontal="right" vertical="center"/>
    </xf>
    <xf numFmtId="15" fontId="214" fillId="0" borderId="61" applyFont="0" applyFill="0" applyBorder="0" applyAlignment="0">
      <alignment horizontal="centerContinuous"/>
    </xf>
    <xf numFmtId="232" fontId="214" fillId="0" borderId="61" applyFont="0" applyFill="0" applyBorder="0" applyAlignment="0">
      <alignment horizontal="centerContinuous"/>
    </xf>
    <xf numFmtId="231" fontId="208" fillId="0" borderId="0" applyFill="0" applyBorder="0" applyProtection="0"/>
    <xf numFmtId="231" fontId="208" fillId="0" borderId="48" applyFill="0" applyProtection="0"/>
    <xf numFmtId="231" fontId="208" fillId="0" borderId="68" applyFill="0" applyProtection="0"/>
    <xf numFmtId="0" fontId="78" fillId="48" borderId="0" applyNumberFormat="0" applyBorder="0" applyAlignment="0" applyProtection="0"/>
    <xf numFmtId="0" fontId="93" fillId="19" borderId="66" applyNumberFormat="0" applyAlignment="0" applyProtection="0"/>
    <xf numFmtId="37" fontId="62" fillId="0" borderId="3">
      <alignment horizontal="right" vertical="top" wrapText="1"/>
      <protection locked="0"/>
    </xf>
    <xf numFmtId="37" fontId="62" fillId="0" borderId="3">
      <alignment horizontal="right" vertical="top" wrapText="1"/>
      <protection locked="0"/>
    </xf>
    <xf numFmtId="37" fontId="62" fillId="0" borderId="3">
      <alignment horizontal="right" vertical="top" wrapText="1"/>
      <protection locked="0"/>
    </xf>
    <xf numFmtId="37" fontId="62" fillId="0" borderId="3">
      <alignment horizontal="right" vertical="top" wrapText="1"/>
      <protection locked="0"/>
    </xf>
    <xf numFmtId="0" fontId="66" fillId="0" borderId="38" applyNumberFormat="0" applyFill="0" applyAlignment="0" applyProtection="0"/>
    <xf numFmtId="0" fontId="215" fillId="0" borderId="0" applyNumberFormat="0" applyFill="0" applyBorder="0" applyAlignment="0" applyProtection="0"/>
    <xf numFmtId="4" fontId="216" fillId="0" borderId="0">
      <protection locked="0"/>
    </xf>
    <xf numFmtId="0" fontId="217" fillId="0" borderId="0" applyNumberForma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69" fontId="64" fillId="0" borderId="0" applyFont="0" applyFill="0" applyBorder="0" applyAlignment="0" applyProtection="0"/>
    <xf numFmtId="172" fontId="26" fillId="0" borderId="0" applyFont="0" applyFill="0" applyBorder="0" applyAlignment="0" applyProtection="0"/>
    <xf numFmtId="174" fontId="7" fillId="0" borderId="0" applyFont="0" applyFill="0" applyBorder="0" applyAlignment="0" applyProtection="0"/>
    <xf numFmtId="169" fontId="64" fillId="0" borderId="0" applyFont="0" applyFill="0" applyBorder="0" applyAlignment="0" applyProtection="0"/>
    <xf numFmtId="172" fontId="64"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233" fontId="206" fillId="0" borderId="0">
      <protection locked="0"/>
    </xf>
    <xf numFmtId="0" fontId="78" fillId="48" borderId="0" applyNumberFormat="0" applyBorder="0" applyAlignment="0" applyProtection="0"/>
    <xf numFmtId="0" fontId="218" fillId="93" borderId="0" applyNumberFormat="0" applyBorder="0" applyAlignment="0" applyProtection="0"/>
    <xf numFmtId="14" fontId="8" fillId="49" borderId="59">
      <alignment horizontal="center" vertical="center" wrapText="1"/>
    </xf>
    <xf numFmtId="228" fontId="206" fillId="0" borderId="0">
      <protection locked="0"/>
    </xf>
    <xf numFmtId="228" fontId="206" fillId="0" borderId="0">
      <protection locked="0"/>
    </xf>
    <xf numFmtId="0" fontId="202" fillId="0" borderId="26" applyNumberFormat="0" applyFill="0" applyAlignment="0" applyProtection="0"/>
    <xf numFmtId="228" fontId="206" fillId="0" borderId="0">
      <protection locked="0"/>
    </xf>
    <xf numFmtId="228" fontId="206" fillId="0" borderId="0">
      <protection locked="0"/>
    </xf>
    <xf numFmtId="0" fontId="203" fillId="0" borderId="27" applyNumberFormat="0" applyFill="0" applyAlignment="0" applyProtection="0"/>
    <xf numFmtId="0" fontId="204" fillId="0" borderId="28" applyNumberFormat="0" applyFill="0" applyAlignment="0" applyProtection="0"/>
    <xf numFmtId="0" fontId="204" fillId="0" borderId="0" applyNumberFormat="0" applyFill="0" applyBorder="0" applyAlignment="0" applyProtection="0"/>
    <xf numFmtId="0" fontId="200" fillId="0" borderId="0" applyFill="0" applyAlignment="0" applyProtection="0">
      <protection locked="0"/>
    </xf>
    <xf numFmtId="0" fontId="200" fillId="0" borderId="6" applyFill="0" applyAlignment="0" applyProtection="0">
      <protection locked="0"/>
    </xf>
    <xf numFmtId="0" fontId="219" fillId="0" borderId="0">
      <protection locked="0"/>
    </xf>
    <xf numFmtId="0" fontId="219" fillId="0" borderId="0">
      <protection locked="0"/>
    </xf>
    <xf numFmtId="0" fontId="219" fillId="0" borderId="0">
      <protection locked="0"/>
    </xf>
    <xf numFmtId="0" fontId="219" fillId="0" borderId="0">
      <protection locked="0"/>
    </xf>
    <xf numFmtId="0" fontId="219" fillId="0" borderId="0">
      <protection locked="0"/>
    </xf>
    <xf numFmtId="0" fontId="219" fillId="0" borderId="0">
      <protection locked="0"/>
    </xf>
    <xf numFmtId="0" fontId="219" fillId="0" borderId="0">
      <protection locked="0"/>
    </xf>
    <xf numFmtId="0" fontId="219" fillId="0" borderId="0">
      <protection locked="0"/>
    </xf>
    <xf numFmtId="0" fontId="27" fillId="0" borderId="0" applyNumberFormat="0" applyFill="0" applyBorder="0" applyAlignment="0" applyProtection="0">
      <alignment vertical="top"/>
      <protection locked="0"/>
    </xf>
    <xf numFmtId="0" fontId="199" fillId="0" borderId="19" applyNumberFormat="0" applyFill="0" applyAlignment="0" applyProtection="0"/>
    <xf numFmtId="0" fontId="7" fillId="0" borderId="0"/>
    <xf numFmtId="0" fontId="165" fillId="34" borderId="4" applyNumberFormat="0" applyAlignment="0" applyProtection="0"/>
    <xf numFmtId="0" fontId="44" fillId="19" borderId="4" applyNumberFormat="0" applyAlignment="0" applyProtection="0"/>
    <xf numFmtId="0" fontId="44" fillId="19" borderId="4" applyNumberFormat="0" applyAlignment="0" applyProtection="0"/>
    <xf numFmtId="0" fontId="44" fillId="19" borderId="4" applyNumberFormat="0" applyAlignment="0" applyProtection="0"/>
    <xf numFmtId="0" fontId="44" fillId="19" borderId="4" applyNumberFormat="0" applyAlignment="0" applyProtection="0"/>
    <xf numFmtId="0" fontId="44" fillId="19" borderId="4" applyNumberFormat="0" applyAlignment="0" applyProtection="0"/>
    <xf numFmtId="0" fontId="220" fillId="3" borderId="1">
      <alignment vertical="top" wrapText="1"/>
    </xf>
    <xf numFmtId="0" fontId="221" fillId="0" borderId="0"/>
    <xf numFmtId="0" fontId="221" fillId="0" borderId="0"/>
    <xf numFmtId="0" fontId="221" fillId="0" borderId="0"/>
    <xf numFmtId="0" fontId="221" fillId="0" borderId="0"/>
    <xf numFmtId="0" fontId="36" fillId="23" borderId="0" applyNumberFormat="0" applyBorder="0" applyAlignment="0" applyProtection="0"/>
    <xf numFmtId="0" fontId="36" fillId="27" borderId="0" applyNumberFormat="0" applyBorder="0" applyAlignment="0" applyProtection="0"/>
    <xf numFmtId="0" fontId="36" fillId="17"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5" borderId="0" applyNumberFormat="0" applyBorder="0" applyAlignment="0" applyProtection="0"/>
    <xf numFmtId="0" fontId="94" fillId="18" borderId="25" applyNumberFormat="0" applyAlignment="0" applyProtection="0"/>
    <xf numFmtId="0" fontId="50" fillId="18" borderId="4" applyNumberForma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34" fillId="12" borderId="16" applyNumberFormat="0" applyFont="0" applyAlignment="0" applyProtection="0"/>
    <xf numFmtId="0" fontId="36" fillId="23" borderId="0" applyNumberFormat="0" applyBorder="0" applyAlignment="0" applyProtection="0"/>
    <xf numFmtId="0" fontId="36" fillId="31" borderId="0" applyNumberFormat="0" applyBorder="0" applyAlignment="0" applyProtection="0"/>
    <xf numFmtId="0" fontId="36" fillId="35" borderId="0" applyNumberFormat="0" applyBorder="0" applyAlignment="0" applyProtection="0"/>
    <xf numFmtId="0" fontId="78" fillId="48" borderId="0" applyNumberFormat="0" applyBorder="0" applyAlignment="0" applyProtection="0"/>
    <xf numFmtId="0" fontId="94" fillId="18" borderId="25" applyNumberFormat="0" applyAlignment="0" applyProtection="0"/>
    <xf numFmtId="0" fontId="222" fillId="73" borderId="14"/>
    <xf numFmtId="234" fontId="223" fillId="0" borderId="0">
      <alignment horizontal="right"/>
    </xf>
    <xf numFmtId="0" fontId="199" fillId="0" borderId="19" applyNumberFormat="0" applyFill="0" applyAlignment="0" applyProtection="0"/>
    <xf numFmtId="0" fontId="42" fillId="15" borderId="0" applyNumberFormat="0" applyBorder="0" applyAlignment="0" applyProtection="0"/>
    <xf numFmtId="0" fontId="224" fillId="0" borderId="2">
      <alignment horizontal="left"/>
      <protection locked="0"/>
    </xf>
    <xf numFmtId="17" fontId="216" fillId="0" borderId="0">
      <protection locked="0"/>
    </xf>
    <xf numFmtId="235" fontId="7" fillId="0" borderId="0" applyFont="0" applyBorder="0" applyProtection="0"/>
    <xf numFmtId="235" fontId="7" fillId="0" borderId="0" applyFont="0" applyBorder="0" applyProtection="0"/>
    <xf numFmtId="235" fontId="7" fillId="0" borderId="0" applyFont="0" applyBorder="0" applyProtection="0"/>
    <xf numFmtId="222" fontId="7" fillId="0" borderId="0" applyFont="0" applyBorder="0" applyProtection="0"/>
    <xf numFmtId="222" fontId="7" fillId="0" borderId="0" applyFont="0" applyBorder="0" applyProtection="0"/>
    <xf numFmtId="222" fontId="7" fillId="0" borderId="0" applyFont="0" applyBorder="0" applyProtection="0"/>
    <xf numFmtId="220" fontId="7" fillId="0" borderId="0" applyNumberFormat="0" applyBorder="0" applyAlignment="0" applyProtection="0"/>
    <xf numFmtId="220" fontId="7" fillId="0" borderId="0" applyNumberFormat="0" applyBorder="0" applyAlignment="0" applyProtection="0"/>
    <xf numFmtId="220" fontId="7" fillId="0" borderId="0" applyNumberFormat="0" applyBorder="0" applyAlignment="0" applyProtection="0"/>
    <xf numFmtId="0" fontId="167" fillId="0" borderId="0" applyNumberFormat="0" applyFill="0" applyBorder="0" applyAlignment="0" applyProtection="0"/>
    <xf numFmtId="0" fontId="202" fillId="0" borderId="26" applyNumberFormat="0" applyFill="0" applyAlignment="0" applyProtection="0"/>
    <xf numFmtId="0" fontId="203" fillId="0" borderId="27" applyNumberFormat="0" applyFill="0" applyAlignment="0" applyProtection="0"/>
    <xf numFmtId="0" fontId="204" fillId="0" borderId="28" applyNumberFormat="0" applyFill="0" applyAlignment="0" applyProtection="0"/>
    <xf numFmtId="0" fontId="204" fillId="0" borderId="0" applyNumberFormat="0" applyFill="0" applyBorder="0" applyAlignment="0" applyProtection="0"/>
    <xf numFmtId="0" fontId="105" fillId="56" borderId="0" applyNumberFormat="0" applyBorder="0" applyAlignment="0" applyProtection="0"/>
    <xf numFmtId="0" fontId="105" fillId="56" borderId="0" applyNumberFormat="0" applyBorder="0" applyAlignment="0" applyProtection="0"/>
    <xf numFmtId="0" fontId="105" fillId="56" borderId="0" applyNumberFormat="0" applyBorder="0" applyAlignment="0" applyProtection="0"/>
    <xf numFmtId="49" fontId="225" fillId="0" borderId="0" applyFont="0" applyFill="0" applyBorder="0">
      <alignment horizontal="centerContinuous" vertical="center"/>
    </xf>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0" fontId="7" fillId="0" borderId="0"/>
    <xf numFmtId="0" fontId="226" fillId="0" borderId="0"/>
    <xf numFmtId="0" fontId="7" fillId="0" borderId="0"/>
    <xf numFmtId="0" fontId="227" fillId="0" borderId="0">
      <alignment horizontal="left"/>
    </xf>
    <xf numFmtId="0" fontId="171" fillId="0" borderId="0"/>
    <xf numFmtId="0" fontId="7" fillId="0" borderId="0"/>
    <xf numFmtId="0" fontId="7" fillId="0" borderId="0"/>
    <xf numFmtId="0" fontId="7" fillId="0" borderId="0"/>
    <xf numFmtId="0" fontId="7" fillId="0" borderId="0"/>
    <xf numFmtId="0" fontId="7" fillId="0" borderId="0"/>
    <xf numFmtId="0" fontId="7" fillId="0" borderId="0"/>
    <xf numFmtId="0" fontId="227" fillId="0" borderId="0">
      <alignment horizontal="left"/>
    </xf>
    <xf numFmtId="0" fontId="7" fillId="0" borderId="0"/>
    <xf numFmtId="0" fontId="227" fillId="0" borderId="0">
      <alignment horizontal="left"/>
    </xf>
    <xf numFmtId="0" fontId="7" fillId="0" borderId="0"/>
    <xf numFmtId="0" fontId="227" fillId="0" borderId="0">
      <alignment horizontal="left"/>
    </xf>
    <xf numFmtId="0" fontId="7" fillId="0" borderId="0"/>
    <xf numFmtId="0" fontId="184" fillId="0" borderId="0"/>
    <xf numFmtId="173" fontId="7" fillId="0" borderId="0"/>
    <xf numFmtId="173" fontId="7"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173" fontId="7" fillId="0" borderId="0"/>
    <xf numFmtId="0" fontId="184" fillId="0" borderId="0"/>
    <xf numFmtId="0" fontId="64" fillId="0" borderId="0"/>
    <xf numFmtId="0" fontId="171" fillId="0" borderId="0"/>
    <xf numFmtId="0" fontId="7" fillId="0" borderId="0"/>
    <xf numFmtId="1" fontId="7" fillId="0" borderId="0"/>
    <xf numFmtId="1" fontId="7" fillId="0" borderId="0"/>
    <xf numFmtId="1" fontId="7" fillId="0" borderId="0"/>
    <xf numFmtId="1" fontId="7" fillId="0" borderId="0"/>
    <xf numFmtId="1" fontId="7" fillId="0" borderId="0"/>
    <xf numFmtId="0" fontId="7" fillId="0" borderId="0"/>
    <xf numFmtId="173" fontId="7" fillId="0" borderId="0"/>
    <xf numFmtId="0" fontId="188" fillId="0" borderId="0"/>
    <xf numFmtId="0" fontId="188" fillId="0" borderId="0"/>
    <xf numFmtId="0" fontId="188" fillId="0" borderId="0"/>
    <xf numFmtId="0" fontId="188" fillId="0" borderId="0"/>
    <xf numFmtId="0" fontId="188" fillId="0" borderId="0"/>
    <xf numFmtId="0" fontId="7" fillId="0" borderId="0"/>
    <xf numFmtId="0" fontId="188" fillId="0" borderId="0"/>
    <xf numFmtId="0" fontId="188" fillId="0" borderId="0"/>
    <xf numFmtId="0" fontId="188" fillId="0" borderId="0"/>
    <xf numFmtId="0" fontId="171" fillId="0" borderId="0"/>
    <xf numFmtId="0" fontId="7" fillId="0" borderId="0"/>
    <xf numFmtId="0" fontId="62" fillId="2"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0" fontId="79" fillId="0" borderId="0"/>
    <xf numFmtId="0" fontId="7" fillId="0" borderId="0"/>
    <xf numFmtId="0" fontId="64" fillId="0" borderId="0"/>
    <xf numFmtId="0" fontId="64" fillId="0" borderId="0"/>
    <xf numFmtId="0" fontId="64" fillId="0" borderId="0"/>
    <xf numFmtId="0" fontId="64" fillId="0" borderId="0"/>
    <xf numFmtId="0" fontId="64" fillId="0" borderId="0"/>
    <xf numFmtId="0" fontId="7" fillId="0" borderId="0"/>
    <xf numFmtId="0" fontId="7" fillId="0" borderId="0"/>
    <xf numFmtId="0" fontId="7" fillId="0" borderId="0"/>
    <xf numFmtId="0" fontId="7" fillId="0" borderId="0"/>
    <xf numFmtId="0" fontId="172" fillId="0" borderId="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34" fillId="12" borderId="16" applyNumberFormat="0" applyFont="0" applyAlignment="0" applyProtection="0"/>
    <xf numFmtId="0" fontId="40" fillId="12" borderId="71" applyNumberFormat="0" applyFont="0" applyAlignment="0" applyProtection="0"/>
    <xf numFmtId="209" fontId="7" fillId="0" borderId="0"/>
    <xf numFmtId="209" fontId="7" fillId="0" borderId="0"/>
    <xf numFmtId="209" fontId="7" fillId="0" borderId="0"/>
    <xf numFmtId="236" fontId="7" fillId="0" borderId="0" applyFont="0"/>
    <xf numFmtId="236" fontId="7" fillId="0" borderId="0" applyFont="0"/>
    <xf numFmtId="236" fontId="7" fillId="0" borderId="0" applyFont="0"/>
    <xf numFmtId="37" fontId="24" fillId="0" borderId="0">
      <alignment horizontal="right" vertical="center"/>
    </xf>
    <xf numFmtId="37" fontId="24" fillId="0" borderId="0">
      <alignment horizontal="right" vertical="center"/>
    </xf>
    <xf numFmtId="0" fontId="58" fillId="3" borderId="37" applyProtection="0">
      <alignment horizontal="center" wrapText="1"/>
      <protection locked="0"/>
    </xf>
    <xf numFmtId="0" fontId="109" fillId="3" borderId="32" applyProtection="0">
      <alignment horizontal="centerContinuous"/>
      <protection locked="0"/>
    </xf>
    <xf numFmtId="0" fontId="94" fillId="18" borderId="25" applyNumberFormat="0" applyAlignment="0" applyProtection="0"/>
    <xf numFmtId="0" fontId="111" fillId="0" borderId="52" applyNumberFormat="0" applyFill="0" applyAlignment="0" applyProtection="0"/>
    <xf numFmtId="237" fontId="184" fillId="0" borderId="0" applyFont="0" applyFill="0" applyBorder="0" applyAlignment="0" applyProtection="0"/>
    <xf numFmtId="238" fontId="184" fillId="0" borderId="0" applyFont="0" applyFill="0" applyBorder="0" applyAlignment="0" applyProtection="0"/>
    <xf numFmtId="239" fontId="184" fillId="0" borderId="0" applyFont="0" applyFill="0" applyBorder="0" applyAlignment="0" applyProtection="0"/>
    <xf numFmtId="240" fontId="184" fillId="0" borderId="0" applyFont="0" applyFill="0" applyBorder="0" applyAlignment="0" applyProtection="0"/>
    <xf numFmtId="241" fontId="184" fillId="0" borderId="0" applyFont="0" applyFill="0" applyBorder="0" applyAlignment="0" applyProtection="0"/>
    <xf numFmtId="242" fontId="184" fillId="0" borderId="0" applyFont="0" applyFill="0" applyBorder="0" applyAlignment="0" applyProtection="0"/>
    <xf numFmtId="243" fontId="184" fillId="0" borderId="0" applyFont="0" applyFill="0" applyBorder="0" applyAlignment="0" applyProtection="0"/>
    <xf numFmtId="244" fontId="184" fillId="0" borderId="0" applyFont="0" applyFill="0" applyBorder="0" applyAlignment="0" applyProtection="0"/>
    <xf numFmtId="245" fontId="184" fillId="0" borderId="0" applyFont="0" applyFill="0" applyBorder="0" applyAlignment="0" applyProtection="0"/>
    <xf numFmtId="9" fontId="40" fillId="0" borderId="0" applyFont="0" applyFill="0" applyBorder="0" applyAlignment="0" applyProtection="0"/>
    <xf numFmtId="9" fontId="7" fillId="0" borderId="0" applyFont="0" applyFill="0" applyBorder="0" applyAlignment="0" applyProtection="0"/>
    <xf numFmtId="0" fontId="199" fillId="0" borderId="19" applyNumberFormat="0" applyFill="0" applyAlignment="0" applyProtection="0"/>
    <xf numFmtId="0" fontId="52" fillId="39" borderId="9" applyNumberFormat="0" applyAlignment="0" applyProtection="0"/>
    <xf numFmtId="0" fontId="228" fillId="0" borderId="2" applyNumberFormat="0" applyFill="0" applyBorder="0" applyAlignment="0" applyProtection="0">
      <protection hidden="1"/>
    </xf>
    <xf numFmtId="0" fontId="228" fillId="0" borderId="2" applyNumberFormat="0" applyFill="0" applyBorder="0" applyAlignment="0" applyProtection="0">
      <protection hidden="1"/>
    </xf>
    <xf numFmtId="0" fontId="228" fillId="0" borderId="2" applyNumberFormat="0" applyFill="0" applyBorder="0" applyAlignment="0" applyProtection="0">
      <protection hidden="1"/>
    </xf>
    <xf numFmtId="0" fontId="228" fillId="0" borderId="2" applyNumberFormat="0" applyFill="0" applyBorder="0" applyAlignment="0" applyProtection="0">
      <protection hidden="1"/>
    </xf>
    <xf numFmtId="0" fontId="213" fillId="0" borderId="0"/>
    <xf numFmtId="0" fontId="42" fillId="15" borderId="0" applyNumberFormat="0" applyBorder="0" applyAlignment="0" applyProtection="0"/>
    <xf numFmtId="4" fontId="153" fillId="59" borderId="40" applyNumberFormat="0" applyProtection="0">
      <alignment vertical="center"/>
    </xf>
    <xf numFmtId="4" fontId="25" fillId="59" borderId="40" applyNumberFormat="0" applyProtection="0">
      <alignment horizontal="left" vertical="center" indent="1"/>
    </xf>
    <xf numFmtId="4" fontId="79" fillId="0" borderId="65" applyNumberFormat="0" applyProtection="0">
      <alignment horizontal="left" vertical="center" indent="1"/>
    </xf>
    <xf numFmtId="0" fontId="7" fillId="0" borderId="0"/>
    <xf numFmtId="4" fontId="79" fillId="0" borderId="65" applyNumberFormat="0" applyProtection="0">
      <alignment horizontal="left" vertical="center" indent="1"/>
    </xf>
    <xf numFmtId="0" fontId="7" fillId="0" borderId="0"/>
    <xf numFmtId="0" fontId="7" fillId="0" borderId="0"/>
    <xf numFmtId="0" fontId="7" fillId="64" borderId="40" applyNumberFormat="0" applyProtection="0">
      <alignment horizontal="left" vertical="center" indent="1"/>
    </xf>
    <xf numFmtId="0" fontId="7" fillId="0" borderId="0"/>
    <xf numFmtId="0" fontId="7" fillId="64" borderId="40" applyNumberFormat="0" applyProtection="0">
      <alignment horizontal="left" vertical="top" indent="1"/>
    </xf>
    <xf numFmtId="0" fontId="7" fillId="0" borderId="0"/>
    <xf numFmtId="0" fontId="7" fillId="60" borderId="40" applyNumberFormat="0" applyProtection="0">
      <alignment horizontal="left" vertical="center" indent="1"/>
    </xf>
    <xf numFmtId="0" fontId="7" fillId="0" borderId="0"/>
    <xf numFmtId="0" fontId="7" fillId="60" borderId="40" applyNumberFormat="0" applyProtection="0">
      <alignment horizontal="left" vertical="top" indent="1"/>
    </xf>
    <xf numFmtId="0" fontId="7" fillId="0" borderId="0"/>
    <xf numFmtId="0" fontId="7" fillId="65" borderId="40" applyNumberFormat="0" applyProtection="0">
      <alignment horizontal="left" vertical="center" indent="1"/>
    </xf>
    <xf numFmtId="0" fontId="7" fillId="0" borderId="0"/>
    <xf numFmtId="0" fontId="7" fillId="65" borderId="40" applyNumberFormat="0" applyProtection="0">
      <alignment horizontal="left" vertical="top" indent="1"/>
    </xf>
    <xf numFmtId="0" fontId="7" fillId="0" borderId="0"/>
    <xf numFmtId="0" fontId="7" fillId="66" borderId="40" applyNumberFormat="0" applyProtection="0">
      <alignment horizontal="left" vertical="center" indent="1"/>
    </xf>
    <xf numFmtId="0" fontId="7" fillId="0" borderId="0"/>
    <xf numFmtId="0" fontId="7" fillId="66" borderId="40" applyNumberFormat="0" applyProtection="0">
      <alignment horizontal="left" vertical="top" indent="1"/>
    </xf>
    <xf numFmtId="0" fontId="7" fillId="0" borderId="0"/>
    <xf numFmtId="0" fontId="64" fillId="0" borderId="0"/>
    <xf numFmtId="0" fontId="231" fillId="0" borderId="0" applyNumberFormat="0" applyFill="0" applyBorder="0" applyAlignment="0" applyProtection="0"/>
    <xf numFmtId="0" fontId="231" fillId="0" borderId="0" applyNumberFormat="0" applyFill="0" applyBorder="0" applyAlignment="0" applyProtection="0"/>
    <xf numFmtId="4" fontId="170" fillId="66" borderId="40" applyNumberFormat="0" applyProtection="0">
      <alignment horizontal="right" vertical="center"/>
    </xf>
    <xf numFmtId="4" fontId="25" fillId="66" borderId="40" applyNumberFormat="0" applyProtection="0">
      <alignment horizontal="right" vertical="center"/>
    </xf>
    <xf numFmtId="0" fontId="7" fillId="0" borderId="0"/>
    <xf numFmtId="4" fontId="48" fillId="10" borderId="40" applyNumberFormat="0" applyProtection="0">
      <alignment horizontal="left" vertical="center" indent="1"/>
    </xf>
    <xf numFmtId="4" fontId="79" fillId="32" borderId="65" applyNumberFormat="0" applyProtection="0">
      <alignment horizontal="left" vertical="center" indent="1"/>
    </xf>
    <xf numFmtId="4" fontId="153" fillId="65" borderId="40" applyNumberFormat="0" applyProtection="0">
      <alignment horizontal="left" vertical="center" indent="1"/>
    </xf>
    <xf numFmtId="0" fontId="7" fillId="0" borderId="0" applyNumberFormat="0" applyFont="0" applyFill="0" applyBorder="0" applyAlignment="0" applyProtection="0"/>
    <xf numFmtId="0" fontId="7" fillId="0" borderId="0" applyNumberFormat="0" applyFont="0" applyFill="0" applyBorder="0" applyAlignment="0" applyProtection="0"/>
    <xf numFmtId="0" fontId="229" fillId="15" borderId="0" applyNumberFormat="0" applyBorder="0" applyAlignment="0" applyProtection="0"/>
    <xf numFmtId="0" fontId="105" fillId="56" borderId="0" applyNumberFormat="0" applyBorder="0" applyAlignment="0" applyProtection="0"/>
    <xf numFmtId="0" fontId="194" fillId="0" borderId="0" applyNumberFormat="0" applyFill="0" applyBorder="0" applyAlignment="0" applyProtection="0">
      <alignment horizontal="center"/>
    </xf>
    <xf numFmtId="173" fontId="127" fillId="0" borderId="0"/>
    <xf numFmtId="0" fontId="7" fillId="0" borderId="0"/>
    <xf numFmtId="0" fontId="7" fillId="0" borderId="0"/>
    <xf numFmtId="0" fontId="7" fillId="0" borderId="0"/>
    <xf numFmtId="173" fontId="127" fillId="0" borderId="0"/>
    <xf numFmtId="173" fontId="127" fillId="0" borderId="0"/>
    <xf numFmtId="0" fontId="50" fillId="18" borderId="4" applyNumberFormat="0" applyAlignment="0" applyProtection="0"/>
    <xf numFmtId="9" fontId="7" fillId="0" borderId="0" applyFont="0" applyFill="0" applyBorder="0" applyAlignment="0" applyProtection="0"/>
    <xf numFmtId="9" fontId="6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13" fillId="0" borderId="14"/>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 fillId="0" borderId="0" applyNumberFormat="0">
      <alignment wrapText="1"/>
    </xf>
    <xf numFmtId="0" fontId="7" fillId="0" borderId="0" applyNumberFormat="0">
      <alignment wrapText="1"/>
    </xf>
    <xf numFmtId="0" fontId="7" fillId="0" borderId="0" applyNumberFormat="0">
      <alignment wrapText="1"/>
    </xf>
    <xf numFmtId="0" fontId="230" fillId="0" borderId="0" applyFill="0" applyBorder="0" applyProtection="0">
      <alignment horizontal="left" vertical="top"/>
    </xf>
    <xf numFmtId="0" fontId="231" fillId="0" borderId="0" applyNumberFormat="0" applyFill="0" applyBorder="0" applyAlignment="0" applyProtection="0"/>
    <xf numFmtId="0" fontId="232" fillId="93" borderId="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202" fillId="0" borderId="26" applyNumberFormat="0" applyFill="0" applyAlignment="0" applyProtection="0"/>
    <xf numFmtId="0" fontId="203" fillId="0" borderId="27" applyNumberFormat="0" applyFill="0" applyAlignment="0" applyProtection="0"/>
    <xf numFmtId="0" fontId="204" fillId="0" borderId="28" applyNumberFormat="0" applyFill="0" applyAlignment="0" applyProtection="0"/>
    <xf numFmtId="0" fontId="204" fillId="0" borderId="0" applyNumberFormat="0" applyFill="0" applyBorder="0" applyAlignment="0" applyProtection="0"/>
    <xf numFmtId="0" fontId="167" fillId="0" borderId="0" applyNumberFormat="0" applyFill="0" applyBorder="0" applyAlignment="0" applyProtection="0"/>
    <xf numFmtId="0" fontId="233" fillId="18" borderId="2"/>
    <xf numFmtId="0" fontId="234" fillId="0" borderId="68">
      <protection locked="0"/>
    </xf>
    <xf numFmtId="0" fontId="234" fillId="0" borderId="68">
      <protection locked="0"/>
    </xf>
    <xf numFmtId="0" fontId="234" fillId="0" borderId="68">
      <protection locked="0"/>
    </xf>
    <xf numFmtId="0" fontId="111" fillId="0" borderId="52" applyNumberFormat="0" applyFill="0" applyAlignment="0" applyProtection="0"/>
    <xf numFmtId="0" fontId="111" fillId="0" borderId="52" applyNumberFormat="0" applyFill="0" applyAlignment="0" applyProtection="0"/>
    <xf numFmtId="0" fontId="111" fillId="0" borderId="52" applyNumberFormat="0" applyFill="0" applyAlignment="0" applyProtection="0"/>
    <xf numFmtId="0" fontId="111" fillId="0" borderId="52" applyNumberFormat="0" applyFill="0" applyAlignment="0" applyProtection="0"/>
    <xf numFmtId="0" fontId="111" fillId="0" borderId="52" applyNumberFormat="0" applyFill="0" applyAlignment="0" applyProtection="0"/>
    <xf numFmtId="0" fontId="111" fillId="0" borderId="52" applyNumberFormat="0" applyFill="0" applyAlignment="0" applyProtection="0"/>
    <xf numFmtId="0" fontId="222" fillId="0" borderId="72"/>
    <xf numFmtId="0" fontId="222" fillId="0" borderId="14"/>
    <xf numFmtId="0" fontId="111" fillId="0" borderId="52" applyNumberFormat="0" applyFill="0" applyAlignment="0" applyProtection="0"/>
    <xf numFmtId="0" fontId="44" fillId="19" borderId="4" applyNumberFormat="0" applyAlignment="0" applyProtection="0"/>
    <xf numFmtId="0" fontId="124" fillId="0" borderId="0" applyNumberFormat="0" applyFill="0" applyBorder="0" applyAlignment="0" applyProtection="0"/>
    <xf numFmtId="0" fontId="162" fillId="0" borderId="10" applyNumberFormat="0" applyFill="0" applyAlignment="0" applyProtection="0"/>
    <xf numFmtId="0" fontId="163" fillId="0" borderId="73" applyNumberFormat="0" applyFill="0" applyAlignment="0" applyProtection="0"/>
    <xf numFmtId="0" fontId="164" fillId="0" borderId="74" applyNumberFormat="0" applyFill="0" applyAlignment="0" applyProtection="0"/>
    <xf numFmtId="0" fontId="164" fillId="0" borderId="0" applyNumberFormat="0" applyFill="0" applyBorder="0" applyAlignment="0" applyProtection="0"/>
    <xf numFmtId="0" fontId="42" fillId="15" borderId="0" applyNumberFormat="0" applyBorder="0" applyAlignment="0" applyProtection="0"/>
    <xf numFmtId="0" fontId="78" fillId="48" borderId="0" applyNumberFormat="0" applyBorder="0" applyAlignment="0" applyProtection="0"/>
    <xf numFmtId="0" fontId="75" fillId="0" borderId="19" applyNumberFormat="0" applyFill="0" applyAlignment="0" applyProtection="0"/>
    <xf numFmtId="0" fontId="166" fillId="0" borderId="0" applyNumberFormat="0" applyFill="0" applyBorder="0" applyAlignment="0" applyProtection="0"/>
    <xf numFmtId="0" fontId="73" fillId="0" borderId="0" applyNumberFormat="0" applyFill="0" applyBorder="0" applyAlignment="0" applyProtection="0"/>
    <xf numFmtId="246" fontId="184" fillId="0" borderId="0" applyFont="0" applyFill="0" applyBorder="0" applyAlignment="0" applyProtection="0"/>
    <xf numFmtId="247" fontId="184" fillId="0" borderId="0" applyFont="0" applyFill="0" applyBorder="0" applyAlignment="0" applyProtection="0"/>
    <xf numFmtId="248" fontId="184" fillId="0" borderId="0" applyFont="0" applyFill="0" applyBorder="0" applyAlignment="0" applyProtection="0"/>
    <xf numFmtId="249" fontId="184" fillId="0" borderId="0" applyFont="0" applyFill="0" applyBorder="0" applyAlignment="0" applyProtection="0"/>
    <xf numFmtId="250" fontId="184" fillId="0" borderId="0" applyFont="0" applyFill="0" applyBorder="0" applyAlignment="0" applyProtection="0"/>
    <xf numFmtId="251" fontId="184" fillId="0" borderId="0" applyFont="0" applyFill="0" applyBorder="0" applyAlignment="0" applyProtection="0"/>
    <xf numFmtId="252" fontId="184" fillId="0" borderId="0" applyFont="0" applyFill="0" applyBorder="0" applyAlignment="0" applyProtection="0"/>
    <xf numFmtId="253" fontId="184" fillId="0" borderId="0" applyFont="0" applyFill="0" applyBorder="0" applyAlignment="0" applyProtection="0"/>
    <xf numFmtId="0" fontId="22" fillId="0" borderId="0"/>
    <xf numFmtId="254" fontId="214" fillId="0" borderId="61" applyFont="0" applyFill="0" applyBorder="0" applyAlignment="0">
      <alignment horizontal="centerContinuous"/>
    </xf>
    <xf numFmtId="255" fontId="235" fillId="0" borderId="61" applyFont="0" applyFill="0" applyBorder="0" applyAlignment="0">
      <alignment horizontal="centerContinuous"/>
    </xf>
    <xf numFmtId="0" fontId="236" fillId="39" borderId="9" applyNumberFormat="0" applyAlignment="0" applyProtection="0"/>
    <xf numFmtId="0" fontId="192" fillId="23" borderId="0" applyNumberFormat="0" applyBorder="0" applyAlignment="0" applyProtection="0"/>
    <xf numFmtId="0" fontId="192" fillId="27" borderId="0" applyNumberFormat="0" applyBorder="0" applyAlignment="0" applyProtection="0"/>
    <xf numFmtId="0" fontId="192" fillId="17" borderId="0" applyNumberFormat="0" applyBorder="0" applyAlignment="0" applyProtection="0"/>
    <xf numFmtId="0" fontId="192" fillId="31" borderId="0" applyNumberFormat="0" applyBorder="0" applyAlignment="0" applyProtection="0"/>
    <xf numFmtId="0" fontId="192" fillId="32" borderId="0" applyNumberFormat="0" applyBorder="0" applyAlignment="0" applyProtection="0"/>
    <xf numFmtId="0" fontId="192" fillId="35" borderId="0" applyNumberFormat="0" applyBorder="0" applyAlignment="0" applyProtection="0"/>
    <xf numFmtId="0" fontId="237" fillId="19" borderId="4" applyNumberFormat="0" applyAlignment="0" applyProtection="0"/>
    <xf numFmtId="0" fontId="238" fillId="18" borderId="25" applyNumberFormat="0" applyAlignment="0" applyProtection="0"/>
    <xf numFmtId="0" fontId="239" fillId="18" borderId="4" applyNumberFormat="0" applyAlignment="0" applyProtection="0"/>
    <xf numFmtId="0" fontId="240" fillId="0" borderId="26" applyNumberFormat="0" applyFill="0" applyAlignment="0" applyProtection="0"/>
    <xf numFmtId="0" fontId="241" fillId="0" borderId="27" applyNumberFormat="0" applyFill="0" applyAlignment="0" applyProtection="0"/>
    <xf numFmtId="0" fontId="242" fillId="0" borderId="28" applyNumberFormat="0" applyFill="0" applyAlignment="0" applyProtection="0"/>
    <xf numFmtId="0" fontId="242" fillId="0" borderId="0" applyNumberFormat="0" applyFill="0" applyBorder="0" applyAlignment="0" applyProtection="0"/>
    <xf numFmtId="0" fontId="243" fillId="0" borderId="52" applyNumberFormat="0" applyFill="0" applyAlignment="0" applyProtection="0"/>
    <xf numFmtId="0" fontId="244" fillId="39" borderId="9" applyNumberFormat="0" applyAlignment="0" applyProtection="0"/>
    <xf numFmtId="0" fontId="245" fillId="0" borderId="0" applyNumberFormat="0" applyFill="0" applyBorder="0" applyAlignment="0" applyProtection="0"/>
    <xf numFmtId="0" fontId="246" fillId="56" borderId="0" applyNumberFormat="0" applyBorder="0" applyAlignment="0" applyProtection="0"/>
    <xf numFmtId="0" fontId="227" fillId="0" borderId="0">
      <alignment horizontal="left"/>
    </xf>
    <xf numFmtId="0" fontId="171" fillId="0" borderId="0"/>
    <xf numFmtId="0" fontId="171" fillId="0" borderId="0"/>
    <xf numFmtId="0" fontId="247" fillId="0" borderId="0"/>
    <xf numFmtId="0" fontId="79" fillId="0" borderId="0"/>
    <xf numFmtId="0" fontId="169" fillId="0" borderId="0"/>
    <xf numFmtId="0" fontId="248" fillId="15" borderId="0" applyNumberFormat="0" applyBorder="0" applyAlignment="0" applyProtection="0"/>
    <xf numFmtId="0" fontId="249" fillId="0" borderId="0" applyNumberFormat="0" applyFill="0" applyBorder="0" applyAlignment="0" applyProtection="0"/>
    <xf numFmtId="0" fontId="184" fillId="12" borderId="16" applyNumberFormat="0" applyFont="0" applyAlignment="0" applyProtection="0"/>
    <xf numFmtId="0" fontId="250" fillId="0" borderId="19" applyNumberFormat="0" applyFill="0" applyAlignment="0" applyProtection="0"/>
    <xf numFmtId="0" fontId="184" fillId="0" borderId="0"/>
    <xf numFmtId="0" fontId="251" fillId="0" borderId="0" applyNumberFormat="0" applyFill="0" applyBorder="0" applyAlignment="0" applyProtection="0"/>
    <xf numFmtId="256" fontId="171" fillId="0" borderId="0" applyFont="0" applyFill="0" applyBorder="0" applyAlignment="0" applyProtection="0"/>
    <xf numFmtId="227" fontId="171" fillId="0" borderId="0" applyFont="0" applyFill="0" applyBorder="0" applyAlignment="0" applyProtection="0"/>
    <xf numFmtId="169" fontId="169" fillId="0" borderId="0" applyFont="0" applyFill="0" applyBorder="0" applyAlignment="0" applyProtection="0"/>
    <xf numFmtId="0" fontId="252" fillId="48"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184" fillId="0" borderId="0"/>
    <xf numFmtId="0" fontId="184" fillId="0" borderId="0"/>
    <xf numFmtId="14" fontId="8" fillId="49" borderId="59">
      <alignment horizontal="center" vertical="center" wrapText="1"/>
    </xf>
    <xf numFmtId="14" fontId="8" fillId="49" borderId="59">
      <alignment horizontal="center" vertical="center" wrapText="1"/>
    </xf>
    <xf numFmtId="14" fontId="8" fillId="49" borderId="59">
      <alignment horizontal="center" vertical="center" wrapText="1"/>
    </xf>
    <xf numFmtId="0" fontId="165" fillId="34" borderId="4" applyNumberFormat="0" applyAlignment="0" applyProtection="0"/>
    <xf numFmtId="0" fontId="165" fillId="34" borderId="4" applyNumberFormat="0" applyAlignment="0" applyProtection="0"/>
    <xf numFmtId="0" fontId="165" fillId="34" borderId="4" applyNumberFormat="0" applyAlignment="0" applyProtection="0"/>
    <xf numFmtId="0" fontId="165" fillId="34" borderId="4" applyNumberFormat="0" applyAlignment="0" applyProtection="0"/>
    <xf numFmtId="0" fontId="165" fillId="34" borderId="4" applyNumberFormat="0" applyAlignment="0" applyProtection="0"/>
    <xf numFmtId="14" fontId="8" fillId="49" borderId="59">
      <alignment horizontal="center" vertical="center" wrapText="1"/>
    </xf>
    <xf numFmtId="14" fontId="8" fillId="49" borderId="59">
      <alignment horizontal="center" vertical="center" wrapText="1"/>
    </xf>
    <xf numFmtId="0" fontId="184" fillId="0" borderId="0"/>
    <xf numFmtId="0" fontId="184" fillId="0" borderId="0"/>
    <xf numFmtId="0" fontId="184" fillId="0" borderId="0"/>
    <xf numFmtId="0" fontId="64" fillId="0" borderId="0"/>
    <xf numFmtId="0" fontId="38" fillId="82" borderId="0" applyNumberFormat="0" applyBorder="0" applyAlignment="0" applyProtection="0"/>
    <xf numFmtId="0" fontId="38" fillId="82"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79" borderId="0" applyNumberFormat="0" applyBorder="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0" fontId="38" fillId="79" borderId="0" applyNumberFormat="0" applyBorder="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38" fillId="77" borderId="0" applyNumberFormat="0" applyBorder="0" applyAlignment="0" applyProtection="0"/>
    <xf numFmtId="0" fontId="38" fillId="77" borderId="0" applyNumberFormat="0" applyBorder="0" applyAlignment="0" applyProtection="0"/>
    <xf numFmtId="0" fontId="62" fillId="2" borderId="0"/>
    <xf numFmtId="0" fontId="62" fillId="2" borderId="0"/>
    <xf numFmtId="4" fontId="261" fillId="13" borderId="65" applyNumberFormat="0" applyProtection="0">
      <alignment horizontal="right" vertical="center"/>
    </xf>
    <xf numFmtId="4" fontId="260" fillId="67" borderId="14" applyNumberFormat="0" applyProtection="0">
      <alignment horizontal="left" vertical="center" indent="1"/>
    </xf>
    <xf numFmtId="0" fontId="259" fillId="10" borderId="40" applyNumberFormat="0" applyProtection="0">
      <alignment horizontal="left" vertical="top" indent="1"/>
    </xf>
    <xf numFmtId="4" fontId="257" fillId="2" borderId="65" applyNumberFormat="0" applyProtection="0">
      <alignment horizontal="right" vertical="center"/>
    </xf>
    <xf numFmtId="0" fontId="259" fillId="12" borderId="40" applyNumberFormat="0" applyProtection="0">
      <alignment horizontal="left" vertical="top" indent="1"/>
    </xf>
    <xf numFmtId="4" fontId="259" fillId="18" borderId="40" applyNumberFormat="0" applyProtection="0">
      <alignment horizontal="left" vertical="center" indent="1"/>
    </xf>
    <xf numFmtId="4" fontId="259" fillId="12" borderId="40" applyNumberFormat="0" applyProtection="0">
      <alignment vertical="center"/>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41" borderId="40" applyNumberFormat="0" applyProtection="0">
      <alignment horizontal="left" vertical="top" indent="1"/>
    </xf>
    <xf numFmtId="0" fontId="62" fillId="41" borderId="40" applyNumberFormat="0" applyProtection="0">
      <alignment horizontal="left" vertical="top" indent="1"/>
    </xf>
    <xf numFmtId="0" fontId="62" fillId="41" borderId="40" applyNumberFormat="0" applyProtection="0">
      <alignment horizontal="left" vertical="top" indent="1"/>
    </xf>
    <xf numFmtId="0" fontId="62" fillId="41" borderId="40" applyNumberFormat="0" applyProtection="0">
      <alignment horizontal="left" vertical="top" indent="1"/>
    </xf>
    <xf numFmtId="0" fontId="62" fillId="41" borderId="40" applyNumberFormat="0" applyProtection="0">
      <alignment horizontal="left" vertical="top" indent="1"/>
    </xf>
    <xf numFmtId="0" fontId="62" fillId="41" borderId="40" applyNumberFormat="0" applyProtection="0">
      <alignment horizontal="left" vertical="top" indent="1"/>
    </xf>
    <xf numFmtId="0" fontId="62" fillId="41" borderId="40" applyNumberFormat="0" applyProtection="0">
      <alignment horizontal="left" vertical="top" indent="1"/>
    </xf>
    <xf numFmtId="0" fontId="62" fillId="41" borderId="40" applyNumberFormat="0" applyProtection="0">
      <alignment horizontal="left" vertical="top" indent="1"/>
    </xf>
    <xf numFmtId="0" fontId="62" fillId="41" borderId="40" applyNumberFormat="0" applyProtection="0">
      <alignment horizontal="left" vertical="top" indent="1"/>
    </xf>
    <xf numFmtId="0" fontId="79" fillId="41" borderId="65" applyNumberFormat="0" applyProtection="0">
      <alignment horizontal="left" vertical="center" indent="1"/>
    </xf>
    <xf numFmtId="0" fontId="62" fillId="14" borderId="40" applyNumberFormat="0" applyProtection="0">
      <alignment horizontal="left" vertical="top" indent="1"/>
    </xf>
    <xf numFmtId="0" fontId="62" fillId="14" borderId="40" applyNumberFormat="0" applyProtection="0">
      <alignment horizontal="left" vertical="top" indent="1"/>
    </xf>
    <xf numFmtId="0" fontId="62" fillId="14" borderId="40" applyNumberFormat="0" applyProtection="0">
      <alignment horizontal="left" vertical="top" indent="1"/>
    </xf>
    <xf numFmtId="0" fontId="62" fillId="14" borderId="40" applyNumberFormat="0" applyProtection="0">
      <alignment horizontal="left" vertical="top" indent="1"/>
    </xf>
    <xf numFmtId="0" fontId="62" fillId="14" borderId="40" applyNumberFormat="0" applyProtection="0">
      <alignment horizontal="left" vertical="top" indent="1"/>
    </xf>
    <xf numFmtId="0" fontId="62" fillId="14" borderId="40" applyNumberFormat="0" applyProtection="0">
      <alignment horizontal="left" vertical="top" indent="1"/>
    </xf>
    <xf numFmtId="0" fontId="62" fillId="14" borderId="40" applyNumberFormat="0" applyProtection="0">
      <alignment horizontal="left" vertical="top" indent="1"/>
    </xf>
    <xf numFmtId="0" fontId="62" fillId="14" borderId="40" applyNumberFormat="0" applyProtection="0">
      <alignment horizontal="left" vertical="top" indent="1"/>
    </xf>
    <xf numFmtId="0" fontId="62" fillId="14" borderId="40" applyNumberFormat="0" applyProtection="0">
      <alignment horizontal="left" vertical="top" indent="1"/>
    </xf>
    <xf numFmtId="0" fontId="79" fillId="14" borderId="65" applyNumberFormat="0" applyProtection="0">
      <alignment horizontal="left" vertical="center" indent="1"/>
    </xf>
    <xf numFmtId="0" fontId="62" fillId="10" borderId="40" applyNumberFormat="0" applyProtection="0">
      <alignment horizontal="left" vertical="top" indent="1"/>
    </xf>
    <xf numFmtId="0" fontId="62" fillId="10" borderId="40" applyNumberFormat="0" applyProtection="0">
      <alignment horizontal="left" vertical="top" indent="1"/>
    </xf>
    <xf numFmtId="0" fontId="62" fillId="10" borderId="40" applyNumberFormat="0" applyProtection="0">
      <alignment horizontal="left" vertical="top" indent="1"/>
    </xf>
    <xf numFmtId="0" fontId="62" fillId="10" borderId="40" applyNumberFormat="0" applyProtection="0">
      <alignment horizontal="left" vertical="top" indent="1"/>
    </xf>
    <xf numFmtId="0" fontId="62" fillId="10" borderId="40" applyNumberFormat="0" applyProtection="0">
      <alignment horizontal="left" vertical="top" indent="1"/>
    </xf>
    <xf numFmtId="0" fontId="62" fillId="10" borderId="40" applyNumberFormat="0" applyProtection="0">
      <alignment horizontal="left" vertical="top" indent="1"/>
    </xf>
    <xf numFmtId="0" fontId="62" fillId="10" borderId="40" applyNumberFormat="0" applyProtection="0">
      <alignment horizontal="left" vertical="top" indent="1"/>
    </xf>
    <xf numFmtId="0" fontId="62" fillId="10" borderId="40" applyNumberFormat="0" applyProtection="0">
      <alignment horizontal="left" vertical="top" indent="1"/>
    </xf>
    <xf numFmtId="0" fontId="62" fillId="10" borderId="40" applyNumberFormat="0" applyProtection="0">
      <alignment horizontal="left" vertical="top" indent="1"/>
    </xf>
    <xf numFmtId="0" fontId="79" fillId="53" borderId="65" applyNumberFormat="0" applyProtection="0">
      <alignment horizontal="left" vertical="center" indent="1"/>
    </xf>
    <xf numFmtId="0" fontId="62" fillId="16" borderId="40" applyNumberFormat="0" applyProtection="0">
      <alignment horizontal="left" vertical="top" indent="1"/>
    </xf>
    <xf numFmtId="0" fontId="62" fillId="16" borderId="40" applyNumberFormat="0" applyProtection="0">
      <alignment horizontal="left" vertical="top" indent="1"/>
    </xf>
    <xf numFmtId="0" fontId="62" fillId="16" borderId="40" applyNumberFormat="0" applyProtection="0">
      <alignment horizontal="left" vertical="top" indent="1"/>
    </xf>
    <xf numFmtId="0" fontId="62" fillId="16" borderId="40" applyNumberFormat="0" applyProtection="0">
      <alignment horizontal="left" vertical="top" indent="1"/>
    </xf>
    <xf numFmtId="0" fontId="62" fillId="16" borderId="40" applyNumberFormat="0" applyProtection="0">
      <alignment horizontal="left" vertical="top" indent="1"/>
    </xf>
    <xf numFmtId="0" fontId="62" fillId="16" borderId="40" applyNumberFormat="0" applyProtection="0">
      <alignment horizontal="left" vertical="top" indent="1"/>
    </xf>
    <xf numFmtId="0" fontId="62" fillId="16" borderId="40" applyNumberFormat="0" applyProtection="0">
      <alignment horizontal="left" vertical="top" indent="1"/>
    </xf>
    <xf numFmtId="0" fontId="62" fillId="16" borderId="40" applyNumberFormat="0" applyProtection="0">
      <alignment horizontal="left" vertical="top" indent="1"/>
    </xf>
    <xf numFmtId="0" fontId="62" fillId="16" borderId="40" applyNumberFormat="0" applyProtection="0">
      <alignment horizontal="left" vertical="top" indent="1"/>
    </xf>
    <xf numFmtId="0" fontId="79" fillId="18" borderId="65" applyNumberFormat="0" applyProtection="0">
      <alignment horizontal="left" vertical="center" indent="1"/>
    </xf>
    <xf numFmtId="4" fontId="79" fillId="10" borderId="14" applyNumberFormat="0" applyProtection="0">
      <alignment horizontal="left" vertical="center" indent="1"/>
    </xf>
    <xf numFmtId="4" fontId="79" fillId="41" borderId="14" applyNumberFormat="0" applyProtection="0">
      <alignment horizontal="left" vertical="center" indent="1"/>
    </xf>
    <xf numFmtId="4" fontId="79" fillId="10" borderId="65" applyNumberFormat="0" applyProtection="0">
      <alignment horizontal="right" vertical="center"/>
    </xf>
    <xf numFmtId="4" fontId="40" fillId="16" borderId="14" applyNumberFormat="0" applyProtection="0">
      <alignment horizontal="left" vertical="center" indent="1"/>
    </xf>
    <xf numFmtId="0" fontId="77" fillId="0" borderId="76" applyNumberFormat="0" applyFill="0" applyAlignment="0" applyProtection="0"/>
    <xf numFmtId="4" fontId="79" fillId="63" borderId="14" applyNumberFormat="0" applyProtection="0">
      <alignment horizontal="left" vertical="center" indent="1"/>
    </xf>
    <xf numFmtId="4" fontId="79" fillId="62" borderId="65" applyNumberFormat="0" applyProtection="0">
      <alignment horizontal="right" vertical="center"/>
    </xf>
    <xf numFmtId="4" fontId="79" fillId="55" borderId="65" applyNumberFormat="0" applyProtection="0">
      <alignment horizontal="right" vertical="center"/>
    </xf>
    <xf numFmtId="4" fontId="79" fillId="17" borderId="65" applyNumberFormat="0" applyProtection="0">
      <alignment horizontal="right" vertical="center"/>
    </xf>
    <xf numFmtId="4" fontId="79" fillId="35" borderId="65" applyNumberFormat="0" applyProtection="0">
      <alignment horizontal="right" vertical="center"/>
    </xf>
    <xf numFmtId="4" fontId="79" fillId="61" borderId="65" applyNumberFormat="0" applyProtection="0">
      <alignment horizontal="right" vertical="center"/>
    </xf>
    <xf numFmtId="4" fontId="79" fillId="54" borderId="65" applyNumberFormat="0" applyProtection="0">
      <alignment horizontal="right" vertical="center"/>
    </xf>
    <xf numFmtId="4" fontId="79" fillId="27" borderId="14" applyNumberFormat="0" applyProtection="0">
      <alignment horizontal="right" vertical="center"/>
    </xf>
    <xf numFmtId="4" fontId="79" fillId="93" borderId="65" applyNumberFormat="0" applyProtection="0">
      <alignment horizontal="right" vertical="center"/>
    </xf>
    <xf numFmtId="4" fontId="79" fillId="15" borderId="65" applyNumberFormat="0" applyProtection="0">
      <alignment horizontal="right" vertical="center"/>
    </xf>
    <xf numFmtId="4" fontId="79" fillId="0" borderId="65" applyNumberFormat="0" applyProtection="0">
      <alignment horizontal="left" vertical="center" indent="1"/>
    </xf>
    <xf numFmtId="0" fontId="258" fillId="56" borderId="40" applyNumberFormat="0" applyProtection="0">
      <alignment horizontal="left" vertical="top" indent="1"/>
    </xf>
    <xf numFmtId="4" fontId="79" fillId="59" borderId="65" applyNumberFormat="0" applyProtection="0">
      <alignment horizontal="left" vertical="center" indent="1"/>
    </xf>
    <xf numFmtId="4" fontId="257" fillId="59" borderId="65" applyNumberFormat="0" applyProtection="0">
      <alignment vertical="center"/>
    </xf>
    <xf numFmtId="4" fontId="79" fillId="56" borderId="65" applyNumberFormat="0" applyProtection="0">
      <alignment vertical="center"/>
    </xf>
    <xf numFmtId="0" fontId="145" fillId="110" borderId="25" applyNumberFormat="0" applyAlignment="0" applyProtection="0"/>
    <xf numFmtId="0" fontId="62" fillId="33" borderId="65" applyNumberFormat="0" applyFont="0" applyAlignment="0" applyProtection="0"/>
    <xf numFmtId="0" fontId="62" fillId="33" borderId="65" applyNumberFormat="0" applyFont="0" applyAlignment="0" applyProtection="0"/>
    <xf numFmtId="0" fontId="62" fillId="33" borderId="65" applyNumberFormat="0" applyFont="0" applyAlignment="0" applyProtection="0"/>
    <xf numFmtId="0" fontId="62" fillId="33" borderId="65" applyNumberFormat="0" applyFont="0" applyAlignment="0" applyProtection="0"/>
    <xf numFmtId="0" fontId="62" fillId="33" borderId="65" applyNumberFormat="0" applyFont="0" applyAlignment="0" applyProtection="0"/>
    <xf numFmtId="0" fontId="62" fillId="33" borderId="65" applyNumberFormat="0" applyFont="0" applyAlignment="0" applyProtection="0"/>
    <xf numFmtId="0" fontId="62" fillId="33" borderId="65" applyNumberFormat="0" applyFont="0" applyAlignment="0" applyProtection="0"/>
    <xf numFmtId="0" fontId="62" fillId="33" borderId="65" applyNumberFormat="0" applyFont="0" applyAlignment="0" applyProtection="0"/>
    <xf numFmtId="0" fontId="62" fillId="33" borderId="65" applyNumberFormat="0" applyFont="0" applyAlignment="0" applyProtection="0"/>
    <xf numFmtId="0" fontId="165" fillId="34" borderId="65" applyNumberFormat="0" applyAlignment="0" applyProtection="0"/>
    <xf numFmtId="0" fontId="256" fillId="110" borderId="65" applyNumberFormat="0" applyAlignment="0" applyProtection="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9" fontId="253" fillId="0" borderId="0" applyFont="0" applyFill="0" applyBorder="0" applyAlignment="0" applyProtection="0"/>
    <xf numFmtId="0" fontId="62" fillId="2" borderId="0"/>
    <xf numFmtId="0" fontId="62" fillId="2" borderId="0"/>
    <xf numFmtId="0" fontId="62" fillId="2" borderId="0"/>
    <xf numFmtId="0" fontId="62" fillId="2" borderId="0"/>
    <xf numFmtId="0" fontId="253" fillId="0" borderId="0"/>
    <xf numFmtId="0" fontId="38" fillId="77" borderId="0" applyNumberFormat="0" applyBorder="0" applyAlignment="0" applyProtection="0"/>
    <xf numFmtId="0" fontId="38" fillId="79" borderId="0" applyNumberFormat="0" applyBorder="0" applyAlignment="0" applyProtection="0"/>
    <xf numFmtId="0" fontId="38" fillId="100" borderId="0" applyNumberFormat="0" applyBorder="0" applyAlignment="0" applyProtection="0"/>
    <xf numFmtId="0" fontId="38" fillId="101" borderId="0" applyNumberFormat="0" applyBorder="0" applyAlignment="0" applyProtection="0"/>
    <xf numFmtId="0" fontId="38" fillId="102" borderId="0" applyNumberFormat="0" applyBorder="0" applyAlignment="0" applyProtection="0"/>
    <xf numFmtId="0" fontId="38" fillId="103" borderId="0" applyNumberFormat="0" applyBorder="0" applyAlignment="0" applyProtection="0"/>
    <xf numFmtId="0" fontId="59" fillId="101" borderId="9" applyNumberFormat="0" applyAlignment="0" applyProtection="0"/>
    <xf numFmtId="172" fontId="253" fillId="0" borderId="0" applyFont="0" applyFill="0" applyBorder="0" applyAlignment="0" applyProtection="0"/>
    <xf numFmtId="0" fontId="253" fillId="0" borderId="0"/>
    <xf numFmtId="0" fontId="131" fillId="0" borderId="44" applyNumberFormat="0" applyAlignment="0" applyProtection="0">
      <alignment horizontal="left" vertical="top"/>
    </xf>
    <xf numFmtId="0" fontId="45" fillId="0" borderId="44" applyNumberFormat="0" applyAlignment="0" applyProtection="0"/>
    <xf numFmtId="0" fontId="7" fillId="115" borderId="25" applyNumberFormat="0" applyProtection="0">
      <alignment horizontal="left" vertical="center" indent="1"/>
    </xf>
    <xf numFmtId="4" fontId="117" fillId="87" borderId="25" applyNumberFormat="0" applyProtection="0">
      <alignment horizontal="right" vertical="center"/>
    </xf>
    <xf numFmtId="4" fontId="48" fillId="50" borderId="25" applyNumberFormat="0" applyProtection="0">
      <alignment horizontal="left" vertical="center" indent="1"/>
    </xf>
    <xf numFmtId="4" fontId="117" fillId="50" borderId="25" applyNumberFormat="0" applyProtection="0">
      <alignment vertical="center"/>
    </xf>
    <xf numFmtId="0" fontId="7" fillId="115" borderId="25" applyNumberFormat="0" applyProtection="0">
      <alignment horizontal="left" vertical="center" indent="1"/>
    </xf>
    <xf numFmtId="0" fontId="7" fillId="3" borderId="25" applyNumberFormat="0" applyProtection="0">
      <alignment horizontal="left" vertical="center" indent="1"/>
    </xf>
    <xf numFmtId="4" fontId="25" fillId="85" borderId="25" applyNumberFormat="0" applyProtection="0">
      <alignment horizontal="left" vertical="center" indent="1"/>
    </xf>
    <xf numFmtId="0" fontId="7" fillId="115" borderId="25" applyNumberFormat="0" applyProtection="0">
      <alignment horizontal="left" vertical="center" indent="1"/>
    </xf>
    <xf numFmtId="4" fontId="48" fillId="87" borderId="79" applyNumberFormat="0" applyProtection="0">
      <alignment horizontal="left" vertical="center" indent="1"/>
    </xf>
    <xf numFmtId="4" fontId="48" fillId="70" borderId="25" applyNumberFormat="0" applyProtection="0">
      <alignment horizontal="right" vertical="center"/>
    </xf>
    <xf numFmtId="4" fontId="48" fillId="91" borderId="25" applyNumberFormat="0" applyProtection="0">
      <alignment horizontal="right" vertical="center"/>
    </xf>
    <xf numFmtId="4" fontId="48" fillId="114" borderId="25" applyNumberFormat="0" applyProtection="0">
      <alignment horizontal="right" vertical="center"/>
    </xf>
    <xf numFmtId="4" fontId="48" fillId="117" borderId="25" applyNumberFormat="0" applyProtection="0">
      <alignment horizontal="right" vertical="center"/>
    </xf>
    <xf numFmtId="4" fontId="48" fillId="59" borderId="25" applyNumberFormat="0" applyProtection="0">
      <alignment horizontal="left" vertical="center" indent="1"/>
    </xf>
    <xf numFmtId="4" fontId="117" fillId="59" borderId="25" applyNumberFormat="0" applyProtection="0">
      <alignment vertical="center"/>
    </xf>
    <xf numFmtId="0" fontId="253" fillId="12" borderId="16" applyNumberFormat="0" applyFont="0" applyAlignment="0" applyProtection="0"/>
    <xf numFmtId="0" fontId="7" fillId="0" borderId="0"/>
    <xf numFmtId="0" fontId="231" fillId="0" borderId="0" applyNumberFormat="0" applyFill="0" applyBorder="0" applyAlignment="0" applyProtection="0"/>
    <xf numFmtId="0" fontId="262" fillId="0" borderId="0" applyNumberFormat="0" applyFill="0" applyBorder="0" applyAlignment="0" applyProtection="0"/>
    <xf numFmtId="0" fontId="231" fillId="0" borderId="0" applyNumberFormat="0" applyFill="0" applyBorder="0" applyAlignment="0" applyProtection="0"/>
    <xf numFmtId="9" fontId="253" fillId="0" borderId="0" applyFont="0" applyFill="0" applyBorder="0" applyAlignment="0" applyProtection="0"/>
    <xf numFmtId="0" fontId="231" fillId="0" borderId="0" applyNumberFormat="0" applyFill="0" applyBorder="0" applyAlignment="0" applyProtection="0"/>
    <xf numFmtId="4" fontId="261" fillId="13" borderId="65" applyNumberFormat="0" applyProtection="0">
      <alignment horizontal="right" vertical="center"/>
    </xf>
    <xf numFmtId="4" fontId="260" fillId="67" borderId="14" applyNumberFormat="0" applyProtection="0">
      <alignment horizontal="left" vertical="center" indent="1"/>
    </xf>
    <xf numFmtId="0" fontId="259" fillId="10" borderId="40" applyNumberFormat="0" applyProtection="0">
      <alignment horizontal="left" vertical="top" indent="1"/>
    </xf>
    <xf numFmtId="4" fontId="79" fillId="32" borderId="65" applyNumberFormat="0" applyProtection="0">
      <alignment horizontal="left" vertical="center" indent="1"/>
    </xf>
    <xf numFmtId="4" fontId="257" fillId="2" borderId="65" applyNumberFormat="0" applyProtection="0">
      <alignment horizontal="right" vertical="center"/>
    </xf>
    <xf numFmtId="4" fontId="79" fillId="0" borderId="65" applyNumberFormat="0" applyProtection="0">
      <alignment horizontal="right" vertical="center"/>
    </xf>
    <xf numFmtId="0" fontId="259" fillId="12" borderId="40" applyNumberFormat="0" applyProtection="0">
      <alignment horizontal="left" vertical="top" indent="1"/>
    </xf>
    <xf numFmtId="4" fontId="259" fillId="18" borderId="40" applyNumberFormat="0" applyProtection="0">
      <alignment horizontal="left" vertical="center" indent="1"/>
    </xf>
    <xf numFmtId="4" fontId="257" fillId="50" borderId="1" applyNumberFormat="0" applyProtection="0">
      <alignment vertical="center"/>
    </xf>
    <xf numFmtId="4" fontId="259" fillId="12" borderId="40" applyNumberFormat="0" applyProtection="0">
      <alignment vertical="center"/>
    </xf>
    <xf numFmtId="0" fontId="62" fillId="13" borderId="77" applyNumberFormat="0">
      <protection locked="0"/>
    </xf>
    <xf numFmtId="0" fontId="62" fillId="41" borderId="40" applyNumberFormat="0" applyProtection="0">
      <alignment horizontal="left" vertical="top" indent="1"/>
    </xf>
    <xf numFmtId="0" fontId="62" fillId="14" borderId="40" applyNumberFormat="0" applyProtection="0">
      <alignment horizontal="left" vertical="top" indent="1"/>
    </xf>
    <xf numFmtId="0" fontId="62" fillId="10" borderId="40" applyNumberFormat="0" applyProtection="0">
      <alignment horizontal="left" vertical="top" indent="1"/>
    </xf>
    <xf numFmtId="0" fontId="62" fillId="16" borderId="40" applyNumberFormat="0" applyProtection="0">
      <alignment horizontal="left" vertical="top" indent="1"/>
    </xf>
    <xf numFmtId="0" fontId="165" fillId="34" borderId="65" applyNumberFormat="0" applyAlignment="0" applyProtection="0"/>
    <xf numFmtId="4" fontId="79" fillId="10" borderId="14" applyNumberFormat="0" applyProtection="0">
      <alignment horizontal="left" vertical="center" indent="1"/>
    </xf>
    <xf numFmtId="4" fontId="79" fillId="41" borderId="14" applyNumberFormat="0" applyProtection="0">
      <alignment horizontal="left" vertical="center" indent="1"/>
    </xf>
    <xf numFmtId="4" fontId="79" fillId="10" borderId="65" applyNumberFormat="0" applyProtection="0">
      <alignment horizontal="right" vertical="center"/>
    </xf>
    <xf numFmtId="4" fontId="40" fillId="16" borderId="14" applyNumberFormat="0" applyProtection="0">
      <alignment horizontal="left" vertical="center" indent="1"/>
    </xf>
    <xf numFmtId="4" fontId="79" fillId="63" borderId="14" applyNumberFormat="0" applyProtection="0">
      <alignment horizontal="left" vertical="center" indent="1"/>
    </xf>
    <xf numFmtId="4" fontId="79" fillId="62" borderId="65" applyNumberFormat="0" applyProtection="0">
      <alignment horizontal="right" vertical="center"/>
    </xf>
    <xf numFmtId="4" fontId="79" fillId="55" borderId="65" applyNumberFormat="0" applyProtection="0">
      <alignment horizontal="right" vertical="center"/>
    </xf>
    <xf numFmtId="4" fontId="79" fillId="17" borderId="65" applyNumberFormat="0" applyProtection="0">
      <alignment horizontal="right" vertical="center"/>
    </xf>
    <xf numFmtId="4" fontId="79" fillId="35" borderId="65" applyNumberFormat="0" applyProtection="0">
      <alignment horizontal="right" vertical="center"/>
    </xf>
    <xf numFmtId="4" fontId="79" fillId="61" borderId="65" applyNumberFormat="0" applyProtection="0">
      <alignment horizontal="right" vertical="center"/>
    </xf>
    <xf numFmtId="4" fontId="79" fillId="54" borderId="65" applyNumberFormat="0" applyProtection="0">
      <alignment horizontal="right" vertical="center"/>
    </xf>
    <xf numFmtId="4" fontId="79" fillId="27" borderId="14" applyNumberFormat="0" applyProtection="0">
      <alignment horizontal="right" vertical="center"/>
    </xf>
    <xf numFmtId="4" fontId="79" fillId="93" borderId="65" applyNumberFormat="0" applyProtection="0">
      <alignment horizontal="right" vertical="center"/>
    </xf>
    <xf numFmtId="4" fontId="79" fillId="15" borderId="65" applyNumberFormat="0" applyProtection="0">
      <alignment horizontal="right" vertical="center"/>
    </xf>
    <xf numFmtId="0" fontId="258" fillId="56" borderId="40" applyNumberFormat="0" applyProtection="0">
      <alignment horizontal="left" vertical="top" indent="1"/>
    </xf>
    <xf numFmtId="4" fontId="79" fillId="59" borderId="65" applyNumberFormat="0" applyProtection="0">
      <alignment horizontal="left" vertical="center" indent="1"/>
    </xf>
    <xf numFmtId="4" fontId="257" fillId="59" borderId="65" applyNumberFormat="0" applyProtection="0">
      <alignment vertical="center"/>
    </xf>
    <xf numFmtId="4" fontId="79" fillId="56" borderId="65" applyNumberFormat="0" applyProtection="0">
      <alignment vertical="center"/>
    </xf>
    <xf numFmtId="0" fontId="145" fillId="110" borderId="25" applyNumberFormat="0" applyAlignment="0" applyProtection="0"/>
    <xf numFmtId="0" fontId="62" fillId="33" borderId="65" applyNumberFormat="0" applyFont="0" applyAlignment="0" applyProtection="0"/>
    <xf numFmtId="0" fontId="62" fillId="2" borderId="0"/>
    <xf numFmtId="0" fontId="77" fillId="34" borderId="0" applyNumberFormat="0" applyBorder="0" applyAlignment="0" applyProtection="0"/>
    <xf numFmtId="0" fontId="77" fillId="0" borderId="76" applyNumberFormat="0" applyFill="0" applyAlignment="0" applyProtection="0"/>
    <xf numFmtId="0" fontId="165" fillId="34" borderId="65" applyNumberFormat="0" applyAlignment="0" applyProtection="0"/>
    <xf numFmtId="0" fontId="7" fillId="84" borderId="25" applyNumberFormat="0" applyProtection="0">
      <alignment horizontal="left" vertical="center" indent="1"/>
    </xf>
    <xf numFmtId="0" fontId="164" fillId="0" borderId="75" applyNumberFormat="0" applyFill="0" applyAlignment="0" applyProtection="0"/>
    <xf numFmtId="0" fontId="163" fillId="0" borderId="70" applyNumberFormat="0" applyFill="0" applyAlignment="0" applyProtection="0"/>
    <xf numFmtId="0" fontId="7" fillId="85" borderId="25" applyNumberFormat="0" applyProtection="0">
      <alignment horizontal="left" vertical="center" indent="1"/>
    </xf>
    <xf numFmtId="0" fontId="37" fillId="107" borderId="0" applyNumberFormat="0" applyBorder="0" applyAlignment="0" applyProtection="0"/>
    <xf numFmtId="169" fontId="253" fillId="0" borderId="0" applyFont="0" applyFill="0" applyBorder="0" applyAlignment="0" applyProtection="0"/>
    <xf numFmtId="4" fontId="48" fillId="116" borderId="25" applyNumberFormat="0" applyProtection="0">
      <alignment horizontal="right" vertical="center"/>
    </xf>
    <xf numFmtId="0" fontId="66" fillId="112" borderId="0" applyNumberFormat="0" applyBorder="0" applyAlignment="0" applyProtection="0"/>
    <xf numFmtId="0" fontId="66" fillId="111" borderId="0" applyNumberFormat="0" applyBorder="0" applyAlignment="0" applyProtection="0"/>
    <xf numFmtId="0" fontId="59" fillId="101" borderId="9" applyNumberFormat="0" applyAlignment="0" applyProtection="0"/>
    <xf numFmtId="0" fontId="256" fillId="110" borderId="65" applyNumberFormat="0" applyAlignment="0" applyProtection="0"/>
    <xf numFmtId="0" fontId="255" fillId="33" borderId="0" applyNumberFormat="0" applyBorder="0" applyAlignment="0" applyProtection="0"/>
    <xf numFmtId="0" fontId="38" fillId="109" borderId="0" applyNumberFormat="0" applyBorder="0" applyAlignment="0" applyProtection="0"/>
    <xf numFmtId="0" fontId="37" fillId="34" borderId="0" applyNumberFormat="0" applyBorder="0" applyAlignment="0" applyProtection="0"/>
    <xf numFmtId="0" fontId="38" fillId="103" borderId="0" applyNumberFormat="0" applyBorder="0" applyAlignment="0" applyProtection="0"/>
    <xf numFmtId="0" fontId="38" fillId="102" borderId="0" applyNumberFormat="0" applyBorder="0" applyAlignment="0" applyProtection="0"/>
    <xf numFmtId="0" fontId="37" fillId="28" borderId="0" applyNumberFormat="0" applyBorder="0" applyAlignment="0" applyProtection="0"/>
    <xf numFmtId="0" fontId="38" fillId="102" borderId="0" applyNumberFormat="0" applyBorder="0" applyAlignment="0" applyProtection="0"/>
    <xf numFmtId="0" fontId="38" fillId="29" borderId="0" applyNumberFormat="0" applyBorder="0" applyAlignment="0" applyProtection="0"/>
    <xf numFmtId="0" fontId="22" fillId="0" borderId="0"/>
    <xf numFmtId="172" fontId="22" fillId="0" borderId="0" applyFont="0" applyFill="0" applyBorder="0" applyAlignment="0" applyProtection="0"/>
    <xf numFmtId="0" fontId="22" fillId="0" borderId="0"/>
    <xf numFmtId="0" fontId="37" fillId="26" borderId="0" applyNumberFormat="0" applyBorder="0" applyAlignment="0" applyProtection="0"/>
    <xf numFmtId="0" fontId="37" fillId="105" borderId="0" applyNumberFormat="0" applyBorder="0" applyAlignment="0" applyProtection="0"/>
    <xf numFmtId="0" fontId="38" fillId="101" borderId="0" applyNumberFormat="0" applyBorder="0" applyAlignment="0" applyProtection="0"/>
    <xf numFmtId="0" fontId="38" fillId="108" borderId="0" applyNumberFormat="0" applyBorder="0" applyAlignment="0" applyProtection="0"/>
    <xf numFmtId="0" fontId="37" fillId="107" borderId="0" applyNumberFormat="0" applyBorder="0" applyAlignment="0" applyProtection="0"/>
    <xf numFmtId="0" fontId="22" fillId="0" borderId="0"/>
    <xf numFmtId="0" fontId="22" fillId="0" borderId="0"/>
    <xf numFmtId="0" fontId="37" fillId="106" borderId="0" applyNumberFormat="0" applyBorder="0" applyAlignment="0" applyProtection="0"/>
    <xf numFmtId="0" fontId="38" fillId="100" borderId="0" applyNumberFormat="0" applyBorder="0" applyAlignment="0" applyProtection="0"/>
    <xf numFmtId="0" fontId="38" fillId="25" borderId="0" applyNumberFormat="0" applyBorder="0" applyAlignment="0" applyProtection="0"/>
    <xf numFmtId="0" fontId="37" fillId="29" borderId="0" applyNumberFormat="0" applyBorder="0" applyAlignment="0" applyProtection="0"/>
    <xf numFmtId="0" fontId="37" fillId="105" borderId="0" applyNumberFormat="0" applyBorder="0" applyAlignment="0" applyProtection="0"/>
    <xf numFmtId="0" fontId="38" fillId="79" borderId="0" applyNumberFormat="0" applyBorder="0" applyAlignment="0" applyProtection="0"/>
    <xf numFmtId="0" fontId="38" fillId="102" borderId="0" applyNumberFormat="0" applyBorder="0" applyAlignment="0" applyProtection="0"/>
    <xf numFmtId="0" fontId="37" fillId="30" borderId="0" applyNumberFormat="0" applyBorder="0" applyAlignment="0" applyProtection="0"/>
    <xf numFmtId="0" fontId="37" fillId="104" borderId="0" applyNumberFormat="0" applyBorder="0" applyAlignment="0" applyProtection="0"/>
    <xf numFmtId="0" fontId="38" fillId="77" borderId="0" applyNumberFormat="0" applyBorder="0" applyAlignment="0" applyProtection="0"/>
    <xf numFmtId="0" fontId="253" fillId="0" borderId="0"/>
    <xf numFmtId="4" fontId="119" fillId="87" borderId="25" applyNumberFormat="0" applyProtection="0">
      <alignment horizontal="right" vertical="center"/>
    </xf>
    <xf numFmtId="0" fontId="7" fillId="0" borderId="0"/>
    <xf numFmtId="0" fontId="253" fillId="0" borderId="0"/>
    <xf numFmtId="0" fontId="45" fillId="0" borderId="44" applyNumberFormat="0" applyAlignment="0" applyProtection="0"/>
    <xf numFmtId="0" fontId="131" fillId="0" borderId="44" applyNumberFormat="0" applyAlignment="0" applyProtection="0">
      <alignment horizontal="left" vertical="top"/>
    </xf>
    <xf numFmtId="0" fontId="7" fillId="0" borderId="45" applyNumberFormat="0" applyFont="0" applyAlignment="0" applyProtection="0"/>
    <xf numFmtId="0" fontId="7" fillId="0" borderId="46" applyNumberFormat="0" applyFont="0" applyAlignment="0" applyProtection="0"/>
    <xf numFmtId="0" fontId="7" fillId="0" borderId="47" applyNumberFormat="0" applyFont="0" applyAlignment="0" applyProtection="0"/>
    <xf numFmtId="0" fontId="7" fillId="0" borderId="0"/>
    <xf numFmtId="0" fontId="88" fillId="133" borderId="7"/>
    <xf numFmtId="0" fontId="7" fillId="0" borderId="47" applyNumberFormat="0" applyFont="0" applyAlignment="0" applyProtection="0"/>
    <xf numFmtId="0" fontId="7" fillId="0" borderId="46" applyNumberFormat="0" applyFont="0" applyAlignment="0" applyProtection="0"/>
    <xf numFmtId="0" fontId="7" fillId="0" borderId="45" applyNumberFormat="0" applyFont="0" applyAlignment="0" applyProtection="0"/>
    <xf numFmtId="0" fontId="264" fillId="0" borderId="0"/>
    <xf numFmtId="4" fontId="48" fillId="50" borderId="25" applyNumberFormat="0" applyProtection="0">
      <alignment horizontal="left" vertical="center" indent="1"/>
    </xf>
    <xf numFmtId="4" fontId="48" fillId="50" borderId="25" applyNumberFormat="0" applyProtection="0">
      <alignment vertical="center"/>
    </xf>
    <xf numFmtId="0" fontId="7" fillId="115" borderId="25" applyNumberFormat="0" applyProtection="0">
      <alignment horizontal="left" vertical="center" indent="1"/>
    </xf>
    <xf numFmtId="0" fontId="7" fillId="3" borderId="25" applyNumberFormat="0" applyProtection="0">
      <alignment horizontal="left" vertical="center" indent="1"/>
    </xf>
    <xf numFmtId="0" fontId="7" fillId="84" borderId="25" applyNumberFormat="0" applyProtection="0">
      <alignment horizontal="left" vertical="center" indent="1"/>
    </xf>
    <xf numFmtId="0" fontId="7" fillId="85" borderId="25" applyNumberFormat="0" applyProtection="0">
      <alignment horizontal="left" vertical="center" indent="1"/>
    </xf>
    <xf numFmtId="4" fontId="25" fillId="87" borderId="25" applyNumberFormat="0" applyProtection="0">
      <alignment horizontal="left" vertical="center" indent="1"/>
    </xf>
    <xf numFmtId="4" fontId="113" fillId="120" borderId="25" applyNumberFormat="0" applyProtection="0">
      <alignment horizontal="left" vertical="center" indent="1"/>
    </xf>
    <xf numFmtId="4" fontId="48" fillId="119" borderId="25" applyNumberFormat="0" applyProtection="0">
      <alignment horizontal="right" vertical="center"/>
    </xf>
    <xf numFmtId="4" fontId="48" fillId="118" borderId="25" applyNumberFormat="0" applyProtection="0">
      <alignment horizontal="right" vertical="center"/>
    </xf>
    <xf numFmtId="4" fontId="48" fillId="71" borderId="25" applyNumberFormat="0" applyProtection="0">
      <alignment horizontal="right" vertical="center"/>
    </xf>
    <xf numFmtId="4" fontId="48" fillId="113" borderId="25" applyNumberFormat="0" applyProtection="0">
      <alignment horizontal="right" vertical="center"/>
    </xf>
    <xf numFmtId="0" fontId="7" fillId="115" borderId="25" applyNumberFormat="0" applyProtection="0">
      <alignment horizontal="left" vertical="center" indent="1"/>
    </xf>
    <xf numFmtId="4" fontId="48" fillId="59" borderId="25" applyNumberFormat="0" applyProtection="0">
      <alignment horizontal="left" vertical="center" indent="1"/>
    </xf>
    <xf numFmtId="4" fontId="48" fillId="59" borderId="25" applyNumberFormat="0" applyProtection="0">
      <alignment vertical="center"/>
    </xf>
    <xf numFmtId="0" fontId="199" fillId="0" borderId="19" applyNumberFormat="0" applyFill="0" applyAlignment="0" applyProtection="0"/>
    <xf numFmtId="0" fontId="52" fillId="39" borderId="9" applyNumberFormat="0" applyAlignment="0" applyProtection="0"/>
    <xf numFmtId="0" fontId="7" fillId="0" borderId="0"/>
    <xf numFmtId="0" fontId="38" fillId="80" borderId="0" applyNumberFormat="0" applyBorder="0" applyAlignment="0" applyProtection="0"/>
    <xf numFmtId="0" fontId="7" fillId="0" borderId="0"/>
    <xf numFmtId="0" fontId="7" fillId="0" borderId="0"/>
    <xf numFmtId="0" fontId="7" fillId="0" borderId="0"/>
    <xf numFmtId="0" fontId="38" fillId="26" borderId="0" applyNumberFormat="0" applyBorder="0" applyAlignment="0" applyProtection="0"/>
    <xf numFmtId="0" fontId="44" fillId="130" borderId="4" applyNumberFormat="0" applyAlignment="0" applyProtection="0"/>
    <xf numFmtId="37" fontId="79" fillId="59" borderId="0" applyNumberFormat="0" applyBorder="0" applyAlignment="0" applyProtection="0"/>
    <xf numFmtId="37" fontId="62" fillId="0" borderId="0"/>
    <xf numFmtId="0" fontId="38" fillId="7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38" fillId="77" borderId="0" applyNumberFormat="0" applyBorder="0" applyAlignment="0" applyProtection="0"/>
    <xf numFmtId="0" fontId="37" fillId="104" borderId="0" applyNumberFormat="0" applyBorder="0" applyAlignment="0" applyProtection="0"/>
    <xf numFmtId="0" fontId="37" fillId="30" borderId="0" applyNumberFormat="0" applyBorder="0" applyAlignment="0" applyProtection="0"/>
    <xf numFmtId="0" fontId="38" fillId="102"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8" fillId="79" borderId="0" applyNumberFormat="0" applyBorder="0" applyAlignment="0" applyProtection="0"/>
    <xf numFmtId="0" fontId="37" fillId="105" borderId="0" applyNumberFormat="0" applyBorder="0" applyAlignment="0" applyProtection="0"/>
    <xf numFmtId="0" fontId="37" fillId="29" borderId="0" applyNumberFormat="0" applyBorder="0" applyAlignment="0" applyProtection="0"/>
    <xf numFmtId="0" fontId="38" fillId="25"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8" fillId="26" borderId="0" applyNumberFormat="0" applyBorder="0" applyAlignment="0" applyProtection="0"/>
    <xf numFmtId="0" fontId="37" fillId="106" borderId="0" applyNumberFormat="0" applyBorder="0" applyAlignment="0" applyProtection="0"/>
    <xf numFmtId="0" fontId="37" fillId="107" borderId="0" applyNumberFormat="0" applyBorder="0" applyAlignment="0" applyProtection="0"/>
    <xf numFmtId="0" fontId="38" fillId="108"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8" fillId="100"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8" fillId="80" borderId="0" applyNumberFormat="0" applyBorder="0" applyAlignment="0" applyProtection="0"/>
    <xf numFmtId="0" fontId="37" fillId="105" borderId="0" applyNumberFormat="0" applyBorder="0" applyAlignment="0" applyProtection="0"/>
    <xf numFmtId="0" fontId="37" fillId="26" borderId="0" applyNumberFormat="0" applyBorder="0" applyAlignment="0" applyProtection="0"/>
    <xf numFmtId="0" fontId="38" fillId="29"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8" fillId="10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8" fillId="81" borderId="0" applyNumberFormat="0" applyBorder="0" applyAlignment="0" applyProtection="0"/>
    <xf numFmtId="0" fontId="37" fillId="28" borderId="0" applyNumberFormat="0" applyBorder="0" applyAlignment="0" applyProtection="0"/>
    <xf numFmtId="0" fontId="38" fillId="10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8" fillId="10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8" fillId="82" borderId="0" applyNumberFormat="0" applyBorder="0" applyAlignment="0" applyProtection="0"/>
    <xf numFmtId="0" fontId="37" fillId="34" borderId="0" applyNumberFormat="0" applyBorder="0" applyAlignment="0" applyProtection="0"/>
    <xf numFmtId="0" fontId="38" fillId="109"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8" fillId="103"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59" fillId="26" borderId="9" applyNumberFormat="0" applyAlignment="0" applyProtection="0"/>
    <xf numFmtId="0" fontId="52" fillId="39" borderId="9" applyNumberFormat="0" applyAlignment="0" applyProtection="0"/>
    <xf numFmtId="0" fontId="59" fillId="101" borderId="9" applyNumberFormat="0" applyAlignment="0" applyProtection="0"/>
    <xf numFmtId="257" fontId="33" fillId="0" borderId="0" applyFont="0" applyFill="0" applyBorder="0" applyAlignment="0" applyProtection="0"/>
    <xf numFmtId="192" fontId="64" fillId="0" borderId="0" applyFont="0" applyFill="0" applyBorder="0" applyAlignment="0" applyProtection="0"/>
    <xf numFmtId="258" fontId="33" fillId="0" borderId="0" applyFont="0" applyFill="0" applyBorder="0" applyAlignment="0" applyProtection="0"/>
    <xf numFmtId="179" fontId="64" fillId="0" borderId="0" applyFont="0" applyFill="0" applyBorder="0" applyAlignment="0" applyProtection="0"/>
    <xf numFmtId="0" fontId="52" fillId="39" borderId="9" applyNumberFormat="0" applyAlignment="0" applyProtection="0"/>
    <xf numFmtId="0" fontId="66" fillId="111" borderId="0" applyNumberFormat="0" applyBorder="0" applyAlignment="0" applyProtection="0"/>
    <xf numFmtId="0" fontId="66" fillId="112" borderId="0" applyNumberFormat="0" applyBorder="0" applyAlignment="0" applyProtection="0"/>
    <xf numFmtId="218"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253" fillId="0" borderId="0" applyFont="0" applyFill="0" applyBorder="0" applyAlignment="0" applyProtection="0"/>
    <xf numFmtId="14" fontId="8" fillId="49" borderId="59">
      <alignment horizontal="center" vertical="center" wrapText="1"/>
    </xf>
    <xf numFmtId="0" fontId="163" fillId="0" borderId="70" applyNumberFormat="0" applyFill="0" applyAlignment="0" applyProtection="0"/>
    <xf numFmtId="0" fontId="164" fillId="0" borderId="75" applyNumberFormat="0" applyFill="0" applyAlignment="0" applyProtection="0"/>
    <xf numFmtId="0" fontId="199" fillId="0" borderId="19" applyNumberFormat="0" applyFill="0" applyAlignment="0" applyProtection="0"/>
    <xf numFmtId="259" fontId="33" fillId="0" borderId="0" applyFont="0" applyFill="0" applyBorder="0" applyAlignment="0" applyProtection="0"/>
    <xf numFmtId="183" fontId="64" fillId="0" borderId="0" applyFont="0" applyFill="0" applyBorder="0" applyAlignment="0" applyProtection="0"/>
    <xf numFmtId="260" fontId="33" fillId="0" borderId="0" applyFont="0" applyFill="0" applyBorder="0" applyAlignment="0" applyProtection="0"/>
    <xf numFmtId="202" fontId="64" fillId="0" borderId="0" applyFont="0" applyFill="0" applyBorder="0" applyAlignment="0" applyProtection="0"/>
    <xf numFmtId="0" fontId="165" fillId="34" borderId="4" applyNumberFormat="0" applyAlignment="0" applyProtection="0"/>
    <xf numFmtId="0" fontId="253" fillId="12" borderId="16" applyNumberFormat="0" applyFont="0" applyAlignment="0" applyProtection="0"/>
    <xf numFmtId="0" fontId="268" fillId="0" borderId="1" applyProtection="0">
      <alignment horizontal="centerContinuous" vertical="center"/>
      <protection locked="0"/>
    </xf>
    <xf numFmtId="0" fontId="166" fillId="0" borderId="22" applyNumberFormat="0" applyFill="0" applyAlignment="0" applyProtection="0"/>
    <xf numFmtId="0" fontId="77" fillId="0" borderId="76" applyNumberFormat="0" applyFill="0" applyAlignment="0" applyProtection="0"/>
    <xf numFmtId="261" fontId="33" fillId="0" borderId="0" applyFont="0" applyFill="0" applyBorder="0" applyAlignment="0" applyProtection="0"/>
    <xf numFmtId="215" fontId="64" fillId="0" borderId="0" applyFont="0" applyFill="0" applyBorder="0" applyAlignment="0" applyProtection="0"/>
    <xf numFmtId="0" fontId="155" fillId="0" borderId="0"/>
    <xf numFmtId="0" fontId="64" fillId="0" borderId="0"/>
    <xf numFmtId="0" fontId="64" fillId="0" borderId="0"/>
    <xf numFmtId="0" fontId="137" fillId="0" borderId="0"/>
    <xf numFmtId="0" fontId="7"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84" fillId="0" borderId="0"/>
    <xf numFmtId="0" fontId="3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5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5" fillId="0" borderId="0"/>
    <xf numFmtId="0" fontId="25" fillId="0" borderId="0"/>
    <xf numFmtId="0" fontId="7" fillId="0" borderId="0"/>
    <xf numFmtId="0" fontId="253" fillId="0" borderId="0"/>
    <xf numFmtId="0" fontId="7" fillId="0" borderId="0"/>
    <xf numFmtId="0" fontId="253" fillId="0" borderId="0"/>
    <xf numFmtId="0" fontId="62" fillId="2"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3" fillId="0" borderId="0"/>
    <xf numFmtId="0" fontId="7" fillId="0" borderId="0"/>
    <xf numFmtId="0" fontId="7" fillId="0" borderId="0"/>
    <xf numFmtId="0" fontId="7" fillId="33" borderId="16" applyNumberFormat="0" applyFont="0" applyAlignment="0" applyProtection="0"/>
    <xf numFmtId="0" fontId="7" fillId="33" borderId="16" applyNumberFormat="0" applyFont="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171" fontId="7" fillId="0" borderId="0" applyFont="0" applyFill="0" applyBorder="0" applyAlignment="0" applyProtection="0"/>
    <xf numFmtId="0" fontId="199" fillId="0" borderId="19" applyNumberFormat="0" applyFill="0" applyAlignment="0" applyProtection="0"/>
    <xf numFmtId="0" fontId="52" fillId="39" borderId="9" applyNumberFormat="0" applyAlignment="0" applyProtection="0"/>
    <xf numFmtId="4" fontId="48" fillId="59" borderId="25" applyNumberFormat="0" applyProtection="0">
      <alignment vertical="center"/>
    </xf>
    <xf numFmtId="4" fontId="153" fillId="59" borderId="40" applyNumberFormat="0" applyProtection="0">
      <alignment vertical="center"/>
    </xf>
    <xf numFmtId="4" fontId="115" fillId="59" borderId="40" applyNumberFormat="0" applyProtection="0">
      <alignment vertical="center"/>
    </xf>
    <xf numFmtId="4" fontId="79" fillId="56" borderId="65" applyNumberFormat="0" applyProtection="0">
      <alignment vertical="center"/>
    </xf>
    <xf numFmtId="4" fontId="117" fillId="59" borderId="25" applyNumberFormat="0" applyProtection="0">
      <alignment vertical="center"/>
    </xf>
    <xf numFmtId="4" fontId="114" fillId="56" borderId="40" applyNumberFormat="0" applyProtection="0">
      <alignment vertical="center"/>
    </xf>
    <xf numFmtId="4" fontId="265" fillId="59" borderId="40" applyNumberFormat="0" applyProtection="0">
      <alignment vertical="center"/>
    </xf>
    <xf numFmtId="4" fontId="48" fillId="59" borderId="25" applyNumberFormat="0" applyProtection="0">
      <alignment horizontal="left" vertical="center" indent="1"/>
    </xf>
    <xf numFmtId="4" fontId="113" fillId="56" borderId="40" applyNumberFormat="0" applyProtection="0">
      <alignment horizontal="left" vertical="center" indent="1"/>
    </xf>
    <xf numFmtId="4" fontId="25" fillId="59" borderId="40" applyNumberFormat="0" applyProtection="0">
      <alignment horizontal="left" vertical="center" indent="1"/>
    </xf>
    <xf numFmtId="4" fontId="170" fillId="59" borderId="40" applyNumberFormat="0" applyProtection="0">
      <alignment horizontal="left" vertical="center" indent="1"/>
    </xf>
    <xf numFmtId="4" fontId="79" fillId="59" borderId="65" applyNumberFormat="0" applyProtection="0">
      <alignment horizontal="left" vertical="center" indent="1"/>
    </xf>
    <xf numFmtId="4" fontId="48" fillId="59" borderId="25" applyNumberFormat="0" applyProtection="0">
      <alignment horizontal="left" vertical="center" indent="1"/>
    </xf>
    <xf numFmtId="0" fontId="266" fillId="0" borderId="0"/>
    <xf numFmtId="0" fontId="7" fillId="115" borderId="25" applyNumberFormat="0" applyProtection="0">
      <alignment horizontal="left" vertical="center" indent="1"/>
    </xf>
    <xf numFmtId="4" fontId="25" fillId="64" borderId="0" applyNumberFormat="0" applyProtection="0">
      <alignment horizontal="left" vertical="center" indent="1"/>
    </xf>
    <xf numFmtId="4" fontId="25" fillId="64" borderId="0" applyNumberFormat="0" applyProtection="0">
      <alignment horizontal="left" vertical="center" indent="1"/>
    </xf>
    <xf numFmtId="4" fontId="170" fillId="64" borderId="0" applyNumberFormat="0" applyProtection="0">
      <alignment horizontal="left" vertical="center" indent="1"/>
    </xf>
    <xf numFmtId="4" fontId="48" fillId="116" borderId="25" applyNumberFormat="0" applyProtection="0">
      <alignment horizontal="right" vertical="center"/>
    </xf>
    <xf numFmtId="4" fontId="170" fillId="117" borderId="40" applyNumberFormat="0" applyProtection="0">
      <alignment horizontal="right" vertical="center"/>
    </xf>
    <xf numFmtId="4" fontId="79" fillId="15" borderId="65" applyNumberFormat="0" applyProtection="0">
      <alignment horizontal="right" vertical="center"/>
    </xf>
    <xf numFmtId="4" fontId="48" fillId="113" borderId="25" applyNumberFormat="0" applyProtection="0">
      <alignment horizontal="right" vertical="center"/>
    </xf>
    <xf numFmtId="4" fontId="170" fillId="116" borderId="40" applyNumberFormat="0" applyProtection="0">
      <alignment horizontal="right" vertical="center"/>
    </xf>
    <xf numFmtId="4" fontId="79" fillId="93" borderId="65" applyNumberFormat="0" applyProtection="0">
      <alignment horizontal="right" vertical="center"/>
    </xf>
    <xf numFmtId="4" fontId="48" fillId="117" borderId="25" applyNumberFormat="0" applyProtection="0">
      <alignment horizontal="right" vertical="center"/>
    </xf>
    <xf numFmtId="4" fontId="170" fillId="113" borderId="40" applyNumberFormat="0" applyProtection="0">
      <alignment horizontal="right" vertical="center"/>
    </xf>
    <xf numFmtId="4" fontId="79" fillId="27" borderId="14" applyNumberFormat="0" applyProtection="0">
      <alignment horizontal="right" vertical="center"/>
    </xf>
    <xf numFmtId="4" fontId="48" fillId="71" borderId="25" applyNumberFormat="0" applyProtection="0">
      <alignment horizontal="right" vertical="center"/>
    </xf>
    <xf numFmtId="4" fontId="170" fillId="52" borderId="40" applyNumberFormat="0" applyProtection="0">
      <alignment horizontal="right" vertical="center"/>
    </xf>
    <xf numFmtId="4" fontId="79" fillId="54" borderId="65" applyNumberFormat="0" applyProtection="0">
      <alignment horizontal="right" vertical="center"/>
    </xf>
    <xf numFmtId="4" fontId="48" fillId="114" borderId="25" applyNumberFormat="0" applyProtection="0">
      <alignment horizontal="right" vertical="center"/>
    </xf>
    <xf numFmtId="4" fontId="170" fillId="71" borderId="40" applyNumberFormat="0" applyProtection="0">
      <alignment horizontal="right" vertical="center"/>
    </xf>
    <xf numFmtId="4" fontId="79" fillId="61" borderId="65" applyNumberFormat="0" applyProtection="0">
      <alignment horizontal="right" vertical="center"/>
    </xf>
    <xf numFmtId="4" fontId="48" fillId="118" borderId="25" applyNumberFormat="0" applyProtection="0">
      <alignment horizontal="right" vertical="center"/>
    </xf>
    <xf numFmtId="4" fontId="170" fillId="51" borderId="40" applyNumberFormat="0" applyProtection="0">
      <alignment horizontal="right" vertical="center"/>
    </xf>
    <xf numFmtId="4" fontId="79" fillId="35" borderId="65" applyNumberFormat="0" applyProtection="0">
      <alignment horizontal="right" vertical="center"/>
    </xf>
    <xf numFmtId="4" fontId="48" fillId="91" borderId="25" applyNumberFormat="0" applyProtection="0">
      <alignment horizontal="right" vertical="center"/>
    </xf>
    <xf numFmtId="4" fontId="170" fillId="119" borderId="40" applyNumberFormat="0" applyProtection="0">
      <alignment horizontal="right" vertical="center"/>
    </xf>
    <xf numFmtId="4" fontId="79" fillId="17" borderId="65" applyNumberFormat="0" applyProtection="0">
      <alignment horizontal="right" vertical="center"/>
    </xf>
    <xf numFmtId="4" fontId="48" fillId="119" borderId="25" applyNumberFormat="0" applyProtection="0">
      <alignment horizontal="right" vertical="center"/>
    </xf>
    <xf numFmtId="4" fontId="170" fillId="91" borderId="40" applyNumberFormat="0" applyProtection="0">
      <alignment horizontal="right" vertical="center"/>
    </xf>
    <xf numFmtId="4" fontId="79" fillId="55" borderId="65" applyNumberFormat="0" applyProtection="0">
      <alignment horizontal="right" vertical="center"/>
    </xf>
    <xf numFmtId="4" fontId="48" fillId="70" borderId="25" applyNumberFormat="0" applyProtection="0">
      <alignment horizontal="right" vertical="center"/>
    </xf>
    <xf numFmtId="4" fontId="170" fillId="38" borderId="40" applyNumberFormat="0" applyProtection="0">
      <alignment horizontal="right" vertical="center"/>
    </xf>
    <xf numFmtId="4" fontId="79" fillId="62" borderId="65" applyNumberFormat="0" applyProtection="0">
      <alignment horizontal="right" vertical="center"/>
    </xf>
    <xf numFmtId="4" fontId="113" fillId="120" borderId="25" applyNumberFormat="0" applyProtection="0">
      <alignment horizontal="left" vertical="center" indent="1"/>
    </xf>
    <xf numFmtId="4" fontId="115" fillId="121" borderId="41" applyNumberFormat="0" applyProtection="0">
      <alignment horizontal="left" vertical="center" indent="1"/>
    </xf>
    <xf numFmtId="4" fontId="79" fillId="63" borderId="14" applyNumberFormat="0" applyProtection="0">
      <alignment horizontal="left" vertical="center" indent="1"/>
    </xf>
    <xf numFmtId="4" fontId="48" fillId="87" borderId="79" applyNumberFormat="0" applyProtection="0">
      <alignment horizontal="left" vertical="center" indent="1"/>
    </xf>
    <xf numFmtId="4" fontId="115" fillId="65" borderId="0" applyNumberFormat="0" applyProtection="0">
      <alignment horizontal="left" vertical="center" indent="1"/>
    </xf>
    <xf numFmtId="4" fontId="79" fillId="0" borderId="65" applyNumberFormat="0" applyProtection="0">
      <alignment horizontal="left" vertical="center" indent="1"/>
    </xf>
    <xf numFmtId="4" fontId="115" fillId="64" borderId="0" applyNumberFormat="0" applyProtection="0">
      <alignment horizontal="left" vertical="center" indent="1"/>
    </xf>
    <xf numFmtId="4" fontId="40" fillId="16" borderId="14" applyNumberFormat="0" applyProtection="0">
      <alignment horizontal="left" vertical="center" indent="1"/>
    </xf>
    <xf numFmtId="4" fontId="115" fillId="16" borderId="0" applyNumberFormat="0" applyProtection="0">
      <alignment horizontal="left" vertical="center" indent="1"/>
    </xf>
    <xf numFmtId="4" fontId="115" fillId="16" borderId="0" applyNumberFormat="0" applyProtection="0">
      <alignment horizontal="left" vertical="center" indent="1"/>
    </xf>
    <xf numFmtId="0" fontId="7" fillId="115" borderId="25" applyNumberFormat="0" applyProtection="0">
      <alignment horizontal="left" vertical="center" indent="1"/>
    </xf>
    <xf numFmtId="4" fontId="25" fillId="65" borderId="40" applyNumberFormat="0" applyProtection="0">
      <alignment horizontal="right" vertical="center"/>
    </xf>
    <xf numFmtId="4" fontId="25" fillId="65" borderId="40" applyNumberFormat="0" applyProtection="0">
      <alignment horizontal="right" vertical="center"/>
    </xf>
    <xf numFmtId="4" fontId="170" fillId="65" borderId="40" applyNumberFormat="0" applyProtection="0">
      <alignment horizontal="right" vertical="center"/>
    </xf>
    <xf numFmtId="4" fontId="79" fillId="10" borderId="65" applyNumberFormat="0" applyProtection="0">
      <alignment horizontal="right" vertical="center"/>
    </xf>
    <xf numFmtId="4" fontId="25" fillId="65" borderId="0" applyNumberFormat="0" applyProtection="0">
      <alignment horizontal="left" vertical="center" indent="1"/>
    </xf>
    <xf numFmtId="4" fontId="25" fillId="87" borderId="25" applyNumberFormat="0" applyProtection="0">
      <alignment horizontal="left" vertical="center" indent="1"/>
    </xf>
    <xf numFmtId="4" fontId="25" fillId="65" borderId="0" applyNumberFormat="0" applyProtection="0">
      <alignment horizontal="left" vertical="center" indent="1"/>
    </xf>
    <xf numFmtId="4" fontId="25" fillId="65" borderId="0" applyNumberFormat="0" applyProtection="0">
      <alignment horizontal="left" vertical="center" indent="1"/>
    </xf>
    <xf numFmtId="4" fontId="79" fillId="41" borderId="14" applyNumberFormat="0" applyProtection="0">
      <alignment horizontal="left" vertical="center" indent="1"/>
    </xf>
    <xf numFmtId="4" fontId="25" fillId="41" borderId="0" applyNumberFormat="0" applyProtection="0">
      <alignment horizontal="left" vertical="center" indent="1"/>
    </xf>
    <xf numFmtId="4" fontId="25" fillId="41" borderId="0" applyNumberFormat="0" applyProtection="0">
      <alignment horizontal="left" vertical="center" indent="1"/>
    </xf>
    <xf numFmtId="4" fontId="25" fillId="85" borderId="25" applyNumberFormat="0" applyProtection="0">
      <alignment horizontal="left" vertical="center" indent="1"/>
    </xf>
    <xf numFmtId="4" fontId="25" fillId="64" borderId="0" applyNumberFormat="0" applyProtection="0">
      <alignment horizontal="left" vertical="center" indent="1"/>
    </xf>
    <xf numFmtId="4" fontId="25" fillId="64" borderId="0" applyNumberFormat="0" applyProtection="0">
      <alignment horizontal="left" vertical="center" indent="1"/>
    </xf>
    <xf numFmtId="4" fontId="25" fillId="10" borderId="0" applyNumberFormat="0" applyProtection="0">
      <alignment horizontal="left" vertical="center" indent="1"/>
    </xf>
    <xf numFmtId="4" fontId="25" fillId="10" borderId="0" applyNumberFormat="0" applyProtection="0">
      <alignment horizontal="left" vertical="center" indent="1"/>
    </xf>
    <xf numFmtId="0" fontId="7" fillId="85" borderId="25" applyNumberFormat="0" applyProtection="0">
      <alignment horizontal="left" vertical="center" indent="1"/>
    </xf>
    <xf numFmtId="0" fontId="7" fillId="64" borderId="40" applyNumberFormat="0" applyProtection="0">
      <alignment horizontal="left" vertical="center" indent="1"/>
    </xf>
    <xf numFmtId="0" fontId="266" fillId="0" borderId="0"/>
    <xf numFmtId="0" fontId="7" fillId="16" borderId="40" applyNumberFormat="0" applyProtection="0">
      <alignment horizontal="left" vertical="center" indent="1"/>
    </xf>
    <xf numFmtId="0" fontId="7" fillId="16" borderId="40" applyNumberFormat="0" applyProtection="0">
      <alignment horizontal="left" vertical="center" indent="1"/>
    </xf>
    <xf numFmtId="0" fontId="7" fillId="85" borderId="25" applyNumberFormat="0" applyProtection="0">
      <alignment horizontal="left" vertical="center" indent="1"/>
    </xf>
    <xf numFmtId="0" fontId="7" fillId="64" borderId="40" applyNumberFormat="0" applyProtection="0">
      <alignment horizontal="left" vertical="top" indent="1"/>
    </xf>
    <xf numFmtId="0" fontId="266" fillId="0" borderId="0"/>
    <xf numFmtId="0" fontId="7" fillId="16" borderId="40" applyNumberFormat="0" applyProtection="0">
      <alignment horizontal="left" vertical="top" indent="1"/>
    </xf>
    <xf numFmtId="0" fontId="7" fillId="16" borderId="40" applyNumberFormat="0" applyProtection="0">
      <alignment horizontal="left" vertical="top" indent="1"/>
    </xf>
    <xf numFmtId="0" fontId="7" fillId="84" borderId="25" applyNumberFormat="0" applyProtection="0">
      <alignment horizontal="left" vertical="center" indent="1"/>
    </xf>
    <xf numFmtId="0" fontId="7" fillId="60" borderId="40" applyNumberFormat="0" applyProtection="0">
      <alignment horizontal="left" vertical="center" indent="1"/>
    </xf>
    <xf numFmtId="0" fontId="266" fillId="0" borderId="0"/>
    <xf numFmtId="0" fontId="7" fillId="10" borderId="40" applyNumberFormat="0" applyProtection="0">
      <alignment horizontal="left" vertical="center" indent="1"/>
    </xf>
    <xf numFmtId="0" fontId="7" fillId="10" borderId="40" applyNumberFormat="0" applyProtection="0">
      <alignment horizontal="left" vertical="center" indent="1"/>
    </xf>
    <xf numFmtId="0" fontId="7" fillId="84" borderId="25" applyNumberFormat="0" applyProtection="0">
      <alignment horizontal="left" vertical="center" indent="1"/>
    </xf>
    <xf numFmtId="0" fontId="7" fillId="60" borderId="40" applyNumberFormat="0" applyProtection="0">
      <alignment horizontal="left" vertical="top" indent="1"/>
    </xf>
    <xf numFmtId="0" fontId="266" fillId="0" borderId="0"/>
    <xf numFmtId="0" fontId="7" fillId="10" borderId="40" applyNumberFormat="0" applyProtection="0">
      <alignment horizontal="left" vertical="top" indent="1"/>
    </xf>
    <xf numFmtId="0" fontId="7" fillId="10" borderId="40" applyNumberFormat="0" applyProtection="0">
      <alignment horizontal="left" vertical="top" indent="1"/>
    </xf>
    <xf numFmtId="0" fontId="7" fillId="3" borderId="25" applyNumberFormat="0" applyProtection="0">
      <alignment horizontal="left" vertical="center" indent="1"/>
    </xf>
    <xf numFmtId="0" fontId="7" fillId="65" borderId="40" applyNumberFormat="0" applyProtection="0">
      <alignment horizontal="left" vertical="center" indent="1"/>
    </xf>
    <xf numFmtId="0" fontId="266" fillId="0" borderId="0"/>
    <xf numFmtId="0" fontId="7" fillId="14" borderId="40" applyNumberFormat="0" applyProtection="0">
      <alignment horizontal="left" vertical="center" indent="1"/>
    </xf>
    <xf numFmtId="0" fontId="7" fillId="14" borderId="40" applyNumberFormat="0" applyProtection="0">
      <alignment horizontal="left" vertical="center" indent="1"/>
    </xf>
    <xf numFmtId="0" fontId="7" fillId="3" borderId="25" applyNumberFormat="0" applyProtection="0">
      <alignment horizontal="left" vertical="center" indent="1"/>
    </xf>
    <xf numFmtId="0" fontId="7" fillId="65" borderId="40" applyNumberFormat="0" applyProtection="0">
      <alignment horizontal="left" vertical="top" indent="1"/>
    </xf>
    <xf numFmtId="0" fontId="266" fillId="0" borderId="0"/>
    <xf numFmtId="0" fontId="7" fillId="14" borderId="40" applyNumberFormat="0" applyProtection="0">
      <alignment horizontal="left" vertical="top" indent="1"/>
    </xf>
    <xf numFmtId="0" fontId="7" fillId="14" borderId="40" applyNumberFormat="0" applyProtection="0">
      <alignment horizontal="left" vertical="top" indent="1"/>
    </xf>
    <xf numFmtId="0" fontId="7" fillId="115" borderId="25" applyNumberFormat="0" applyProtection="0">
      <alignment horizontal="left" vertical="center" indent="1"/>
    </xf>
    <xf numFmtId="0" fontId="7" fillId="66" borderId="40" applyNumberFormat="0" applyProtection="0">
      <alignment horizontal="left" vertical="center" indent="1"/>
    </xf>
    <xf numFmtId="0" fontId="266" fillId="0" borderId="0"/>
    <xf numFmtId="0" fontId="7" fillId="41" borderId="40" applyNumberFormat="0" applyProtection="0">
      <alignment horizontal="left" vertical="center" indent="1"/>
    </xf>
    <xf numFmtId="0" fontId="7" fillId="41" borderId="40" applyNumberFormat="0" applyProtection="0">
      <alignment horizontal="left" vertical="center" indent="1"/>
    </xf>
    <xf numFmtId="0" fontId="7" fillId="115" borderId="25" applyNumberFormat="0" applyProtection="0">
      <alignment horizontal="left" vertical="center" indent="1"/>
    </xf>
    <xf numFmtId="0" fontId="7" fillId="66" borderId="40" applyNumberFormat="0" applyProtection="0">
      <alignment horizontal="left" vertical="top" indent="1"/>
    </xf>
    <xf numFmtId="0" fontId="266" fillId="0" borderId="0"/>
    <xf numFmtId="0" fontId="7" fillId="41" borderId="40" applyNumberFormat="0" applyProtection="0">
      <alignment horizontal="left" vertical="top" indent="1"/>
    </xf>
    <xf numFmtId="0" fontId="7" fillId="41" borderId="40" applyNumberFormat="0" applyProtection="0">
      <alignment horizontal="left" vertical="top" indent="1"/>
    </xf>
    <xf numFmtId="0" fontId="266" fillId="0" borderId="0"/>
    <xf numFmtId="0" fontId="7" fillId="0" borderId="0"/>
    <xf numFmtId="0" fontId="7" fillId="13" borderId="1" applyNumberFormat="0">
      <protection locked="0"/>
    </xf>
    <xf numFmtId="0" fontId="7" fillId="13" borderId="1" applyNumberFormat="0">
      <protection locked="0"/>
    </xf>
    <xf numFmtId="4" fontId="48" fillId="50" borderId="25" applyNumberFormat="0" applyProtection="0">
      <alignment vertical="center"/>
    </xf>
    <xf numFmtId="4" fontId="48" fillId="12" borderId="40" applyNumberFormat="0" applyProtection="0">
      <alignment vertical="center"/>
    </xf>
    <xf numFmtId="4" fontId="170" fillId="66" borderId="40" applyNumberFormat="0" applyProtection="0">
      <alignment vertical="center"/>
    </xf>
    <xf numFmtId="4" fontId="117" fillId="50" borderId="25" applyNumberFormat="0" applyProtection="0">
      <alignment vertical="center"/>
    </xf>
    <xf numFmtId="4" fontId="117" fillId="12" borderId="40" applyNumberFormat="0" applyProtection="0">
      <alignment vertical="center"/>
    </xf>
    <xf numFmtId="4" fontId="263" fillId="66" borderId="40" applyNumberFormat="0" applyProtection="0">
      <alignment vertical="center"/>
    </xf>
    <xf numFmtId="4" fontId="48" fillId="50" borderId="25" applyNumberFormat="0" applyProtection="0">
      <alignment horizontal="left" vertical="center" indent="1"/>
    </xf>
    <xf numFmtId="4" fontId="48" fillId="12" borderId="40" applyNumberFormat="0" applyProtection="0">
      <alignment horizontal="left" vertical="center" indent="1"/>
    </xf>
    <xf numFmtId="4" fontId="115" fillId="65" borderId="63" applyNumberFormat="0" applyProtection="0">
      <alignment horizontal="left" vertical="center" indent="1"/>
    </xf>
    <xf numFmtId="4" fontId="48" fillId="50" borderId="25" applyNumberFormat="0" applyProtection="0">
      <alignment horizontal="left" vertical="center" indent="1"/>
    </xf>
    <xf numFmtId="0" fontId="266" fillId="0" borderId="0"/>
    <xf numFmtId="4" fontId="170" fillId="66" borderId="40" applyNumberFormat="0" applyProtection="0">
      <alignment horizontal="right" vertical="center"/>
    </xf>
    <xf numFmtId="4" fontId="25" fillId="66" borderId="40" applyNumberFormat="0" applyProtection="0">
      <alignment horizontal="right" vertical="center"/>
    </xf>
    <xf numFmtId="4" fontId="117" fillId="87" borderId="25" applyNumberFormat="0" applyProtection="0">
      <alignment horizontal="right" vertical="center"/>
    </xf>
    <xf numFmtId="4" fontId="263" fillId="66" borderId="40" applyNumberFormat="0" applyProtection="0">
      <alignment horizontal="right" vertical="center"/>
    </xf>
    <xf numFmtId="4" fontId="257" fillId="2" borderId="65" applyNumberFormat="0" applyProtection="0">
      <alignment horizontal="right" vertical="center"/>
    </xf>
    <xf numFmtId="4" fontId="115" fillId="65" borderId="40" applyNumberFormat="0" applyProtection="0">
      <alignment horizontal="left" vertical="center" indent="1"/>
    </xf>
    <xf numFmtId="4" fontId="48" fillId="10" borderId="40" applyNumberFormat="0" applyProtection="0">
      <alignment horizontal="left" vertical="center" indent="1"/>
    </xf>
    <xf numFmtId="4" fontId="153" fillId="65" borderId="40" applyNumberFormat="0" applyProtection="0">
      <alignment horizontal="left" vertical="center" indent="1"/>
    </xf>
    <xf numFmtId="4" fontId="79" fillId="32" borderId="65" applyNumberFormat="0" applyProtection="0">
      <alignment horizontal="left" vertical="center" indent="1"/>
    </xf>
    <xf numFmtId="0" fontId="7" fillId="115" borderId="25" applyNumberFormat="0" applyProtection="0">
      <alignment horizontal="left" vertical="center" indent="1"/>
    </xf>
    <xf numFmtId="0" fontId="266" fillId="0" borderId="0"/>
    <xf numFmtId="0" fontId="264" fillId="0" borderId="0"/>
    <xf numFmtId="4" fontId="118" fillId="60" borderId="63" applyNumberFormat="0" applyProtection="0">
      <alignment horizontal="left" vertical="center" indent="1"/>
    </xf>
    <xf numFmtId="4" fontId="260" fillId="67" borderId="14" applyNumberFormat="0" applyProtection="0">
      <alignment horizontal="left" vertical="center" indent="1"/>
    </xf>
    <xf numFmtId="4" fontId="118" fillId="67" borderId="0" applyNumberFormat="0" applyProtection="0">
      <alignment horizontal="left" vertical="center" indent="1"/>
    </xf>
    <xf numFmtId="4" fontId="118" fillId="67" borderId="0" applyNumberFormat="0" applyProtection="0">
      <alignment horizontal="left" vertical="center" indent="1"/>
    </xf>
    <xf numFmtId="4" fontId="119" fillId="87" borderId="25" applyNumberFormat="0" applyProtection="0">
      <alignment horizontal="right" vertical="center"/>
    </xf>
    <xf numFmtId="4" fontId="267" fillId="66" borderId="40" applyNumberFormat="0" applyProtection="0">
      <alignment horizontal="right" vertical="center"/>
    </xf>
    <xf numFmtId="4" fontId="261" fillId="13" borderId="65" applyNumberFormat="0" applyProtection="0">
      <alignment horizontal="right" vertical="center"/>
    </xf>
    <xf numFmtId="38" fontId="100" fillId="88" borderId="64" applyNumberFormat="0" applyFont="0" applyAlignment="0">
      <alignment vertical="top" wrapText="1"/>
      <protection locked="0"/>
    </xf>
    <xf numFmtId="38" fontId="100" fillId="88" borderId="64" applyNumberFormat="0" applyFont="0" applyAlignment="0">
      <alignment vertical="top" wrapText="1"/>
      <protection locked="0"/>
    </xf>
    <xf numFmtId="0" fontId="172" fillId="0" borderId="0"/>
    <xf numFmtId="0" fontId="37" fillId="74" borderId="0" applyNumberFormat="0" applyBorder="0" applyAlignment="0" applyProtection="0"/>
    <xf numFmtId="9" fontId="7" fillId="0" borderId="0" applyFill="0" applyBorder="0" applyAlignment="0" applyProtection="0"/>
    <xf numFmtId="0" fontId="37" fillId="15" borderId="0" applyNumberFormat="0" applyBorder="0" applyAlignment="0" applyProtection="0"/>
    <xf numFmtId="0" fontId="38" fillId="81" borderId="0" applyNumberFormat="0" applyBorder="0" applyAlignment="0" applyProtection="0"/>
    <xf numFmtId="9" fontId="7" fillId="0" borderId="0" applyFill="0" applyBorder="0" applyAlignment="0" applyProtection="0"/>
    <xf numFmtId="9" fontId="7" fillId="0" borderId="0" applyFill="0" applyBorder="0" applyAlignment="0" applyProtection="0"/>
    <xf numFmtId="0" fontId="38" fillId="82" borderId="0" applyNumberFormat="0" applyBorder="0" applyAlignment="0" applyProtection="0"/>
    <xf numFmtId="0" fontId="38" fillId="80" borderId="0" applyNumberFormat="0" applyBorder="0" applyAlignment="0" applyProtection="0"/>
    <xf numFmtId="0" fontId="167" fillId="0" borderId="0" applyNumberFormat="0" applyFill="0" applyBorder="0" applyAlignment="0" applyProtection="0"/>
    <xf numFmtId="9" fontId="7" fillId="0" borderId="0" applyFont="0" applyFill="0" applyBorder="0" applyAlignment="0" applyProtection="0"/>
    <xf numFmtId="0" fontId="38" fillId="26" borderId="0" applyNumberFormat="0" applyBorder="0" applyAlignment="0" applyProtection="0"/>
    <xf numFmtId="0" fontId="38" fillId="81" borderId="0" applyNumberFormat="0" applyBorder="0" applyAlignment="0" applyProtection="0"/>
    <xf numFmtId="0" fontId="38" fillId="79" borderId="0" applyNumberFormat="0" applyBorder="0" applyAlignment="0" applyProtection="0"/>
    <xf numFmtId="0" fontId="38" fillId="80" borderId="0" applyNumberFormat="0" applyBorder="0" applyAlignment="0" applyProtection="0"/>
    <xf numFmtId="0" fontId="7" fillId="0" borderId="92" applyNumberFormat="0" applyAlignment="0" applyProtection="0"/>
    <xf numFmtId="0" fontId="38" fillId="77" borderId="0" applyNumberFormat="0" applyBorder="0" applyAlignment="0" applyProtection="0"/>
    <xf numFmtId="0" fontId="7" fillId="0" borderId="0"/>
    <xf numFmtId="0" fontId="38" fillId="82" borderId="0" applyNumberFormat="0" applyBorder="0" applyAlignment="0" applyProtection="0"/>
    <xf numFmtId="0" fontId="37" fillId="122" borderId="0" applyNumberFormat="0" applyBorder="0" applyAlignment="0" applyProtection="0"/>
    <xf numFmtId="9" fontId="7" fillId="0" borderId="0" applyFill="0" applyBorder="0" applyAlignment="0" applyProtection="0"/>
    <xf numFmtId="9" fontId="7" fillId="0" borderId="0" applyFont="0" applyFill="0" applyBorder="0" applyAlignment="0" applyProtection="0"/>
    <xf numFmtId="9" fontId="253" fillId="0" borderId="0" applyFont="0" applyFill="0" applyBorder="0" applyAlignment="0" applyProtection="0"/>
    <xf numFmtId="0" fontId="25" fillId="48" borderId="80" applyNumberFormat="0" applyAlignment="0" applyProtection="0"/>
    <xf numFmtId="0" fontId="37" fillId="12" borderId="0" applyNumberFormat="0" applyBorder="0" applyAlignment="0" applyProtection="0"/>
    <xf numFmtId="9" fontId="7" fillId="0" borderId="0" applyFill="0" applyBorder="0" applyAlignment="0" applyProtection="0"/>
    <xf numFmtId="0" fontId="37" fillId="11" borderId="0" applyNumberFormat="0" applyBorder="0" applyAlignment="0" applyProtection="0"/>
    <xf numFmtId="9" fontId="7" fillId="0" borderId="0" applyFill="0" applyBorder="0" applyAlignment="0" applyProtection="0"/>
    <xf numFmtId="0" fontId="37" fillId="74" borderId="0" applyNumberFormat="0" applyBorder="0" applyAlignment="0" applyProtection="0"/>
    <xf numFmtId="203" fontId="90" fillId="133" borderId="0">
      <protection hidden="1"/>
    </xf>
    <xf numFmtId="0" fontId="165" fillId="34" borderId="4" applyNumberFormat="0" applyAlignment="0" applyProtection="0"/>
    <xf numFmtId="207" fontId="91" fillId="133" borderId="0"/>
    <xf numFmtId="193" fontId="91" fillId="133" borderId="0">
      <protection hidden="1"/>
    </xf>
    <xf numFmtId="193" fontId="138" fillId="133" borderId="0"/>
    <xf numFmtId="0" fontId="165" fillId="34" borderId="4" applyNumberFormat="0" applyAlignment="0" applyProtection="0"/>
    <xf numFmtId="193" fontId="139" fillId="133" borderId="0">
      <alignment horizontal="center"/>
    </xf>
    <xf numFmtId="193" fontId="139" fillId="133" borderId="0">
      <alignment horizontal="center"/>
    </xf>
    <xf numFmtId="193" fontId="139" fillId="133" borderId="0">
      <alignment horizontal="center" wrapText="1"/>
    </xf>
    <xf numFmtId="193" fontId="140" fillId="133" borderId="0">
      <alignment horizontal="center" wrapText="1"/>
    </xf>
    <xf numFmtId="0" fontId="139" fillId="133" borderId="7">
      <alignment horizontal="center"/>
    </xf>
    <xf numFmtId="193" fontId="141" fillId="133" borderId="0"/>
    <xf numFmtId="207" fontId="90" fillId="133" borderId="0">
      <alignment horizontal="right"/>
      <protection hidden="1"/>
    </xf>
    <xf numFmtId="192" fontId="90" fillId="133" borderId="0">
      <alignment horizontal="right"/>
      <protection hidden="1"/>
    </xf>
    <xf numFmtId="207" fontId="90" fillId="133" borderId="49">
      <alignment horizontal="right"/>
      <protection hidden="1"/>
    </xf>
    <xf numFmtId="207" fontId="90" fillId="133" borderId="49">
      <alignment horizontal="center"/>
      <protection hidden="1"/>
    </xf>
    <xf numFmtId="192" fontId="142" fillId="133" borderId="49"/>
    <xf numFmtId="192" fontId="90" fillId="133" borderId="49">
      <alignment horizontal="right"/>
      <protection hidden="1"/>
    </xf>
    <xf numFmtId="0" fontId="167" fillId="0" borderId="0" applyNumberFormat="0" applyFill="0" applyBorder="0" applyAlignment="0" applyProtection="0"/>
    <xf numFmtId="193" fontId="90" fillId="133" borderId="7">
      <alignment horizontal="right"/>
      <protection hidden="1"/>
    </xf>
    <xf numFmtId="193" fontId="90" fillId="133" borderId="50">
      <alignment horizontal="center"/>
      <protection hidden="1"/>
    </xf>
    <xf numFmtId="0" fontId="302" fillId="0" borderId="0" applyNumberFormat="0" applyFill="0" applyBorder="0" applyAlignment="0" applyProtection="0"/>
    <xf numFmtId="0" fontId="167" fillId="0" borderId="0" applyNumberFormat="0" applyFill="0" applyBorder="0" applyAlignment="0" applyProtection="0"/>
    <xf numFmtId="0" fontId="222" fillId="0" borderId="72"/>
    <xf numFmtId="0" fontId="53" fillId="0" borderId="0" applyNumberFormat="0" applyFill="0" applyBorder="0" applyAlignment="0" applyProtection="0"/>
    <xf numFmtId="0" fontId="53" fillId="0" borderId="0" applyNumberFormat="0" applyFill="0" applyBorder="0" applyAlignment="0" applyProtection="0"/>
    <xf numFmtId="179" fontId="156" fillId="0" borderId="0"/>
    <xf numFmtId="0" fontId="285" fillId="133" borderId="51" applyNumberFormat="0"/>
    <xf numFmtId="0" fontId="180" fillId="89" borderId="64" applyNumberFormat="0" applyAlignment="0"/>
    <xf numFmtId="0" fontId="181" fillId="90" borderId="64" applyNumberFormat="0" applyFont="0" applyAlignment="0"/>
    <xf numFmtId="0" fontId="303" fillId="0" borderId="93">
      <protection locked="0"/>
    </xf>
    <xf numFmtId="0" fontId="262" fillId="0" borderId="0" applyNumberFormat="0" applyFill="0" applyBorder="0" applyAlignment="0" applyProtection="0"/>
    <xf numFmtId="0" fontId="303" fillId="0" borderId="93">
      <protection locked="0"/>
    </xf>
    <xf numFmtId="0" fontId="30" fillId="0" borderId="0"/>
    <xf numFmtId="0" fontId="304" fillId="0" borderId="93">
      <protection locked="0"/>
    </xf>
    <xf numFmtId="0" fontId="165" fillId="34" borderId="4" applyNumberFormat="0" applyAlignment="0" applyProtection="0"/>
    <xf numFmtId="0" fontId="165" fillId="34" borderId="4" applyNumberFormat="0" applyAlignment="0" applyProtection="0"/>
    <xf numFmtId="0" fontId="111" fillId="0" borderId="38" applyNumberFormat="0" applyFill="0" applyAlignment="0" applyProtection="0"/>
    <xf numFmtId="0" fontId="111" fillId="0" borderId="38" applyNumberFormat="0" applyFill="0" applyAlignment="0" applyProtection="0"/>
    <xf numFmtId="0" fontId="7" fillId="0" borderId="0"/>
    <xf numFmtId="0" fontId="7" fillId="0" borderId="0"/>
    <xf numFmtId="0" fontId="7" fillId="0" borderId="0"/>
    <xf numFmtId="0" fontId="7" fillId="0" borderId="0"/>
    <xf numFmtId="0" fontId="7" fillId="0" borderId="0"/>
    <xf numFmtId="179" fontId="254" fillId="0" borderId="94"/>
    <xf numFmtId="0" fontId="7" fillId="0" borderId="0"/>
    <xf numFmtId="0" fontId="7" fillId="0" borderId="0"/>
    <xf numFmtId="0" fontId="7" fillId="0" borderId="0"/>
    <xf numFmtId="0" fontId="7" fillId="0" borderId="0"/>
    <xf numFmtId="0" fontId="7" fillId="0" borderId="0"/>
    <xf numFmtId="0" fontId="38" fillId="82" borderId="0" applyNumberFormat="0" applyBorder="0" applyAlignment="0" applyProtection="0"/>
    <xf numFmtId="0" fontId="7" fillId="0" borderId="0"/>
    <xf numFmtId="0" fontId="38" fillId="82" borderId="0" applyNumberFormat="0" applyBorder="0" applyAlignment="0" applyProtection="0"/>
    <xf numFmtId="0" fontId="7" fillId="0" borderId="0"/>
    <xf numFmtId="0" fontId="38" fillId="81" borderId="0" applyNumberFormat="0" applyBorder="0" applyAlignment="0" applyProtection="0"/>
    <xf numFmtId="0" fontId="244" fillId="39" borderId="9" applyNumberFormat="0" applyAlignment="0" applyProtection="0"/>
    <xf numFmtId="0" fontId="7" fillId="0" borderId="0"/>
    <xf numFmtId="0" fontId="272" fillId="54" borderId="0" applyNumberFormat="0" applyBorder="0" applyAlignment="0" applyProtection="0"/>
    <xf numFmtId="0" fontId="38" fillId="81" borderId="0" applyNumberFormat="0" applyBorder="0" applyAlignment="0" applyProtection="0"/>
    <xf numFmtId="0" fontId="38" fillId="80" borderId="0" applyNumberFormat="0" applyBorder="0" applyAlignment="0" applyProtection="0"/>
    <xf numFmtId="0" fontId="50" fillId="133" borderId="4" applyNumberFormat="0" applyAlignment="0" applyProtection="0"/>
    <xf numFmtId="172" fontId="34" fillId="0" borderId="0" applyFont="0" applyFill="0" applyBorder="0" applyAlignment="0" applyProtection="0"/>
    <xf numFmtId="0" fontId="38" fillId="26" borderId="0" applyNumberFormat="0" applyBorder="0" applyAlignment="0" applyProtection="0"/>
    <xf numFmtId="0" fontId="38" fillId="77" borderId="0" applyNumberFormat="0" applyBorder="0" applyAlignment="0" applyProtection="0"/>
    <xf numFmtId="0" fontId="7" fillId="0" borderId="0"/>
    <xf numFmtId="0" fontId="250" fillId="0" borderId="19" applyNumberFormat="0" applyFill="0" applyAlignment="0" applyProtection="0"/>
    <xf numFmtId="0" fontId="38" fillId="79" borderId="0" applyNumberFormat="0" applyBorder="0" applyAlignment="0" applyProtection="0"/>
    <xf numFmtId="0" fontId="38" fillId="77" borderId="0" applyNumberFormat="0" applyBorder="0" applyAlignment="0" applyProtection="0"/>
    <xf numFmtId="0" fontId="7" fillId="0" borderId="0"/>
    <xf numFmtId="0" fontId="7" fillId="0" borderId="91" applyNumberFormat="0" applyAlignment="0" applyProtection="0"/>
    <xf numFmtId="0" fontId="38" fillId="26" borderId="0" applyNumberFormat="0" applyBorder="0" applyAlignment="0" applyProtection="0"/>
    <xf numFmtId="0" fontId="7" fillId="0" borderId="90" applyNumberFormat="0" applyAlignment="0" applyProtection="0"/>
    <xf numFmtId="0" fontId="38" fillId="79" borderId="0" applyNumberFormat="0" applyBorder="0" applyAlignment="0" applyProtection="0"/>
    <xf numFmtId="0" fontId="38" fillId="77" borderId="0" applyNumberFormat="0" applyBorder="0" applyAlignment="0" applyProtection="0"/>
    <xf numFmtId="0" fontId="7" fillId="0" borderId="0"/>
    <xf numFmtId="0" fontId="34" fillId="130" borderId="0" applyNumberFormat="0" applyBorder="0" applyAlignment="0" applyProtection="0"/>
    <xf numFmtId="0" fontId="22" fillId="0" borderId="0"/>
    <xf numFmtId="0" fontId="37" fillId="39" borderId="0" applyNumberFormat="0" applyBorder="0" applyAlignment="0" applyProtection="0"/>
    <xf numFmtId="0" fontId="7" fillId="0" borderId="0" applyNumberFormat="0" applyAlignment="0" applyProtection="0"/>
    <xf numFmtId="0" fontId="37" fillId="11"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39" borderId="0" applyNumberFormat="0" applyBorder="0" applyAlignment="0" applyProtection="0"/>
    <xf numFmtId="0" fontId="7" fillId="0" borderId="0" applyNumberFormat="0" applyAlignment="0" applyProtection="0"/>
    <xf numFmtId="0" fontId="37" fillId="19" borderId="0" applyNumberFormat="0" applyBorder="0" applyAlignment="0" applyProtection="0"/>
    <xf numFmtId="0" fontId="24" fillId="0" borderId="0" applyNumberFormat="0" applyFill="0" applyBorder="0">
      <alignment horizontal="center" wrapText="1"/>
    </xf>
    <xf numFmtId="0" fontId="24" fillId="0" borderId="0" applyNumberFormat="0" applyFill="0" applyBorder="0">
      <alignment horizontal="center" wrapText="1"/>
    </xf>
    <xf numFmtId="0" fontId="159" fillId="0" borderId="0" applyNumberFormat="0" applyFill="0" applyBorder="0">
      <alignment horizontal="left" wrapText="1"/>
    </xf>
    <xf numFmtId="279" fontId="7" fillId="0" borderId="0" applyFill="0" applyBorder="0" applyAlignment="0" applyProtection="0"/>
    <xf numFmtId="165" fontId="7" fillId="0" borderId="0" applyFill="0" applyBorder="0" applyAlignment="0" applyProtection="0">
      <alignment wrapText="1"/>
    </xf>
    <xf numFmtId="278" fontId="7" fillId="0" borderId="0" applyFill="0" applyBorder="0">
      <alignment horizontal="right" wrapText="1"/>
    </xf>
    <xf numFmtId="17" fontId="7" fillId="0" borderId="0" applyFill="0" applyBorder="0">
      <alignment horizontal="right" wrapText="1"/>
    </xf>
    <xf numFmtId="0" fontId="7" fillId="0" borderId="0" applyNumberFormat="0" applyFill="0" applyBorder="0">
      <alignment horizontal="right" wrapText="1"/>
    </xf>
    <xf numFmtId="0" fontId="7" fillId="0" borderId="0" applyNumberFormat="0" applyFill="0" applyBorder="0">
      <alignment horizontal="right" wrapText="1"/>
    </xf>
    <xf numFmtId="0" fontId="7" fillId="0" borderId="0" applyNumberFormat="0" applyFill="0" applyBorder="0" applyProtection="0">
      <alignment horizontal="right" wrapText="1"/>
    </xf>
    <xf numFmtId="0" fontId="7" fillId="0" borderId="0" applyNumberFormat="0" applyFill="0" applyBorder="0" applyProtection="0">
      <alignment horizontal="right" wrapText="1"/>
    </xf>
    <xf numFmtId="254" fontId="7" fillId="0" borderId="0" applyFill="0" applyBorder="0" applyAlignment="0" applyProtection="0"/>
    <xf numFmtId="254" fontId="7" fillId="0" borderId="0" applyFill="0" applyBorder="0" applyAlignment="0" applyProtection="0">
      <alignment wrapText="1"/>
    </xf>
    <xf numFmtId="216" fontId="7" fillId="0" borderId="0" applyFill="0" applyBorder="0" applyAlignment="0" applyProtection="0"/>
    <xf numFmtId="216" fontId="7" fillId="0" borderId="0" applyFill="0" applyBorder="0" applyAlignment="0" applyProtection="0">
      <alignment wrapText="1"/>
    </xf>
    <xf numFmtId="277" fontId="7" fillId="0" borderId="0" applyFill="0" applyBorder="0" applyAlignment="0" applyProtection="0"/>
    <xf numFmtId="0" fontId="63" fillId="0" borderId="1" applyNumberFormat="0" applyFill="0" applyBorder="0" applyAlignment="0" applyProtection="0">
      <alignment horizontal="right"/>
    </xf>
    <xf numFmtId="271" fontId="7" fillId="0" borderId="0" applyFill="0" applyBorder="0" applyAlignment="0" applyProtection="0">
      <alignment wrapText="1"/>
    </xf>
    <xf numFmtId="0" fontId="7" fillId="0" borderId="0" applyNumberFormat="0" applyFill="0" applyBorder="0" applyProtection="0">
      <alignment horizontal="right" wrapText="1"/>
    </xf>
    <xf numFmtId="0" fontId="7" fillId="0" borderId="0" applyNumberFormat="0" applyFill="0" applyBorder="0" applyProtection="0">
      <alignment horizontal="right" wrapText="1"/>
    </xf>
    <xf numFmtId="0" fontId="7" fillId="152" borderId="0" applyNumberFormat="0" applyBorder="0">
      <alignment wrapText="1"/>
    </xf>
    <xf numFmtId="0" fontId="38" fillId="39" borderId="0" applyNumberFormat="0" applyBorder="0" applyAlignment="0" applyProtection="0"/>
    <xf numFmtId="0" fontId="7" fillId="157" borderId="0" applyNumberFormat="0" applyBorder="0">
      <alignment wrapText="1"/>
    </xf>
    <xf numFmtId="0" fontId="38" fillId="11" borderId="0" applyNumberFormat="0" applyBorder="0" applyAlignment="0" applyProtection="0"/>
    <xf numFmtId="0" fontId="7" fillId="152" borderId="0" applyNumberFormat="0" applyBorder="0">
      <alignment horizontal="center" wrapText="1"/>
    </xf>
    <xf numFmtId="0" fontId="38" fillId="17" borderId="0" applyNumberFormat="0" applyBorder="0" applyAlignment="0" applyProtection="0"/>
    <xf numFmtId="0" fontId="7" fillId="157" borderId="0" applyNumberFormat="0" applyBorder="0">
      <alignment horizontal="center" wrapText="1"/>
    </xf>
    <xf numFmtId="0" fontId="38" fillId="18" borderId="0" applyNumberFormat="0" applyBorder="0" applyAlignment="0" applyProtection="0"/>
    <xf numFmtId="0" fontId="24" fillId="156" borderId="89" applyNumberFormat="0" applyAlignment="0" applyProtection="0">
      <alignment wrapText="1"/>
    </xf>
    <xf numFmtId="0" fontId="38" fillId="32" borderId="0" applyNumberFormat="0" applyBorder="0" applyAlignment="0" applyProtection="0"/>
    <xf numFmtId="0" fontId="24" fillId="156" borderId="88" applyNumberFormat="0" applyProtection="0">
      <alignment horizontal="center" wrapText="1"/>
    </xf>
    <xf numFmtId="0" fontId="38" fillId="19" borderId="0" applyNumberFormat="0" applyBorder="0" applyAlignment="0" applyProtection="0"/>
    <xf numFmtId="173" fontId="282" fillId="0" borderId="0"/>
    <xf numFmtId="173" fontId="282" fillId="0" borderId="0"/>
    <xf numFmtId="0" fontId="7" fillId="0" borderId="0"/>
    <xf numFmtId="0" fontId="7" fillId="0" borderId="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7" fillId="88" borderId="64" applyNumberFormat="0" applyAlignment="0">
      <protection locked="0"/>
    </xf>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01" fillId="136" borderId="0"/>
    <xf numFmtId="0" fontId="301" fillId="134" borderId="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01" fillId="147" borderId="0"/>
    <xf numFmtId="0" fontId="298" fillId="155" borderId="0"/>
    <xf numFmtId="0" fontId="298" fillId="149" borderId="43">
      <protection locked="0"/>
    </xf>
    <xf numFmtId="0" fontId="299" fillId="155" borderId="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298" fillId="155" borderId="0"/>
    <xf numFmtId="0" fontId="300" fillId="155" borderId="0"/>
    <xf numFmtId="0" fontId="300" fillId="155" borderId="43"/>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62" fillId="139" borderId="14"/>
    <xf numFmtId="0" fontId="109" fillId="3" borderId="32" applyProtection="0">
      <alignment horizontal="centerContinuous"/>
      <protection locked="0"/>
    </xf>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264" fillId="0" borderId="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118" fillId="125" borderId="0" applyNumberFormat="0" applyProtection="0">
      <alignment horizontal="left" vertical="center"/>
    </xf>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7" fillId="115" borderId="25" applyNumberFormat="0" applyProtection="0">
      <alignment horizontal="left" vertical="center"/>
    </xf>
    <xf numFmtId="0" fontId="7" fillId="123" borderId="25" applyNumberFormat="0" applyProtection="0">
      <alignment horizontal="left" vertical="center"/>
    </xf>
    <xf numFmtId="0" fontId="7" fillId="123" borderId="25" applyNumberFormat="0" applyProtection="0">
      <alignment horizontal="left" vertical="center"/>
    </xf>
    <xf numFmtId="0" fontId="7" fillId="123" borderId="25" applyNumberFormat="0" applyProtection="0">
      <alignment horizontal="left" vertical="center"/>
    </xf>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7" fillId="115" borderId="25" applyNumberFormat="0" applyProtection="0">
      <alignment horizontal="left" vertical="center"/>
    </xf>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7" fillId="123" borderId="25" applyNumberFormat="0" applyProtection="0">
      <alignment horizontal="left" vertical="center"/>
    </xf>
    <xf numFmtId="0" fontId="7" fillId="123" borderId="25" applyNumberFormat="0" applyProtection="0">
      <alignment horizontal="left" vertical="center"/>
    </xf>
    <xf numFmtId="0" fontId="7" fillId="123" borderId="25" applyNumberFormat="0" applyProtection="0">
      <alignment horizontal="left" vertical="center"/>
    </xf>
    <xf numFmtId="0" fontId="25" fillId="153" borderId="40" applyNumberFormat="0" applyProtection="0">
      <alignment horizontal="left" vertical="center"/>
    </xf>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4" fontId="297" fillId="87" borderId="25" applyNumberFormat="0" applyProtection="0">
      <alignment horizontal="right" vertical="center"/>
    </xf>
    <xf numFmtId="4" fontId="25" fillId="87" borderId="25" applyNumberFormat="0" applyProtection="0">
      <alignment horizontal="right" vertical="center"/>
    </xf>
    <xf numFmtId="0" fontId="25" fillId="129" borderId="40" applyNumberFormat="0" applyProtection="0">
      <alignment horizontal="right" vertical="center"/>
    </xf>
    <xf numFmtId="0" fontId="110" fillId="58" borderId="0" applyNumberFormat="0" applyBorder="0" applyAlignment="0" applyProtection="0"/>
    <xf numFmtId="4" fontId="25" fillId="50" borderId="25" applyNumberFormat="0" applyProtection="0">
      <alignment horizontal="left" vertical="center"/>
    </xf>
    <xf numFmtId="4" fontId="25" fillId="50" borderId="25" applyNumberFormat="0" applyProtection="0">
      <alignment horizontal="left" vertical="center"/>
    </xf>
    <xf numFmtId="4" fontId="297" fillId="50" borderId="25" applyNumberFormat="0" applyProtection="0">
      <alignment vertical="center"/>
    </xf>
    <xf numFmtId="4" fontId="25" fillId="50" borderId="25" applyNumberFormat="0" applyProtection="0">
      <alignment vertical="center"/>
    </xf>
    <xf numFmtId="0" fontId="34" fillId="0" borderId="0"/>
    <xf numFmtId="0" fontId="254" fillId="142" borderId="0" applyBorder="0"/>
    <xf numFmtId="0" fontId="34" fillId="0" borderId="0"/>
    <xf numFmtId="0" fontId="34" fillId="0" borderId="0"/>
    <xf numFmtId="0" fontId="7" fillId="115" borderId="25" applyNumberFormat="0" applyProtection="0">
      <alignment horizontal="left" vertical="center"/>
    </xf>
    <xf numFmtId="0" fontId="7" fillId="123" borderId="25" applyNumberFormat="0" applyProtection="0">
      <alignment horizontal="left" vertical="center"/>
    </xf>
    <xf numFmtId="0" fontId="161" fillId="122" borderId="4" applyNumberFormat="0" applyAlignment="0" applyProtection="0"/>
    <xf numFmtId="0" fontId="7" fillId="115" borderId="25" applyNumberFormat="0" applyProtection="0">
      <alignment horizontal="left" vertical="center"/>
    </xf>
    <xf numFmtId="0" fontId="7" fillId="0" borderId="0"/>
    <xf numFmtId="0" fontId="34" fillId="0" borderId="0"/>
    <xf numFmtId="0" fontId="59" fillId="53" borderId="9" applyNumberFormat="0" applyAlignment="0" applyProtection="0"/>
    <xf numFmtId="0" fontId="7" fillId="123" borderId="25" applyNumberFormat="0" applyProtection="0">
      <alignment horizontal="left" vertical="center"/>
    </xf>
    <xf numFmtId="0" fontId="7" fillId="3" borderId="25" applyNumberFormat="0" applyProtection="0">
      <alignment horizontal="left" vertical="center"/>
    </xf>
    <xf numFmtId="0" fontId="7" fillId="133" borderId="25" applyNumberFormat="0" applyProtection="0">
      <alignment horizontal="left" vertical="center"/>
    </xf>
    <xf numFmtId="0" fontId="7" fillId="3" borderId="25" applyNumberFormat="0" applyProtection="0">
      <alignment horizontal="left" vertical="center"/>
    </xf>
    <xf numFmtId="0" fontId="7" fillId="133" borderId="25" applyNumberFormat="0" applyProtection="0">
      <alignment horizontal="left" vertical="center"/>
    </xf>
    <xf numFmtId="0" fontId="7" fillId="0" borderId="0"/>
    <xf numFmtId="0" fontId="7" fillId="84" borderId="25" applyNumberFormat="0" applyProtection="0">
      <alignment horizontal="left" vertical="center"/>
    </xf>
    <xf numFmtId="0" fontId="34" fillId="0" borderId="0"/>
    <xf numFmtId="0" fontId="7" fillId="131" borderId="25" applyNumberFormat="0" applyProtection="0">
      <alignment horizontal="left" vertical="center"/>
    </xf>
    <xf numFmtId="0" fontId="7" fillId="84" borderId="25" applyNumberFormat="0" applyProtection="0">
      <alignment horizontal="left" vertical="center"/>
    </xf>
    <xf numFmtId="0" fontId="7" fillId="131" borderId="25" applyNumberFormat="0" applyProtection="0">
      <alignment horizontal="left" vertical="center"/>
    </xf>
    <xf numFmtId="0" fontId="7" fillId="85" borderId="25" applyNumberFormat="0" applyProtection="0">
      <alignment horizontal="left" vertical="center"/>
    </xf>
    <xf numFmtId="0" fontId="7" fillId="146" borderId="25" applyNumberFormat="0" applyProtection="0">
      <alignment horizontal="left" vertical="center"/>
    </xf>
    <xf numFmtId="0" fontId="7" fillId="85" borderId="25" applyNumberFormat="0" applyProtection="0">
      <alignment horizontal="left" vertical="center"/>
    </xf>
    <xf numFmtId="0" fontId="7" fillId="146" borderId="25" applyNumberFormat="0" applyProtection="0">
      <alignment horizontal="left" vertical="center"/>
    </xf>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8" fontId="22"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0" fontId="7" fillId="0" borderId="0"/>
    <xf numFmtId="4" fontId="25" fillId="85" borderId="25" applyNumberFormat="0" applyProtection="0">
      <alignment horizontal="left" vertical="center"/>
    </xf>
    <xf numFmtId="0" fontId="25" fillId="146" borderId="25" applyNumberFormat="0" applyProtection="0">
      <alignment horizontal="left" vertical="center"/>
    </xf>
    <xf numFmtId="0" fontId="25" fillId="153" borderId="0" applyNumberFormat="0" applyProtection="0">
      <alignment horizontal="left" vertical="center"/>
    </xf>
    <xf numFmtId="4" fontId="25" fillId="87" borderId="25" applyNumberFormat="0" applyProtection="0">
      <alignment horizontal="left" vertical="center"/>
    </xf>
    <xf numFmtId="262" fontId="269" fillId="0" borderId="0">
      <alignment vertical="center"/>
    </xf>
    <xf numFmtId="0" fontId="25" fillId="125" borderId="25" applyNumberFormat="0" applyProtection="0">
      <alignment horizontal="left" vertical="center"/>
    </xf>
    <xf numFmtId="0" fontId="25" fillId="129" borderId="0" applyNumberFormat="0" applyProtection="0">
      <alignment horizontal="left" vertical="center"/>
    </xf>
    <xf numFmtId="0" fontId="7" fillId="115" borderId="25" applyNumberFormat="0" applyProtection="0">
      <alignment horizontal="left" vertical="center"/>
    </xf>
    <xf numFmtId="0" fontId="7" fillId="123" borderId="25" applyNumberFormat="0" applyProtection="0">
      <alignment horizontal="left" vertical="center"/>
    </xf>
    <xf numFmtId="0" fontId="7" fillId="123" borderId="25" applyNumberFormat="0" applyProtection="0">
      <alignment horizontal="left" vertical="center"/>
    </xf>
    <xf numFmtId="0" fontId="63" fillId="0" borderId="1" applyNumberFormat="0" applyFill="0" applyBorder="0" applyAlignment="0" applyProtection="0">
      <alignment horizontal="right"/>
    </xf>
    <xf numFmtId="0" fontId="7" fillId="123" borderId="25" applyNumberFormat="0" applyProtection="0">
      <alignment horizontal="left" vertical="center"/>
    </xf>
    <xf numFmtId="0" fontId="25" fillId="153" borderId="40" applyNumberFormat="0" applyProtection="0">
      <alignment horizontal="right" vertical="center"/>
    </xf>
    <xf numFmtId="4" fontId="115" fillId="64" borderId="0" applyNumberFormat="0" applyProtection="0">
      <alignment horizontal="left" vertical="center"/>
    </xf>
    <xf numFmtId="0" fontId="115" fillId="142" borderId="0" applyNumberFormat="0" applyProtection="0">
      <alignment horizontal="left" vertical="center"/>
    </xf>
    <xf numFmtId="4" fontId="25" fillId="87" borderId="79" applyNumberFormat="0" applyProtection="0">
      <alignment horizontal="left" vertical="center"/>
    </xf>
    <xf numFmtId="0" fontId="25" fillId="129" borderId="0" applyNumberFormat="0" applyProtection="0">
      <alignment horizontal="left" vertical="center"/>
    </xf>
    <xf numFmtId="4" fontId="153" fillId="120" borderId="25" applyNumberFormat="0" applyProtection="0">
      <alignment horizontal="left" vertical="center"/>
    </xf>
    <xf numFmtId="0" fontId="153" fillId="154" borderId="87" applyNumberFormat="0" applyProtection="0">
      <alignment horizontal="left" vertical="center"/>
    </xf>
    <xf numFmtId="4" fontId="25" fillId="70" borderId="25" applyNumberFormat="0" applyProtection="0">
      <alignment horizontal="right" vertical="center"/>
    </xf>
    <xf numFmtId="4" fontId="25" fillId="119" borderId="25" applyNumberFormat="0" applyProtection="0">
      <alignment horizontal="right" vertical="center"/>
    </xf>
    <xf numFmtId="4" fontId="25" fillId="91" borderId="25" applyNumberFormat="0" applyProtection="0">
      <alignment horizontal="right" vertical="center"/>
    </xf>
    <xf numFmtId="4" fontId="25" fillId="118" borderId="25" applyNumberFormat="0" applyProtection="0">
      <alignment horizontal="right" vertical="center"/>
    </xf>
    <xf numFmtId="4" fontId="25" fillId="114" borderId="25" applyNumberFormat="0" applyProtection="0">
      <alignment horizontal="right" vertical="center"/>
    </xf>
    <xf numFmtId="4" fontId="25" fillId="71" borderId="25" applyNumberFormat="0" applyProtection="0">
      <alignment horizontal="right" vertical="center"/>
    </xf>
    <xf numFmtId="4" fontId="25" fillId="117" borderId="25" applyNumberFormat="0" applyProtection="0">
      <alignment horizontal="right" vertical="center"/>
    </xf>
    <xf numFmtId="4" fontId="25" fillId="113" borderId="25" applyNumberFormat="0" applyProtection="0">
      <alignment horizontal="right" vertical="center"/>
    </xf>
    <xf numFmtId="4" fontId="25" fillId="116" borderId="25" applyNumberFormat="0" applyProtection="0">
      <alignment horizontal="right" vertical="center"/>
    </xf>
    <xf numFmtId="0" fontId="146" fillId="0" borderId="0" applyNumberFormat="0" applyFill="0" applyBorder="0" applyAlignment="0" applyProtection="0"/>
    <xf numFmtId="0" fontId="7" fillId="115" borderId="25" applyNumberFormat="0" applyProtection="0">
      <alignment horizontal="left" vertical="center"/>
    </xf>
    <xf numFmtId="0" fontId="7" fillId="123" borderId="25" applyNumberFormat="0" applyProtection="0">
      <alignment horizontal="left" vertical="center"/>
    </xf>
    <xf numFmtId="0" fontId="7" fillId="123" borderId="25" applyNumberFormat="0" applyProtection="0">
      <alignment horizontal="left" vertical="center"/>
    </xf>
    <xf numFmtId="0" fontId="7" fillId="123" borderId="25" applyNumberFormat="0" applyProtection="0">
      <alignment horizontal="left" vertical="center"/>
    </xf>
    <xf numFmtId="0" fontId="153" fillId="153" borderId="0" applyNumberFormat="0" applyProtection="0">
      <alignment horizontal="left" vertical="center"/>
    </xf>
    <xf numFmtId="4" fontId="25" fillId="59" borderId="25" applyNumberFormat="0" applyProtection="0">
      <alignment horizontal="left" vertical="center"/>
    </xf>
    <xf numFmtId="4" fontId="25" fillId="59" borderId="25" applyNumberFormat="0" applyProtection="0">
      <alignment horizontal="left" vertical="center"/>
    </xf>
    <xf numFmtId="4" fontId="297" fillId="59" borderId="25" applyNumberFormat="0" applyProtection="0">
      <alignment vertical="center"/>
    </xf>
    <xf numFmtId="4" fontId="25" fillId="59" borderId="25" applyNumberFormat="0" applyProtection="0">
      <alignment vertical="center"/>
    </xf>
    <xf numFmtId="203" fontId="89" fillId="133" borderId="39"/>
    <xf numFmtId="0" fontId="228" fillId="0" borderId="0" applyNumberFormat="0" applyFill="0" applyBorder="0" applyAlignment="0" applyProtection="0"/>
    <xf numFmtId="0" fontId="228" fillId="0" borderId="0" applyNumberFormat="0" applyFill="0" applyBorder="0" applyAlignment="0" applyProtection="0"/>
    <xf numFmtId="0" fontId="75" fillId="0" borderId="19" applyNumberFormat="0" applyFill="0" applyAlignment="0" applyProtection="0"/>
    <xf numFmtId="0" fontId="52" fillId="131" borderId="9" applyNumberFormat="0" applyAlignment="0" applyProtection="0"/>
    <xf numFmtId="1" fontId="296" fillId="133" borderId="0">
      <alignment horizontal="center"/>
    </xf>
    <xf numFmtId="0" fontId="112" fillId="145" borderId="13">
      <alignment horizontal="center" vertical="center"/>
    </xf>
    <xf numFmtId="0" fontId="77" fillId="55" borderId="0" applyNumberFormat="0" applyBorder="0" applyAlignment="0" applyProtection="0"/>
    <xf numFmtId="9" fontId="7" fillId="0" borderId="0" applyFill="0" applyBorder="0" applyAlignment="0" applyProtection="0"/>
    <xf numFmtId="0" fontId="94" fillId="122" borderId="25" applyNumberFormat="0" applyAlignment="0" applyProtection="0"/>
    <xf numFmtId="0" fontId="202" fillId="0" borderId="26" applyNumberFormat="0" applyFill="0" applyAlignment="0" applyProtection="0"/>
    <xf numFmtId="0" fontId="162" fillId="0" borderId="10" applyNumberFormat="0" applyFill="0" applyAlignment="0" applyProtection="0"/>
    <xf numFmtId="0" fontId="203" fillId="0" borderId="27" applyNumberFormat="0" applyFill="0" applyAlignment="0" applyProtection="0"/>
    <xf numFmtId="0" fontId="163" fillId="0" borderId="81" applyNumberFormat="0" applyFill="0" applyAlignment="0" applyProtection="0"/>
    <xf numFmtId="0" fontId="94" fillId="125" borderId="25" applyNumberFormat="0" applyAlignment="0" applyProtection="0"/>
    <xf numFmtId="0" fontId="164" fillId="0" borderId="82" applyNumberFormat="0" applyFill="0" applyAlignment="0" applyProtection="0"/>
    <xf numFmtId="0" fontId="164" fillId="0" borderId="0" applyNumberFormat="0" applyFill="0" applyBorder="0" applyAlignment="0" applyProtection="0"/>
    <xf numFmtId="0" fontId="281" fillId="0" borderId="0"/>
    <xf numFmtId="0" fontId="295" fillId="133" borderId="32" applyProtection="0">
      <alignment horizontal="center"/>
    </xf>
    <xf numFmtId="0" fontId="58" fillId="133" borderId="37" applyProtection="0">
      <alignment horizontal="center" wrapText="1"/>
    </xf>
    <xf numFmtId="0" fontId="85" fillId="0" borderId="22" applyNumberFormat="0" applyFill="0" applyAlignment="0" applyProtection="0"/>
    <xf numFmtId="236" fontId="7" fillId="0" borderId="0" applyFont="0"/>
    <xf numFmtId="236" fontId="7" fillId="0" borderId="0"/>
    <xf numFmtId="0" fontId="93" fillId="19" borderId="4" applyNumberFormat="0" applyAlignment="0" applyProtection="0"/>
    <xf numFmtId="0" fontId="93" fillId="19" borderId="4" applyNumberFormat="0" applyAlignment="0" applyProtection="0"/>
    <xf numFmtId="0" fontId="93" fillId="19" borderId="4" applyNumberFormat="0" applyAlignment="0" applyProtection="0"/>
    <xf numFmtId="236" fontId="7" fillId="0" borderId="0"/>
    <xf numFmtId="236" fontId="7" fillId="0" borderId="0"/>
    <xf numFmtId="236" fontId="7" fillId="0" borderId="0"/>
    <xf numFmtId="0" fontId="93" fillId="19" borderId="4" applyNumberFormat="0" applyAlignment="0" applyProtection="0"/>
    <xf numFmtId="0" fontId="93" fillId="19" borderId="4" applyNumberFormat="0" applyAlignment="0" applyProtection="0"/>
    <xf numFmtId="0" fontId="93" fillId="19" borderId="4" applyNumberFormat="0" applyAlignment="0" applyProtection="0"/>
    <xf numFmtId="0" fontId="93" fillId="19" borderId="4" applyNumberFormat="0" applyAlignment="0" applyProtection="0"/>
    <xf numFmtId="209" fontId="7" fillId="0" borderId="0"/>
    <xf numFmtId="209" fontId="7" fillId="0" borderId="0"/>
    <xf numFmtId="209" fontId="7" fillId="0" borderId="0"/>
    <xf numFmtId="0" fontId="7" fillId="12" borderId="4" applyNumberFormat="0" applyFont="0" applyAlignment="0" applyProtection="0"/>
    <xf numFmtId="0" fontId="7" fillId="88" borderId="4" applyNumberFormat="0" applyAlignment="0" applyProtection="0"/>
    <xf numFmtId="0" fontId="108" fillId="133" borderId="0">
      <protection hidden="1"/>
    </xf>
    <xf numFmtId="0" fontId="7" fillId="0" borderId="0"/>
    <xf numFmtId="0" fontId="100" fillId="0" borderId="0"/>
    <xf numFmtId="0" fontId="294" fillId="133" borderId="0">
      <protection locked="0"/>
    </xf>
    <xf numFmtId="0" fontId="34" fillId="0" borderId="0"/>
    <xf numFmtId="0" fontId="279" fillId="0" borderId="0"/>
    <xf numFmtId="0" fontId="7" fillId="0" borderId="0"/>
    <xf numFmtId="0" fontId="279" fillId="0" borderId="0"/>
    <xf numFmtId="0" fontId="100" fillId="0" borderId="0"/>
    <xf numFmtId="0" fontId="100" fillId="0" borderId="0"/>
    <xf numFmtId="0" fontId="34" fillId="0" borderId="0"/>
    <xf numFmtId="0" fontId="7" fillId="0" borderId="0"/>
    <xf numFmtId="0" fontId="34" fillId="0" borderId="0"/>
    <xf numFmtId="0" fontId="34" fillId="0" borderId="0"/>
    <xf numFmtId="0" fontId="34" fillId="0" borderId="0"/>
    <xf numFmtId="0" fontId="34" fillId="0" borderId="0"/>
    <xf numFmtId="0" fontId="105" fillId="152" borderId="0" applyNumberFormat="0" applyBorder="0" applyAlignment="0" applyProtection="0"/>
    <xf numFmtId="0" fontId="105" fillId="56" borderId="0" applyNumberFormat="0" applyBorder="0" applyAlignment="0" applyProtection="0"/>
    <xf numFmtId="0" fontId="105" fillId="152" borderId="0" applyNumberFormat="0" applyBorder="0" applyAlignment="0" applyProtection="0"/>
    <xf numFmtId="0" fontId="199" fillId="0" borderId="19" applyNumberFormat="0" applyFill="0" applyAlignment="0" applyProtection="0"/>
    <xf numFmtId="0" fontId="166" fillId="0" borderId="22" applyNumberFormat="0" applyFill="0" applyAlignment="0" applyProtection="0"/>
    <xf numFmtId="267" fontId="100" fillId="0" borderId="0" applyFont="0" applyFill="0" applyBorder="0" applyAlignment="0" applyProtection="0"/>
    <xf numFmtId="0" fontId="91" fillId="133" borderId="31"/>
    <xf numFmtId="0" fontId="102" fillId="133" borderId="30"/>
    <xf numFmtId="0" fontId="101" fillId="133" borderId="32"/>
    <xf numFmtId="0" fontId="102" fillId="133" borderId="13"/>
    <xf numFmtId="0" fontId="101" fillId="133" borderId="35">
      <alignment horizontal="center"/>
    </xf>
    <xf numFmtId="0" fontId="100" fillId="133" borderId="35">
      <alignment horizontal="center"/>
    </xf>
    <xf numFmtId="0" fontId="99" fillId="133" borderId="34">
      <alignment horizontal="center" vertical="center"/>
    </xf>
    <xf numFmtId="0" fontId="99" fillId="149" borderId="4">
      <alignment horizontal="center" vertical="center"/>
      <protection locked="0"/>
    </xf>
    <xf numFmtId="0" fontId="98" fillId="133" borderId="33">
      <alignment horizontal="center" vertical="center"/>
    </xf>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222" fontId="7" fillId="0" borderId="0" applyBorder="0" applyProtection="0"/>
    <xf numFmtId="222" fontId="7" fillId="0" borderId="0" applyBorder="0" applyProtection="0"/>
    <xf numFmtId="222" fontId="7" fillId="0" borderId="0" applyBorder="0" applyProtection="0"/>
    <xf numFmtId="235" fontId="7" fillId="0" borderId="0" applyBorder="0" applyProtection="0"/>
    <xf numFmtId="235" fontId="7" fillId="0" borderId="0" applyBorder="0" applyProtection="0"/>
    <xf numFmtId="216" fontId="62" fillId="88" borderId="0">
      <alignment horizontal="center"/>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91" fillId="133" borderId="32">
      <protection hidden="1"/>
    </xf>
    <xf numFmtId="0" fontId="91" fillId="133" borderId="30"/>
    <xf numFmtId="0" fontId="91" fillId="133" borderId="31"/>
    <xf numFmtId="0" fontId="91" fillId="133" borderId="13"/>
    <xf numFmtId="0" fontId="91" fillId="133" borderId="30"/>
    <xf numFmtId="0" fontId="42" fillId="126" borderId="0" applyNumberFormat="0" applyBorder="0" applyAlignment="0" applyProtection="0"/>
    <xf numFmtId="0" fontId="104" fillId="56" borderId="0" applyNumberFormat="0" applyBorder="0" applyAlignment="0" applyProtection="0"/>
    <xf numFmtId="0" fontId="85" fillId="0" borderId="22" applyNumberFormat="0" applyFill="0" applyAlignment="0" applyProtection="0"/>
    <xf numFmtId="276" fontId="223" fillId="0" borderId="0">
      <alignment horizontal="right"/>
    </xf>
    <xf numFmtId="1" fontId="285" fillId="133" borderId="29"/>
    <xf numFmtId="0" fontId="7" fillId="0" borderId="0"/>
    <xf numFmtId="0" fontId="7" fillId="0" borderId="0"/>
    <xf numFmtId="0" fontId="7" fillId="0" borderId="0"/>
    <xf numFmtId="0" fontId="7" fillId="88" borderId="16" applyNumberFormat="0" applyAlignment="0" applyProtection="0"/>
    <xf numFmtId="0" fontId="7" fillId="0" borderId="0"/>
    <xf numFmtId="0" fontId="7" fillId="88" borderId="16" applyNumberFormat="0" applyAlignment="0" applyProtection="0"/>
    <xf numFmtId="0" fontId="7" fillId="0" borderId="0"/>
    <xf numFmtId="0" fontId="94" fillId="133" borderId="25" applyNumberFormat="0" applyAlignment="0" applyProtection="0"/>
    <xf numFmtId="0" fontId="63" fillId="0" borderId="1" applyNumberFormat="0" applyFill="0" applyBorder="0" applyAlignment="0" applyProtection="0">
      <alignment horizontal="right"/>
    </xf>
    <xf numFmtId="0" fontId="36" fillId="151" borderId="0" applyNumberFormat="0" applyBorder="0" applyAlignment="0" applyProtection="0"/>
    <xf numFmtId="0" fontId="36" fillId="137" borderId="0" applyNumberFormat="0" applyBorder="0" applyAlignment="0" applyProtection="0"/>
    <xf numFmtId="0" fontId="34" fillId="0" borderId="0"/>
    <xf numFmtId="0" fontId="22" fillId="0" borderId="0"/>
    <xf numFmtId="0" fontId="7" fillId="0" borderId="0"/>
    <xf numFmtId="0" fontId="36" fillId="139" borderId="0" applyNumberFormat="0" applyBorder="0" applyAlignment="0" applyProtection="0"/>
    <xf numFmtId="0" fontId="36" fillId="132" borderId="0" applyNumberFormat="0" applyBorder="0" applyAlignment="0" applyProtection="0"/>
    <xf numFmtId="0" fontId="34" fillId="0" borderId="0"/>
    <xf numFmtId="0" fontId="137" fillId="0" borderId="0"/>
    <xf numFmtId="0" fontId="36" fillId="141" borderId="0" applyNumberFormat="0" applyBorder="0" applyAlignment="0" applyProtection="0"/>
    <xf numFmtId="0" fontId="36" fillId="150" borderId="0" applyNumberFormat="0" applyBorder="0" applyAlignment="0" applyProtection="0"/>
    <xf numFmtId="0" fontId="34" fillId="0" borderId="0"/>
    <xf numFmtId="0" fontId="7" fillId="0" borderId="0"/>
    <xf numFmtId="0" fontId="221" fillId="0" borderId="0"/>
    <xf numFmtId="0" fontId="22" fillId="0" borderId="0"/>
    <xf numFmtId="0" fontId="34" fillId="0" borderId="0"/>
    <xf numFmtId="0" fontId="34" fillId="0" borderId="0"/>
    <xf numFmtId="203" fontId="88" fillId="149" borderId="4">
      <protection locked="0"/>
    </xf>
    <xf numFmtId="0" fontId="34" fillId="0" borderId="0"/>
    <xf numFmtId="0" fontId="7" fillId="130" borderId="24" applyNumberFormat="0">
      <protection locked="0"/>
    </xf>
    <xf numFmtId="1" fontId="92" fillId="149" borderId="4">
      <alignment horizontal="right"/>
      <protection locked="0"/>
    </xf>
    <xf numFmtId="1" fontId="91" fillId="149" borderId="4">
      <alignment horizontal="left"/>
      <protection locked="0"/>
    </xf>
    <xf numFmtId="1" fontId="91" fillId="149" borderId="4">
      <alignment horizontal="right"/>
      <protection locked="0"/>
    </xf>
    <xf numFmtId="173" fontId="34" fillId="0" borderId="0"/>
    <xf numFmtId="192" fontId="88" fillId="149" borderId="4">
      <alignment horizontal="right"/>
      <protection locked="0"/>
    </xf>
    <xf numFmtId="0" fontId="34" fillId="0" borderId="0"/>
    <xf numFmtId="203" fontId="88" fillId="127" borderId="4">
      <alignment horizontal="right"/>
      <protection locked="0"/>
    </xf>
    <xf numFmtId="207" fontId="90" fillId="133" borderId="0" applyProtection="0"/>
    <xf numFmtId="0" fontId="7" fillId="0" borderId="0"/>
    <xf numFmtId="206" fontId="49" fillId="144" borderId="8" applyProtection="0">
      <alignment horizontal="right"/>
    </xf>
    <xf numFmtId="204" fontId="88" fillId="149" borderId="4">
      <alignment horizontal="right"/>
      <protection locked="0"/>
    </xf>
    <xf numFmtId="0" fontId="7" fillId="0" borderId="0"/>
    <xf numFmtId="10" fontId="90" fillId="130" borderId="24">
      <alignment horizontal="right"/>
      <protection locked="0"/>
    </xf>
    <xf numFmtId="0" fontId="7" fillId="0" borderId="0"/>
    <xf numFmtId="203" fontId="88" fillId="130" borderId="24">
      <alignment horizontal="right"/>
      <protection locked="0"/>
    </xf>
    <xf numFmtId="205" fontId="89" fillId="149" borderId="4">
      <alignment horizontal="right"/>
      <protection locked="0"/>
    </xf>
    <xf numFmtId="49" fontId="88" fillId="149" borderId="4">
      <alignment horizontal="right"/>
      <protection locked="0"/>
    </xf>
    <xf numFmtId="204" fontId="88" fillId="130" borderId="24">
      <alignment horizontal="right"/>
      <protection locked="0"/>
    </xf>
    <xf numFmtId="204" fontId="88" fillId="149" borderId="4">
      <alignment horizontal="right"/>
      <protection locked="0"/>
    </xf>
    <xf numFmtId="203" fontId="88" fillId="149" borderId="4">
      <alignment horizontal="right"/>
      <protection locked="0"/>
    </xf>
    <xf numFmtId="0" fontId="44" fillId="18" borderId="4" applyNumberFormat="0" applyAlignment="0" applyProtection="0"/>
    <xf numFmtId="0" fontId="44" fillId="130" borderId="4" applyNumberFormat="0" applyAlignment="0" applyProtection="0"/>
    <xf numFmtId="0" fontId="165" fillId="34" borderId="4" applyNumberFormat="0" applyAlignment="0" applyProtection="0"/>
    <xf numFmtId="0" fontId="7" fillId="12" borderId="4" applyNumberFormat="0" applyFont="0" applyAlignment="0" applyProtection="0"/>
    <xf numFmtId="266" fontId="86" fillId="0" borderId="0" applyFont="0" applyFill="0" applyBorder="0" applyAlignment="0" applyProtection="0"/>
    <xf numFmtId="265" fontId="86" fillId="0" borderId="0" applyFont="0" applyFill="0" applyBorder="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293" fillId="0" borderId="0" applyNumberFormat="0" applyFill="0" applyBorder="0" applyAlignment="0" applyProtection="0"/>
    <xf numFmtId="0" fontId="87" fillId="0" borderId="86" applyNumberFormat="0" applyFill="0" applyAlignment="0" applyProtection="0"/>
    <xf numFmtId="0" fontId="292" fillId="0" borderId="0">
      <protection locked="0"/>
    </xf>
    <xf numFmtId="0" fontId="274" fillId="0" borderId="0">
      <protection locked="0"/>
    </xf>
    <xf numFmtId="0" fontId="145" fillId="122" borderId="25" applyNumberFormat="0" applyAlignment="0" applyProtection="0"/>
    <xf numFmtId="0" fontId="292" fillId="0" borderId="0">
      <protection locked="0"/>
    </xf>
    <xf numFmtId="0" fontId="291" fillId="0" borderId="0">
      <protection locked="0"/>
    </xf>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274" fillId="0" borderId="0">
      <protection locked="0"/>
    </xf>
    <xf numFmtId="0" fontId="56" fillId="0" borderId="0" applyNumberFormat="0" applyFill="0" applyBorder="0" applyAlignment="0" applyProtection="0"/>
    <xf numFmtId="0" fontId="56" fillId="0" borderId="82" applyNumberFormat="0" applyFill="0" applyAlignment="0" applyProtection="0"/>
    <xf numFmtId="0" fontId="56" fillId="0" borderId="82" applyNumberFormat="0" applyFill="0" applyAlignment="0" applyProtection="0"/>
    <xf numFmtId="0" fontId="55" fillId="0" borderId="81" applyNumberFormat="0" applyFill="0" applyAlignment="0" applyProtection="0"/>
    <xf numFmtId="0" fontId="55" fillId="0" borderId="81" applyNumberFormat="0" applyFill="0" applyAlignment="0" applyProtection="0"/>
    <xf numFmtId="228" fontId="290" fillId="0" borderId="0">
      <protection locked="0"/>
    </xf>
    <xf numFmtId="228" fontId="290" fillId="0" borderId="0">
      <protection locked="0"/>
    </xf>
    <xf numFmtId="4" fontId="48" fillId="59" borderId="25" applyNumberFormat="0" applyProtection="0">
      <alignment vertical="center"/>
    </xf>
    <xf numFmtId="0" fontId="54" fillId="0" borderId="10" applyNumberFormat="0" applyFill="0" applyAlignment="0" applyProtection="0"/>
    <xf numFmtId="0" fontId="54" fillId="0" borderId="10" applyNumberFormat="0" applyFill="0" applyAlignment="0" applyProtection="0"/>
    <xf numFmtId="228" fontId="290" fillId="0" borderId="0">
      <protection locked="0"/>
    </xf>
    <xf numFmtId="4" fontId="117" fillId="59" borderId="25" applyNumberFormat="0" applyProtection="0">
      <alignment vertical="center"/>
    </xf>
    <xf numFmtId="228" fontId="290" fillId="0" borderId="0">
      <protection locked="0"/>
    </xf>
    <xf numFmtId="4" fontId="48" fillId="59" borderId="25" applyNumberFormat="0" applyProtection="0">
      <alignment horizontal="left" vertical="center" indent="1"/>
    </xf>
    <xf numFmtId="0" fontId="277" fillId="0" borderId="0" applyNumberFormat="0" applyFill="0" applyBorder="0" applyAlignment="0" applyProtection="0"/>
    <xf numFmtId="4" fontId="48" fillId="59" borderId="25" applyNumberFormat="0" applyProtection="0">
      <alignment horizontal="left" vertical="center" indent="1"/>
    </xf>
    <xf numFmtId="275" fontId="289" fillId="0" borderId="0"/>
    <xf numFmtId="0" fontId="78" fillId="55" borderId="0" applyNumberFormat="0" applyBorder="0" applyAlignment="0" applyProtection="0"/>
    <xf numFmtId="0" fontId="78" fillId="148" borderId="0" applyNumberFormat="0" applyBorder="0" applyAlignment="0" applyProtection="0"/>
    <xf numFmtId="0" fontId="288" fillId="0" borderId="0" applyNumberFormat="0" applyFill="0" applyBorder="0" applyAlignment="0" applyProtection="0"/>
    <xf numFmtId="0" fontId="7" fillId="115" borderId="25" applyNumberFormat="0" applyProtection="0">
      <alignment horizontal="left" vertical="center" indent="1"/>
    </xf>
    <xf numFmtId="275" fontId="287" fillId="0" borderId="0"/>
    <xf numFmtId="4" fontId="48" fillId="116" borderId="25" applyNumberFormat="0" applyProtection="0">
      <alignment horizontal="right" vertical="center"/>
    </xf>
    <xf numFmtId="0" fontId="30" fillId="0" borderId="0"/>
    <xf numFmtId="4" fontId="48" fillId="113" borderId="25" applyNumberFormat="0" applyProtection="0">
      <alignment horizontal="right" vertical="center"/>
    </xf>
    <xf numFmtId="4" fontId="48" fillId="117" borderId="25" applyNumberFormat="0" applyProtection="0">
      <alignment horizontal="right" vertical="center"/>
    </xf>
    <xf numFmtId="0" fontId="286" fillId="125" borderId="0" applyNumberFormat="0" applyBorder="0" applyAlignment="0">
      <protection locked="0"/>
    </xf>
    <xf numFmtId="178" fontId="7" fillId="0" borderId="0" applyFont="0" applyFill="0" applyBorder="0" applyAlignment="0" applyProtection="0"/>
    <xf numFmtId="4" fontId="48" fillId="71" borderId="25" applyNumberFormat="0" applyProtection="0">
      <alignment horizontal="right" vertical="center"/>
    </xf>
    <xf numFmtId="178" fontId="7" fillId="0" borderId="0" applyFont="0" applyFill="0" applyBorder="0" applyAlignment="0" applyProtection="0"/>
    <xf numFmtId="174" fontId="7" fillId="0" borderId="0" applyFill="0" applyBorder="0" applyAlignment="0" applyProtection="0"/>
    <xf numFmtId="4" fontId="48" fillId="114" borderId="25" applyNumberFormat="0" applyProtection="0">
      <alignment horizontal="right" vertical="center"/>
    </xf>
    <xf numFmtId="273" fontId="7" fillId="0" borderId="0" applyFill="0" applyBorder="0" applyAlignment="0" applyProtection="0"/>
    <xf numFmtId="273" fontId="7" fillId="0" borderId="0" applyFill="0" applyBorder="0" applyAlignment="0" applyProtection="0"/>
    <xf numFmtId="4" fontId="48" fillId="118" borderId="25" applyNumberFormat="0" applyProtection="0">
      <alignment horizontal="right" vertical="center"/>
    </xf>
    <xf numFmtId="172" fontId="7" fillId="0" borderId="0" applyFont="0" applyFill="0" applyBorder="0" applyAlignment="0" applyProtection="0"/>
    <xf numFmtId="4" fontId="48" fillId="91" borderId="25" applyNumberFormat="0" applyProtection="0">
      <alignment horizontal="right" vertical="center"/>
    </xf>
    <xf numFmtId="0" fontId="72" fillId="0" borderId="0" applyNumberFormat="0" applyFill="0" applyBorder="0" applyAlignment="0" applyProtection="0"/>
    <xf numFmtId="268" fontId="7" fillId="65" borderId="95">
      <alignment horizontal="center" vertical="center"/>
    </xf>
    <xf numFmtId="4" fontId="48" fillId="119" borderId="25" applyNumberFormat="0" applyProtection="0">
      <alignment horizontal="right" vertical="center"/>
    </xf>
    <xf numFmtId="0" fontId="71" fillId="147" borderId="17">
      <alignment horizontal="center" vertical="center"/>
    </xf>
    <xf numFmtId="0" fontId="70" fillId="144" borderId="13">
      <alignment horizontal="center" vertical="center"/>
    </xf>
    <xf numFmtId="4" fontId="48" fillId="70" borderId="25" applyNumberFormat="0" applyProtection="0">
      <alignment horizontal="right" vertical="center"/>
    </xf>
    <xf numFmtId="0" fontId="69" fillId="144" borderId="13">
      <alignment horizontal="center" vertical="center"/>
    </xf>
    <xf numFmtId="0" fontId="69" fillId="144" borderId="13">
      <alignment horizontal="center" vertical="center"/>
    </xf>
    <xf numFmtId="4" fontId="113" fillId="120" borderId="25" applyNumberFormat="0" applyProtection="0">
      <alignment horizontal="left" vertical="center" indent="1"/>
    </xf>
    <xf numFmtId="0" fontId="68" fillId="145" borderId="13">
      <alignment horizontal="center"/>
    </xf>
    <xf numFmtId="0" fontId="67" fillId="133" borderId="13">
      <alignment horizontal="center" vertical="center"/>
    </xf>
    <xf numFmtId="4" fontId="48" fillId="87" borderId="79" applyNumberFormat="0" applyProtection="0">
      <alignment horizontal="left" vertical="center" indent="1"/>
    </xf>
    <xf numFmtId="0" fontId="67" fillId="133" borderId="13">
      <alignment horizontal="center" vertical="center"/>
    </xf>
    <xf numFmtId="0" fontId="67" fillId="133" borderId="13">
      <alignment horizontal="center" vertical="center"/>
    </xf>
    <xf numFmtId="0" fontId="67" fillId="133" borderId="13">
      <alignment horizontal="center" vertical="center"/>
    </xf>
    <xf numFmtId="0" fontId="67" fillId="133" borderId="13">
      <alignment horizontal="center" vertical="center"/>
    </xf>
    <xf numFmtId="4" fontId="115" fillId="64" borderId="0" applyNumberFormat="0" applyProtection="0">
      <alignment horizontal="left" vertical="center" indent="1"/>
    </xf>
    <xf numFmtId="0" fontId="7" fillId="0" borderId="0" applyFill="0" applyBorder="0" applyAlignment="0" applyProtection="0"/>
    <xf numFmtId="0" fontId="7" fillId="115" borderId="25" applyNumberFormat="0" applyProtection="0">
      <alignment horizontal="left" vertical="center" indent="1"/>
    </xf>
    <xf numFmtId="37" fontId="62" fillId="0" borderId="85">
      <alignment horizontal="right" vertical="top" wrapText="1"/>
      <protection locked="0"/>
    </xf>
    <xf numFmtId="4" fontId="25" fillId="41" borderId="0" applyNumberFormat="0" applyProtection="0">
      <alignment horizontal="left" vertical="center" indent="1"/>
    </xf>
    <xf numFmtId="4" fontId="25" fillId="41" borderId="0" applyNumberFormat="0" applyProtection="0">
      <alignment horizontal="left" vertical="center" indent="1"/>
    </xf>
    <xf numFmtId="4" fontId="25" fillId="41" borderId="0" applyNumberFormat="0" applyProtection="0">
      <alignment horizontal="left" vertical="center" indent="1"/>
    </xf>
    <xf numFmtId="4" fontId="25" fillId="87" borderId="25" applyNumberFormat="0" applyProtection="0">
      <alignment horizontal="left" vertical="center" indent="1"/>
    </xf>
    <xf numFmtId="4" fontId="48" fillId="87" borderId="25" applyNumberFormat="0" applyProtection="0">
      <alignment horizontal="left" vertical="center" indent="1"/>
    </xf>
    <xf numFmtId="0" fontId="78" fillId="127" borderId="0" applyNumberFormat="0" applyBorder="0" applyAlignment="0" applyProtection="0"/>
    <xf numFmtId="264" fontId="276" fillId="0" borderId="0" applyFont="0" applyFill="0" applyBorder="0" applyAlignment="0" applyProtection="0"/>
    <xf numFmtId="263" fontId="276" fillId="0" borderId="0" applyFont="0" applyFill="0" applyBorder="0" applyAlignment="0" applyProtection="0"/>
    <xf numFmtId="4" fontId="25" fillId="10" borderId="0" applyNumberFormat="0" applyProtection="0">
      <alignment horizontal="left" vertical="center" indent="1"/>
    </xf>
    <xf numFmtId="4" fontId="25" fillId="10" borderId="0" applyNumberFormat="0" applyProtection="0">
      <alignment horizontal="left" vertical="center" indent="1"/>
    </xf>
    <xf numFmtId="270" fontId="7" fillId="0" borderId="0" applyFill="0" applyBorder="0" applyAlignment="0" applyProtection="0"/>
    <xf numFmtId="4" fontId="25" fillId="60" borderId="0" applyNumberFormat="0" applyProtection="0">
      <alignment horizontal="left" vertical="center" indent="1"/>
    </xf>
    <xf numFmtId="4" fontId="25" fillId="85" borderId="25" applyNumberFormat="0" applyProtection="0">
      <alignment horizontal="left" vertical="center" indent="1"/>
    </xf>
    <xf numFmtId="4" fontId="48" fillId="85" borderId="25" applyNumberFormat="0" applyProtection="0">
      <alignment horizontal="left" vertical="center" indent="1"/>
    </xf>
    <xf numFmtId="4" fontId="25" fillId="85" borderId="25" applyNumberFormat="0" applyProtection="0">
      <alignment horizontal="left" vertical="center" indent="1"/>
    </xf>
    <xf numFmtId="270" fontId="7" fillId="0" borderId="0" applyFont="0" applyFill="0" applyBorder="0" applyAlignment="0" applyProtection="0">
      <alignment wrapText="1"/>
    </xf>
    <xf numFmtId="274" fontId="24" fillId="0" borderId="0">
      <alignment horizontal="right" vertical="center"/>
    </xf>
    <xf numFmtId="0" fontId="7" fillId="0" borderId="0" applyNumberFormat="0" applyFill="0" applyBorder="0" applyAlignment="0" applyProtection="0"/>
    <xf numFmtId="0" fontId="7" fillId="0" borderId="0" applyNumberFormat="0" applyFill="0" applyBorder="0" applyAlignment="0" applyProtection="0"/>
    <xf numFmtId="0" fontId="7" fillId="85" borderId="25" applyNumberFormat="0" applyProtection="0">
      <alignment horizontal="left" vertical="center" indent="1"/>
    </xf>
    <xf numFmtId="0" fontId="7" fillId="0" borderId="0" applyNumberFormat="0" applyFill="0" applyBorder="0" applyAlignment="0" applyProtection="0"/>
    <xf numFmtId="197" fontId="7" fillId="0" borderId="0" applyFill="0" applyBorder="0" applyAlignment="0" applyProtection="0"/>
    <xf numFmtId="0" fontId="7" fillId="85" borderId="25" applyNumberFormat="0" applyProtection="0">
      <alignment horizontal="left" vertical="center" indent="1"/>
    </xf>
    <xf numFmtId="0" fontId="7" fillId="85" borderId="25" applyNumberFormat="0" applyProtection="0">
      <alignment horizontal="left" vertical="center" indent="1"/>
    </xf>
    <xf numFmtId="0" fontId="58" fillId="133" borderId="13">
      <alignment horizontal="center" vertical="center"/>
    </xf>
    <xf numFmtId="269" fontId="234" fillId="0" borderId="0">
      <protection locked="0"/>
    </xf>
    <xf numFmtId="0" fontId="7" fillId="84" borderId="25" applyNumberFormat="0" applyProtection="0">
      <alignment horizontal="left" vertical="center" indent="1"/>
    </xf>
    <xf numFmtId="0" fontId="275" fillId="0" borderId="0"/>
    <xf numFmtId="0" fontId="213" fillId="0" borderId="0"/>
    <xf numFmtId="280" fontId="280" fillId="0" borderId="0" applyFont="0" applyFill="0" applyBorder="0" applyAlignment="0" applyProtection="0"/>
    <xf numFmtId="0" fontId="7" fillId="84" borderId="25" applyNumberFormat="0" applyProtection="0">
      <alignment horizontal="left" vertical="center" indent="1"/>
    </xf>
    <xf numFmtId="0" fontId="7" fillId="3" borderId="25" applyNumberFormat="0" applyProtection="0">
      <alignment horizontal="left" vertical="center" indent="1"/>
    </xf>
    <xf numFmtId="179" fontId="254" fillId="0" borderId="84" applyAlignment="0"/>
    <xf numFmtId="179" fontId="254" fillId="0" borderId="0" applyBorder="0">
      <alignment horizontal="right"/>
    </xf>
    <xf numFmtId="0" fontId="7" fillId="3" borderId="25" applyNumberFormat="0" applyProtection="0">
      <alignment horizontal="left" vertical="center" indent="1"/>
    </xf>
    <xf numFmtId="0" fontId="7" fillId="115" borderId="25" applyNumberFormat="0" applyProtection="0">
      <alignment horizontal="left" vertical="center" indent="1"/>
    </xf>
    <xf numFmtId="0" fontId="52" fillId="53" borderId="9" applyNumberFormat="0" applyAlignment="0" applyProtection="0"/>
    <xf numFmtId="0" fontId="52" fillId="146" borderId="9" applyNumberFormat="0" applyAlignment="0" applyProtection="0"/>
    <xf numFmtId="0" fontId="7" fillId="115" borderId="25" applyNumberFormat="0" applyProtection="0">
      <alignment horizontal="left" vertical="center" indent="1"/>
    </xf>
    <xf numFmtId="0" fontId="136" fillId="122" borderId="4" applyNumberFormat="0" applyAlignment="0" applyProtection="0"/>
    <xf numFmtId="0" fontId="136" fillId="125" borderId="4" applyNumberFormat="0" applyAlignment="0" applyProtection="0"/>
    <xf numFmtId="193" fontId="49" fillId="144" borderId="8">
      <alignment horizontal="right"/>
    </xf>
    <xf numFmtId="192" fontId="49" fillId="144" borderId="8">
      <alignment horizontal="right"/>
      <protection hidden="1"/>
    </xf>
    <xf numFmtId="191" fontId="49" fillId="145" borderId="8">
      <protection hidden="1"/>
    </xf>
    <xf numFmtId="190" fontId="49" fillId="144" borderId="8">
      <protection hidden="1"/>
    </xf>
    <xf numFmtId="179" fontId="7" fillId="0" borderId="0" applyFill="0" applyBorder="0" applyAlignment="0" applyProtection="0"/>
    <xf numFmtId="4" fontId="48" fillId="50" borderId="25" applyNumberFormat="0" applyProtection="0">
      <alignment vertical="center"/>
    </xf>
    <xf numFmtId="1" fontId="285" fillId="133" borderId="7"/>
    <xf numFmtId="4" fontId="117" fillId="50" borderId="25" applyNumberFormat="0" applyProtection="0">
      <alignment vertical="center"/>
    </xf>
    <xf numFmtId="0" fontId="7" fillId="88" borderId="16" applyNumberFormat="0" applyAlignment="0" applyProtection="0"/>
    <xf numFmtId="4" fontId="48" fillId="50" borderId="25" applyNumberFormat="0" applyProtection="0">
      <alignment horizontal="left" vertical="center" indent="1"/>
    </xf>
    <xf numFmtId="0" fontId="7" fillId="88" borderId="16" applyNumberFormat="0" applyAlignment="0" applyProtection="0"/>
    <xf numFmtId="0" fontId="7" fillId="88" borderId="16" applyNumberFormat="0" applyAlignment="0" applyProtection="0"/>
    <xf numFmtId="4" fontId="48" fillId="50" borderId="25" applyNumberFormat="0" applyProtection="0">
      <alignment horizontal="left" vertical="center" indent="1"/>
    </xf>
    <xf numFmtId="0" fontId="284" fillId="143" borderId="0" applyNumberFormat="0" applyBorder="0" applyAlignment="0">
      <protection hidden="1"/>
    </xf>
    <xf numFmtId="0" fontId="42" fillId="58" borderId="0" applyNumberFormat="0" applyBorder="0" applyAlignment="0" applyProtection="0"/>
    <xf numFmtId="0" fontId="42" fillId="128" borderId="0" applyNumberFormat="0" applyBorder="0" applyAlignment="0" applyProtection="0"/>
    <xf numFmtId="1" fontId="283" fillId="0" borderId="0"/>
    <xf numFmtId="4" fontId="48" fillId="87" borderId="25" applyNumberFormat="0" applyProtection="0">
      <alignment horizontal="right" vertical="center"/>
    </xf>
    <xf numFmtId="1" fontId="283" fillId="0" borderId="0"/>
    <xf numFmtId="0" fontId="7" fillId="133" borderId="0" applyNumberFormat="0" applyBorder="0" applyAlignment="0" applyProtection="0"/>
    <xf numFmtId="0" fontId="7" fillId="115" borderId="25" applyNumberFormat="0" applyProtection="0">
      <alignment horizontal="left" vertical="center" indent="1"/>
    </xf>
    <xf numFmtId="0" fontId="7" fillId="115" borderId="25" applyNumberFormat="0" applyProtection="0">
      <alignment horizontal="left" vertical="center" indent="1"/>
    </xf>
    <xf numFmtId="272" fontId="7" fillId="135" borderId="83">
      <alignment horizontal="center" vertical="center"/>
    </xf>
    <xf numFmtId="268" fontId="7" fillId="65" borderId="78">
      <alignment horizontal="center" vertical="center"/>
    </xf>
    <xf numFmtId="0" fontId="7" fillId="115" borderId="25" applyNumberFormat="0" applyProtection="0">
      <alignment horizontal="left" vertical="center" indent="1"/>
    </xf>
    <xf numFmtId="0" fontId="7" fillId="115" borderId="25" applyNumberFormat="0" applyProtection="0">
      <alignment horizontal="left" vertical="center" indent="1"/>
    </xf>
    <xf numFmtId="0" fontId="36" fillId="54" borderId="0" applyNumberFormat="0" applyBorder="0" applyAlignment="0" applyProtection="0"/>
    <xf numFmtId="0" fontId="36" fillId="136" borderId="0" applyNumberFormat="0" applyBorder="0" applyAlignment="0" applyProtection="0"/>
    <xf numFmtId="0" fontId="264" fillId="0" borderId="0"/>
    <xf numFmtId="0" fontId="270" fillId="0" borderId="0"/>
    <xf numFmtId="0" fontId="271" fillId="0" borderId="0" applyNumberFormat="0" applyProtection="0"/>
    <xf numFmtId="0" fontId="264" fillId="0" borderId="0"/>
    <xf numFmtId="0" fontId="271" fillId="0" borderId="0" applyNumberFormat="0" applyProtection="0"/>
    <xf numFmtId="0" fontId="36" fillId="137" borderId="0" applyNumberFormat="0" applyBorder="0" applyAlignment="0" applyProtection="0"/>
    <xf numFmtId="4" fontId="119" fillId="87" borderId="25" applyNumberFormat="0" applyProtection="0">
      <alignment horizontal="right" vertical="center"/>
    </xf>
    <xf numFmtId="0" fontId="36" fillId="16" borderId="0" applyNumberFormat="0" applyBorder="0" applyAlignment="0" applyProtection="0"/>
    <xf numFmtId="0" fontId="36" fillId="142" borderId="0" applyNumberFormat="0" applyBorder="0" applyAlignment="0" applyProtection="0"/>
    <xf numFmtId="0" fontId="36" fillId="132" borderId="0" applyNumberFormat="0" applyBorder="0" applyAlignment="0" applyProtection="0"/>
    <xf numFmtId="228" fontId="206" fillId="0" borderId="0">
      <protection locked="0"/>
    </xf>
    <xf numFmtId="0" fontId="36" fillId="141" borderId="0" applyNumberFormat="0" applyBorder="0" applyAlignment="0" applyProtection="0"/>
    <xf numFmtId="0" fontId="36" fillId="32" borderId="0" applyNumberFormat="0" applyBorder="0" applyAlignment="0" applyProtection="0"/>
    <xf numFmtId="0" fontId="36" fillId="137" borderId="0" applyNumberFormat="0" applyBorder="0" applyAlignment="0" applyProtection="0"/>
    <xf numFmtId="0" fontId="36" fillId="140" borderId="0" applyNumberFormat="0" applyBorder="0" applyAlignment="0" applyProtection="0"/>
    <xf numFmtId="0" fontId="36" fillId="137" borderId="0" applyNumberFormat="0" applyBorder="0" applyAlignment="0" applyProtection="0"/>
    <xf numFmtId="0" fontId="36" fillId="139" borderId="0" applyNumberFormat="0" applyBorder="0" applyAlignment="0" applyProtection="0"/>
    <xf numFmtId="0" fontId="36" fillId="134" borderId="0" applyNumberFormat="0" applyBorder="0" applyAlignment="0" applyProtection="0"/>
    <xf numFmtId="0" fontId="36" fillId="124" borderId="0" applyNumberFormat="0" applyBorder="0" applyAlignment="0" applyProtection="0"/>
    <xf numFmtId="0" fontId="36" fillId="138" borderId="0" applyNumberFormat="0" applyBorder="0" applyAlignment="0" applyProtection="0"/>
    <xf numFmtId="0" fontId="36" fillId="18" borderId="0" applyNumberFormat="0" applyBorder="0" applyAlignment="0" applyProtection="0"/>
    <xf numFmtId="0" fontId="36" fillId="130" borderId="0" applyNumberFormat="0" applyBorder="0" applyAlignment="0" applyProtection="0"/>
    <xf numFmtId="0" fontId="273" fillId="61" borderId="0" applyNumberFormat="0" applyBorder="0" applyAlignment="0" applyProtection="0"/>
    <xf numFmtId="0" fontId="36" fillId="32" borderId="0" applyNumberFormat="0" applyBorder="0" applyAlignment="0" applyProtection="0"/>
    <xf numFmtId="0" fontId="36" fillId="137" borderId="0" applyNumberFormat="0" applyBorder="0" applyAlignment="0" applyProtection="0"/>
    <xf numFmtId="0" fontId="273" fillId="32" borderId="0" applyNumberFormat="0" applyBorder="0" applyAlignment="0" applyProtection="0"/>
    <xf numFmtId="0" fontId="36" fillId="18" borderId="0" applyNumberFormat="0" applyBorder="0" applyAlignment="0" applyProtection="0"/>
    <xf numFmtId="0" fontId="36" fillId="133" borderId="0" applyNumberFormat="0" applyBorder="0" applyAlignment="0" applyProtection="0"/>
    <xf numFmtId="0" fontId="273" fillId="31" borderId="0" applyNumberFormat="0" applyBorder="0" applyAlignment="0" applyProtection="0"/>
    <xf numFmtId="0" fontId="36" fillId="17" borderId="0" applyNumberFormat="0" applyBorder="0" applyAlignment="0" applyProtection="0"/>
    <xf numFmtId="0" fontId="36" fillId="132" borderId="0" applyNumberFormat="0" applyBorder="0" applyAlignment="0" applyProtection="0"/>
    <xf numFmtId="0" fontId="273" fillId="62" borderId="0" applyNumberFormat="0" applyBorder="0" applyAlignment="0" applyProtection="0"/>
    <xf numFmtId="0" fontId="36" fillId="11" borderId="0" applyNumberFormat="0" applyBorder="0" applyAlignment="0" applyProtection="0"/>
    <xf numFmtId="0" fontId="36" fillId="124" borderId="0" applyNumberFormat="0" applyBorder="0" applyAlignment="0" applyProtection="0"/>
    <xf numFmtId="0" fontId="273" fillId="11" borderId="0" applyNumberFormat="0" applyBorder="0" applyAlignment="0" applyProtection="0"/>
    <xf numFmtId="0" fontId="36" fillId="39" borderId="0" applyNumberFormat="0" applyBorder="0" applyAlignment="0" applyProtection="0"/>
    <xf numFmtId="0" fontId="36" fillId="131" borderId="0" applyNumberFormat="0" applyBorder="0" applyAlignment="0" applyProtection="0"/>
    <xf numFmtId="0" fontId="273" fillId="76" borderId="0" applyNumberFormat="0" applyBorder="0" applyAlignment="0" applyProtection="0"/>
    <xf numFmtId="228" fontId="206" fillId="0" borderId="0">
      <protection locked="0"/>
    </xf>
    <xf numFmtId="0" fontId="34" fillId="135" borderId="0" applyNumberFormat="0" applyBorder="0" applyAlignment="0" applyProtection="0"/>
    <xf numFmtId="0" fontId="34" fillId="136" borderId="0" applyNumberFormat="0" applyBorder="0" applyAlignment="0" applyProtection="0"/>
    <xf numFmtId="0" fontId="34" fillId="135" borderId="0" applyNumberFormat="0" applyBorder="0" applyAlignment="0" applyProtection="0"/>
    <xf numFmtId="0" fontId="34" fillId="128" borderId="0" applyNumberFormat="0" applyBorder="0" applyAlignment="0" applyProtection="0"/>
    <xf numFmtId="0" fontId="34" fillId="134" borderId="0" applyNumberFormat="0" applyBorder="0" applyAlignment="0" applyProtection="0"/>
    <xf numFmtId="0" fontId="34" fillId="124" borderId="0" applyNumberFormat="0" applyBorder="0" applyAlignment="0" applyProtection="0"/>
    <xf numFmtId="0" fontId="34" fillId="18" borderId="0" applyNumberFormat="0" applyBorder="0" applyAlignment="0" applyProtection="0"/>
    <xf numFmtId="0" fontId="34" fillId="39" borderId="0" applyNumberFormat="0" applyBorder="0" applyAlignment="0" applyProtection="0"/>
    <xf numFmtId="0" fontId="34" fillId="131" borderId="0" applyNumberFormat="0" applyBorder="0" applyAlignment="0" applyProtection="0"/>
    <xf numFmtId="9" fontId="137" fillId="0" borderId="0" applyFont="0" applyFill="0" applyBorder="0" applyAlignment="0" applyProtection="0"/>
    <xf numFmtId="0" fontId="272" fillId="14" borderId="0" applyNumberFormat="0" applyBorder="0" applyAlignment="0" applyProtection="0"/>
    <xf numFmtId="0" fontId="34" fillId="18" borderId="0" applyNumberFormat="0" applyBorder="0" applyAlignment="0" applyProtection="0"/>
    <xf numFmtId="0" fontId="34" fillId="17" borderId="0" applyNumberFormat="0" applyBorder="0" applyAlignment="0" applyProtection="0"/>
    <xf numFmtId="0" fontId="34" fillId="132" borderId="0" applyNumberFormat="0" applyBorder="0" applyAlignment="0" applyProtection="0"/>
    <xf numFmtId="0" fontId="272" fillId="62" borderId="0" applyNumberFormat="0" applyBorder="0" applyAlignment="0" applyProtection="0"/>
    <xf numFmtId="0" fontId="34" fillId="11" borderId="0" applyNumberFormat="0" applyBorder="0" applyAlignment="0" applyProtection="0"/>
    <xf numFmtId="0" fontId="34" fillId="124" borderId="0" applyNumberFormat="0" applyBorder="0" applyAlignment="0" applyProtection="0"/>
    <xf numFmtId="0" fontId="272" fillId="11" borderId="0" applyNumberFormat="0" applyBorder="0" applyAlignment="0" applyProtection="0"/>
    <xf numFmtId="0" fontId="34" fillId="39" borderId="0" applyNumberFormat="0" applyBorder="0" applyAlignment="0" applyProtection="0"/>
    <xf numFmtId="0" fontId="34" fillId="131" borderId="0" applyNumberFormat="0" applyBorder="0" applyAlignment="0" applyProtection="0"/>
    <xf numFmtId="0" fontId="272" fillId="14" borderId="0" applyNumberFormat="0" applyBorder="0" applyAlignment="0" applyProtection="0"/>
    <xf numFmtId="0" fontId="34" fillId="130" borderId="0" applyNumberFormat="0" applyBorder="0" applyAlignment="0" applyProtection="0"/>
    <xf numFmtId="0" fontId="34" fillId="129" borderId="0" applyNumberFormat="0" applyBorder="0" applyAlignment="0" applyProtection="0"/>
    <xf numFmtId="0" fontId="34" fillId="128" borderId="0" applyNumberFormat="0" applyBorder="0" applyAlignment="0" applyProtection="0"/>
    <xf numFmtId="0" fontId="34" fillId="127" borderId="0" applyNumberFormat="0" applyBorder="0" applyAlignment="0" applyProtection="0"/>
    <xf numFmtId="0" fontId="34" fillId="126" borderId="0" applyNumberFormat="0" applyBorder="0" applyAlignment="0" applyProtection="0"/>
    <xf numFmtId="0" fontId="34" fillId="123" borderId="0" applyNumberFormat="0" applyBorder="0" applyAlignment="0" applyProtection="0"/>
    <xf numFmtId="0" fontId="34" fillId="15" borderId="0" applyNumberFormat="0" applyBorder="0" applyAlignment="0" applyProtection="0"/>
    <xf numFmtId="0" fontId="34" fillId="126" borderId="0" applyNumberFormat="0" applyBorder="0" applyAlignment="0" applyProtection="0"/>
    <xf numFmtId="0" fontId="272" fillId="19" borderId="0" applyNumberFormat="0" applyBorder="0" applyAlignment="0" applyProtection="0"/>
    <xf numFmtId="0" fontId="34" fillId="74" borderId="0" applyNumberFormat="0" applyBorder="0" applyAlignment="0" applyProtection="0"/>
    <xf numFmtId="0" fontId="34" fillId="123" borderId="0" applyNumberFormat="0" applyBorder="0" applyAlignment="0" applyProtection="0"/>
    <xf numFmtId="0" fontId="272" fillId="75" borderId="0" applyNumberFormat="0" applyBorder="0" applyAlignment="0" applyProtection="0"/>
    <xf numFmtId="0" fontId="34" fillId="122" borderId="0" applyNumberFormat="0" applyBorder="0" applyAlignment="0" applyProtection="0"/>
    <xf numFmtId="0" fontId="124" fillId="0" borderId="0" applyNumberFormat="0" applyFill="0" applyBorder="0" applyAlignment="0" applyProtection="0"/>
    <xf numFmtId="0" fontId="34" fillId="125" borderId="0" applyNumberFormat="0" applyBorder="0" applyAlignment="0" applyProtection="0"/>
    <xf numFmtId="0" fontId="272" fillId="58" borderId="0" applyNumberFormat="0" applyBorder="0" applyAlignment="0" applyProtection="0"/>
    <xf numFmtId="0" fontId="34" fillId="12" borderId="0" applyNumberFormat="0" applyBorder="0" applyAlignment="0" applyProtection="0"/>
    <xf numFmtId="0" fontId="34" fillId="88" borderId="0" applyNumberFormat="0" applyBorder="0" applyAlignment="0" applyProtection="0"/>
    <xf numFmtId="0" fontId="111" fillId="0" borderId="52" applyNumberFormat="0" applyFill="0" applyAlignment="0" applyProtection="0"/>
    <xf numFmtId="0" fontId="66" fillId="0" borderId="38" applyNumberFormat="0" applyFill="0" applyAlignment="0" applyProtection="0"/>
    <xf numFmtId="0" fontId="272" fillId="48" borderId="0" applyNumberFormat="0" applyBorder="0" applyAlignment="0" applyProtection="0"/>
    <xf numFmtId="0" fontId="34" fillId="11" borderId="0" applyNumberFormat="0" applyBorder="0" applyAlignment="0" applyProtection="0"/>
    <xf numFmtId="0" fontId="34" fillId="124" borderId="0" applyNumberFormat="0" applyBorder="0" applyAlignment="0" applyProtection="0"/>
    <xf numFmtId="0" fontId="272" fillId="15" borderId="0" applyNumberFormat="0" applyBorder="0" applyAlignment="0" applyProtection="0"/>
    <xf numFmtId="0" fontId="34" fillId="74" borderId="0" applyNumberFormat="0" applyBorder="0" applyAlignment="0" applyProtection="0"/>
    <xf numFmtId="0" fontId="34" fillId="123" borderId="0" applyNumberFormat="0" applyBorder="0" applyAlignment="0" applyProtection="0"/>
    <xf numFmtId="0" fontId="272" fillId="74" borderId="0" applyNumberFormat="0" applyBorder="0" applyAlignment="0" applyProtection="0"/>
    <xf numFmtId="0" fontId="7" fillId="0" borderId="0"/>
    <xf numFmtId="0" fontId="7" fillId="0" borderId="0"/>
    <xf numFmtId="0" fontId="7" fillId="0" borderId="0"/>
    <xf numFmtId="0" fontId="147" fillId="0" borderId="0" applyNumberFormat="0" applyFill="0" applyBorder="0" applyAlignment="0" applyProtection="0"/>
    <xf numFmtId="0" fontId="7" fillId="0" borderId="0"/>
    <xf numFmtId="0" fontId="7" fillId="0" borderId="0"/>
    <xf numFmtId="0" fontId="7" fillId="0" borderId="0"/>
    <xf numFmtId="0" fontId="184" fillId="0" borderId="0"/>
    <xf numFmtId="0" fontId="7" fillId="0" borderId="0"/>
    <xf numFmtId="0" fontId="184" fillId="0" borderId="0"/>
    <xf numFmtId="0" fontId="184" fillId="0" borderId="0"/>
    <xf numFmtId="0" fontId="184" fillId="0" borderId="0"/>
    <xf numFmtId="0" fontId="7" fillId="0" borderId="0"/>
    <xf numFmtId="0" fontId="7" fillId="0" borderId="0"/>
    <xf numFmtId="0" fontId="7" fillId="0" borderId="0"/>
    <xf numFmtId="0" fontId="184" fillId="0" borderId="0"/>
    <xf numFmtId="0" fontId="101" fillId="133" borderId="36">
      <alignment horizontal="center"/>
    </xf>
    <xf numFmtId="235" fontId="7" fillId="0" borderId="0" applyBorder="0" applyProtection="0"/>
    <xf numFmtId="0" fontId="22" fillId="0" borderId="0"/>
    <xf numFmtId="3" fontId="278" fillId="0" borderId="86" applyProtection="0"/>
    <xf numFmtId="217" fontId="296" fillId="133" borderId="0" applyBorder="0">
      <alignment horizontal="right" vertical="center"/>
      <protection locked="0"/>
    </xf>
    <xf numFmtId="0" fontId="180" fillId="133" borderId="64" applyNumberFormat="0" applyAlignment="0"/>
    <xf numFmtId="0" fontId="7" fillId="127" borderId="64" applyNumberFormat="0" applyAlignment="0"/>
    <xf numFmtId="0" fontId="7" fillId="133" borderId="0" applyNumberFormat="0" applyAlignment="0"/>
    <xf numFmtId="0" fontId="7" fillId="0" borderId="0"/>
    <xf numFmtId="0" fontId="272" fillId="58" borderId="0" applyNumberFormat="0" applyBorder="0" applyAlignment="0" applyProtection="0"/>
    <xf numFmtId="0" fontId="25" fillId="153" borderId="40" applyNumberFormat="0" applyProtection="0">
      <alignment horizontal="left" vertical="top"/>
    </xf>
    <xf numFmtId="0" fontId="34" fillId="133" borderId="0" applyNumberFormat="0" applyBorder="0" applyAlignment="0" applyProtection="0"/>
    <xf numFmtId="4" fontId="158" fillId="87" borderId="25" applyNumberFormat="0" applyProtection="0">
      <alignment horizontal="right" vertical="center"/>
    </xf>
    <xf numFmtId="0" fontId="22" fillId="0" borderId="0"/>
    <xf numFmtId="0" fontId="184" fillId="0" borderId="0"/>
    <xf numFmtId="173" fontId="282" fillId="0" borderId="0"/>
    <xf numFmtId="173" fontId="282"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173" fontId="282" fillId="0" borderId="0"/>
    <xf numFmtId="0" fontId="184" fillId="0" borderId="0"/>
    <xf numFmtId="0" fontId="184" fillId="0" borderId="0"/>
    <xf numFmtId="183" fontId="7" fillId="0" borderId="0" applyFill="0" applyBorder="0" applyAlignment="0" applyProtection="0"/>
    <xf numFmtId="183" fontId="7" fillId="0" borderId="0" applyFill="0" applyBorder="0" applyAlignment="0" applyProtection="0"/>
    <xf numFmtId="182" fontId="7" fillId="0" borderId="0" applyFill="0" applyBorder="0" applyAlignment="0" applyProtection="0"/>
    <xf numFmtId="182" fontId="7" fillId="0" borderId="0" applyFill="0" applyBorder="0" applyAlignment="0" applyProtection="0"/>
    <xf numFmtId="0" fontId="40" fillId="0" borderId="0"/>
    <xf numFmtId="0" fontId="7" fillId="0" borderId="0"/>
    <xf numFmtId="0" fontId="295" fillId="133" borderId="32" applyProtection="0">
      <alignment horizontal="center"/>
    </xf>
    <xf numFmtId="0" fontId="58" fillId="133" borderId="37" applyProtection="0">
      <alignment horizontal="center" wrapText="1"/>
    </xf>
    <xf numFmtId="0" fontId="274" fillId="0" borderId="0">
      <protection locked="0"/>
    </xf>
    <xf numFmtId="0" fontId="274" fillId="0" borderId="0">
      <protection locked="0"/>
    </xf>
    <xf numFmtId="0" fontId="274" fillId="0" borderId="0">
      <protection locked="0"/>
    </xf>
    <xf numFmtId="0" fontId="274" fillId="0" borderId="0">
      <protection locked="0"/>
    </xf>
    <xf numFmtId="0" fontId="165" fillId="34" borderId="4" applyNumberFormat="0" applyAlignment="0" applyProtection="0"/>
    <xf numFmtId="0" fontId="165" fillId="34" borderId="4" applyNumberFormat="0" applyAlignment="0" applyProtection="0"/>
    <xf numFmtId="0" fontId="279" fillId="0" borderId="0"/>
    <xf numFmtId="0" fontId="279" fillId="0" borderId="0"/>
    <xf numFmtId="0" fontId="100" fillId="0" borderId="0"/>
    <xf numFmtId="0" fontId="100" fillId="0" borderId="0"/>
    <xf numFmtId="0" fontId="34" fillId="0" borderId="0"/>
    <xf numFmtId="0" fontId="34" fillId="0" borderId="0"/>
    <xf numFmtId="0" fontId="34" fillId="0" borderId="0"/>
    <xf numFmtId="0" fontId="100" fillId="0" borderId="0"/>
    <xf numFmtId="0" fontId="100" fillId="0" borderId="0"/>
    <xf numFmtId="0" fontId="100" fillId="0" borderId="0"/>
    <xf numFmtId="0" fontId="279" fillId="0" borderId="0"/>
    <xf numFmtId="0" fontId="279" fillId="0" borderId="0"/>
    <xf numFmtId="0" fontId="100" fillId="0" borderId="0"/>
    <xf numFmtId="0" fontId="279" fillId="0" borderId="0"/>
    <xf numFmtId="0" fontId="279" fillId="0" borderId="0"/>
    <xf numFmtId="0" fontId="165" fillId="34" borderId="4" applyNumberFormat="0" applyAlignment="0" applyProtection="0"/>
    <xf numFmtId="0" fontId="274" fillId="0" borderId="0">
      <protection locked="0"/>
    </xf>
    <xf numFmtId="0" fontId="274" fillId="0" borderId="0">
      <protection locked="0"/>
    </xf>
    <xf numFmtId="0" fontId="58" fillId="133" borderId="37" applyProtection="0">
      <alignment horizontal="center" wrapText="1"/>
    </xf>
    <xf numFmtId="0" fontId="295" fillId="133" borderId="32" applyProtection="0">
      <alignment horizontal="center"/>
    </xf>
    <xf numFmtId="0" fontId="58" fillId="133" borderId="37" applyProtection="0">
      <alignment horizontal="center" wrapText="1"/>
    </xf>
    <xf numFmtId="0" fontId="295" fillId="133" borderId="32" applyProtection="0">
      <alignment horizontal="center"/>
    </xf>
    <xf numFmtId="228" fontId="206" fillId="0" borderId="0">
      <protection locked="0"/>
    </xf>
    <xf numFmtId="0" fontId="167" fillId="0" borderId="0" applyNumberFormat="0" applyFill="0" applyBorder="0" applyAlignment="0" applyProtection="0"/>
    <xf numFmtId="0" fontId="167" fillId="0" borderId="0" applyNumberFormat="0" applyFill="0" applyBorder="0" applyAlignment="0" applyProtection="0"/>
    <xf numFmtId="0" fontId="7" fillId="0" borderId="0"/>
    <xf numFmtId="0" fontId="7" fillId="0" borderId="0"/>
    <xf numFmtId="0" fontId="40" fillId="0" borderId="0"/>
    <xf numFmtId="0" fontId="22" fillId="0" borderId="0"/>
    <xf numFmtId="0" fontId="38" fillId="77" borderId="0" applyNumberFormat="0" applyBorder="0" applyAlignment="0" applyProtection="0"/>
    <xf numFmtId="0" fontId="38" fillId="79" borderId="0" applyNumberFormat="0" applyBorder="0" applyAlignment="0" applyProtection="0"/>
    <xf numFmtId="0" fontId="38" fillId="26" borderId="0" applyNumberFormat="0" applyBorder="0" applyAlignment="0" applyProtection="0"/>
    <xf numFmtId="0" fontId="38" fillId="80" borderId="0" applyNumberFormat="0" applyBorder="0" applyAlignment="0" applyProtection="0"/>
    <xf numFmtId="0" fontId="38" fillId="81" borderId="0" applyNumberFormat="0" applyBorder="0" applyAlignment="0" applyProtection="0"/>
    <xf numFmtId="0" fontId="38" fillId="82" borderId="0" applyNumberFormat="0" applyBorder="0" applyAlignment="0" applyProtection="0"/>
    <xf numFmtId="0" fontId="59" fillId="39" borderId="9" applyNumberFormat="0" applyAlignment="0" applyProtection="0"/>
    <xf numFmtId="0" fontId="63" fillId="0" borderId="1" applyNumberFormat="0" applyFill="0" applyBorder="0" applyAlignment="0" applyProtection="0">
      <alignment horizontal="right"/>
    </xf>
    <xf numFmtId="0" fontId="165" fillId="34" borderId="4" applyNumberFormat="0" applyAlignment="0" applyProtection="0"/>
    <xf numFmtId="0" fontId="7" fillId="0" borderId="0"/>
    <xf numFmtId="0" fontId="34" fillId="0" borderId="0"/>
    <xf numFmtId="0" fontId="7" fillId="0" borderId="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67" fillId="0" borderId="0" applyNumberFormat="0" applyFill="0" applyBorder="0" applyAlignment="0" applyProtection="0"/>
    <xf numFmtId="0" fontId="34" fillId="0" borderId="0"/>
    <xf numFmtId="0" fontId="34" fillId="0" borderId="0"/>
    <xf numFmtId="0" fontId="34" fillId="0" borderId="0"/>
    <xf numFmtId="0" fontId="34" fillId="0" borderId="0"/>
    <xf numFmtId="0" fontId="7" fillId="0" borderId="0"/>
    <xf numFmtId="0" fontId="59" fillId="53" borderId="9" applyNumberFormat="0" applyAlignment="0" applyProtection="0"/>
    <xf numFmtId="0" fontId="7" fillId="0" borderId="0"/>
    <xf numFmtId="187" fontId="59" fillId="26" borderId="9" applyNumberFormat="0" applyAlignment="0" applyProtection="0"/>
    <xf numFmtId="187" fontId="59" fillId="39" borderId="9" applyNumberFormat="0" applyAlignment="0" applyProtection="0"/>
    <xf numFmtId="187" fontId="52" fillId="39" borderId="9" applyNumberFormat="0" applyAlignment="0" applyProtection="0"/>
    <xf numFmtId="172" fontId="34" fillId="0" borderId="0" applyFont="0" applyFill="0" applyBorder="0" applyAlignment="0" applyProtection="0"/>
    <xf numFmtId="187" fontId="75" fillId="0" borderId="19" applyNumberFormat="0" applyFill="0" applyAlignment="0" applyProtection="0"/>
    <xf numFmtId="187" fontId="85" fillId="0" borderId="22" applyNumberFormat="0" applyFill="0" applyAlignment="0" applyProtection="0"/>
    <xf numFmtId="187" fontId="166" fillId="0" borderId="22" applyNumberFormat="0" applyFill="0" applyAlignment="0" applyProtection="0"/>
    <xf numFmtId="187" fontId="7" fillId="0" borderId="0"/>
    <xf numFmtId="187" fontId="45" fillId="0" borderId="44" applyNumberFormat="0" applyAlignment="0" applyProtection="0"/>
    <xf numFmtId="187" fontId="131" fillId="0" borderId="44" applyNumberFormat="0" applyAlignment="0" applyProtection="0">
      <alignment horizontal="left" vertical="top"/>
    </xf>
    <xf numFmtId="187" fontId="7" fillId="0" borderId="45" applyNumberFormat="0" applyFont="0" applyAlignment="0" applyProtection="0"/>
    <xf numFmtId="187" fontId="7" fillId="0" borderId="46" applyNumberFormat="0" applyFont="0" applyAlignment="0" applyProtection="0"/>
    <xf numFmtId="187" fontId="7" fillId="0" borderId="47" applyNumberFormat="0" applyFont="0" applyAlignment="0" applyProtection="0"/>
    <xf numFmtId="9" fontId="34" fillId="0" borderId="0" applyFont="0" applyFill="0" applyBorder="0" applyAlignment="0" applyProtection="0"/>
    <xf numFmtId="0" fontId="59" fillId="26" borderId="9" applyNumberFormat="0" applyAlignment="0" applyProtection="0"/>
    <xf numFmtId="0" fontId="59" fillId="39" borderId="9" applyNumberFormat="0" applyAlignment="0" applyProtection="0"/>
    <xf numFmtId="0" fontId="52" fillId="39" borderId="9" applyNumberFormat="0" applyAlignment="0" applyProtection="0"/>
    <xf numFmtId="0" fontId="75" fillId="0" borderId="19" applyNumberFormat="0" applyFill="0" applyAlignment="0" applyProtection="0"/>
    <xf numFmtId="0" fontId="85" fillId="0" borderId="22" applyNumberFormat="0" applyFill="0" applyAlignment="0" applyProtection="0"/>
    <xf numFmtId="0" fontId="166" fillId="0" borderId="22" applyNumberFormat="0" applyFill="0" applyAlignment="0" applyProtection="0"/>
    <xf numFmtId="0" fontId="45" fillId="0" borderId="44" applyNumberFormat="0" applyAlignment="0" applyProtection="0"/>
    <xf numFmtId="0" fontId="131" fillId="0" borderId="44" applyNumberFormat="0" applyAlignment="0" applyProtection="0">
      <alignment horizontal="left" vertical="top"/>
    </xf>
    <xf numFmtId="0" fontId="7" fillId="0" borderId="45" applyNumberFormat="0" applyFont="0" applyAlignment="0" applyProtection="0"/>
    <xf numFmtId="0" fontId="7" fillId="0" borderId="46" applyNumberFormat="0" applyFont="0" applyAlignment="0" applyProtection="0"/>
    <xf numFmtId="0" fontId="7" fillId="0" borderId="47" applyNumberFormat="0" applyFont="0" applyAlignment="0" applyProtection="0"/>
    <xf numFmtId="0" fontId="7" fillId="0" borderId="0"/>
    <xf numFmtId="0" fontId="7" fillId="0" borderId="0"/>
    <xf numFmtId="0" fontId="7" fillId="0" borderId="0"/>
    <xf numFmtId="0" fontId="52" fillId="39" borderId="9" applyNumberFormat="0" applyAlignment="0" applyProtection="0"/>
    <xf numFmtId="0" fontId="52" fillId="39" borderId="9" applyNumberFormat="0" applyAlignment="0" applyProtection="0"/>
    <xf numFmtId="0" fontId="199" fillId="0" borderId="19" applyNumberFormat="0" applyFill="0" applyAlignment="0" applyProtection="0"/>
    <xf numFmtId="0" fontId="199" fillId="0" borderId="19" applyNumberFormat="0" applyFill="0" applyAlignment="0" applyProtection="0"/>
    <xf numFmtId="0" fontId="199" fillId="0" borderId="19" applyNumberFormat="0" applyFill="0" applyAlignment="0" applyProtection="0"/>
    <xf numFmtId="172" fontId="34" fillId="0" borderId="0" applyFont="0" applyFill="0" applyBorder="0" applyAlignment="0" applyProtection="0"/>
    <xf numFmtId="0" fontId="75" fillId="0" borderId="19" applyNumberFormat="0" applyFill="0" applyAlignment="0" applyProtection="0"/>
    <xf numFmtId="0" fontId="236" fillId="39" borderId="9" applyNumberFormat="0" applyAlignment="0" applyProtection="0"/>
    <xf numFmtId="0" fontId="62" fillId="2" borderId="0"/>
    <xf numFmtId="0" fontId="77" fillId="0" borderId="76" applyNumberFormat="0" applyFill="0" applyAlignment="0" applyProtection="0"/>
    <xf numFmtId="0" fontId="77" fillId="0" borderId="76" applyNumberFormat="0" applyFill="0" applyAlignment="0" applyProtection="0"/>
    <xf numFmtId="0" fontId="45" fillId="0" borderId="44" applyNumberFormat="0" applyAlignment="0" applyProtection="0"/>
    <xf numFmtId="0" fontId="131" fillId="0" borderId="44" applyNumberFormat="0" applyAlignment="0" applyProtection="0">
      <alignment horizontal="left" vertical="top"/>
    </xf>
    <xf numFmtId="0" fontId="7" fillId="0" borderId="45" applyNumberFormat="0" applyFont="0" applyAlignment="0" applyProtection="0"/>
    <xf numFmtId="0" fontId="7" fillId="0" borderId="46" applyNumberFormat="0" applyFont="0" applyAlignment="0" applyProtection="0"/>
    <xf numFmtId="0" fontId="7" fillId="0" borderId="47" applyNumberFormat="0" applyFont="0" applyAlignment="0" applyProtection="0"/>
    <xf numFmtId="9" fontId="7" fillId="0" borderId="0" applyFont="0" applyFill="0" applyBorder="0" applyAlignment="0" applyProtection="0"/>
    <xf numFmtId="187" fontId="7" fillId="0" borderId="0"/>
    <xf numFmtId="0" fontId="7" fillId="0" borderId="0"/>
    <xf numFmtId="0" fontId="7" fillId="0" borderId="0"/>
    <xf numFmtId="0" fontId="7" fillId="0" borderId="0"/>
    <xf numFmtId="0" fontId="7" fillId="0" borderId="0"/>
    <xf numFmtId="0" fontId="7" fillId="88" borderId="64" applyNumberFormat="0" applyAlignment="0">
      <protection locked="0"/>
    </xf>
    <xf numFmtId="0" fontId="59" fillId="53" borderId="9" applyNumberFormat="0" applyAlignment="0" applyProtection="0"/>
    <xf numFmtId="0" fontId="52" fillId="131" borderId="9" applyNumberFormat="0" applyAlignment="0" applyProtection="0"/>
    <xf numFmtId="172" fontId="7" fillId="0" borderId="0" applyFont="0" applyFill="0" applyBorder="0" applyAlignment="0" applyProtection="0"/>
    <xf numFmtId="0" fontId="52" fillId="53" borderId="9" applyNumberFormat="0" applyAlignment="0" applyProtection="0"/>
    <xf numFmtId="0" fontId="52" fillId="146" borderId="9" applyNumberFormat="0" applyAlignment="0" applyProtection="0"/>
    <xf numFmtId="9" fontId="34" fillId="0" borderId="0" applyFont="0" applyFill="0" applyBorder="0" applyAlignment="0" applyProtection="0"/>
    <xf numFmtId="0" fontId="180" fillId="133" borderId="64" applyNumberFormat="0" applyAlignment="0"/>
    <xf numFmtId="0" fontId="7" fillId="127" borderId="64" applyNumberFormat="0" applyAlignment="0"/>
    <xf numFmtId="0" fontId="7" fillId="0" borderId="0"/>
    <xf numFmtId="0" fontId="7" fillId="0" borderId="0"/>
    <xf numFmtId="0" fontId="7" fillId="0" borderId="0"/>
    <xf numFmtId="0" fontId="7" fillId="0" borderId="0"/>
    <xf numFmtId="0" fontId="22" fillId="0" borderId="0"/>
    <xf numFmtId="0" fontId="38" fillId="77" borderId="0" applyNumberFormat="0" applyBorder="0" applyAlignment="0" applyProtection="0"/>
    <xf numFmtId="0" fontId="38" fillId="79" borderId="0" applyNumberFormat="0" applyBorder="0" applyAlignment="0" applyProtection="0"/>
    <xf numFmtId="0" fontId="38" fillId="26" borderId="0" applyNumberFormat="0" applyBorder="0" applyAlignment="0" applyProtection="0"/>
    <xf numFmtId="0" fontId="38" fillId="80" borderId="0" applyNumberFormat="0" applyBorder="0" applyAlignment="0" applyProtection="0"/>
    <xf numFmtId="0" fontId="38" fillId="81" borderId="0" applyNumberFormat="0" applyBorder="0" applyAlignment="0" applyProtection="0"/>
    <xf numFmtId="0" fontId="38" fillId="82" borderId="0" applyNumberFormat="0" applyBorder="0" applyAlignment="0" applyProtection="0"/>
    <xf numFmtId="0" fontId="63" fillId="0" borderId="1" applyNumberFormat="0" applyFill="0" applyBorder="0" applyAlignment="0" applyProtection="0">
      <alignment horizontal="right"/>
    </xf>
    <xf numFmtId="0" fontId="165" fillId="34" borderId="4" applyNumberFormat="0" applyAlignment="0" applyProtection="0"/>
    <xf numFmtId="0" fontId="7" fillId="0" borderId="0"/>
    <xf numFmtId="0" fontId="34" fillId="0" borderId="0"/>
    <xf numFmtId="0" fontId="7" fillId="0" borderId="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67" fillId="0" borderId="0" applyNumberFormat="0" applyFill="0" applyBorder="0" applyAlignment="0" applyProtection="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15" borderId="25" applyNumberFormat="0" applyProtection="0">
      <alignment horizontal="left" vertical="center" indent="1"/>
    </xf>
    <xf numFmtId="0" fontId="7" fillId="115" borderId="25" applyNumberFormat="0" applyProtection="0">
      <alignment horizontal="left" vertical="center" indent="1"/>
    </xf>
    <xf numFmtId="0" fontId="7" fillId="115" borderId="25" applyNumberFormat="0" applyProtection="0">
      <alignment horizontal="left" vertical="center" indent="1"/>
    </xf>
    <xf numFmtId="0" fontId="7" fillId="3" borderId="25" applyNumberFormat="0" applyProtection="0">
      <alignment horizontal="left" vertical="center" indent="1"/>
    </xf>
    <xf numFmtId="0" fontId="7" fillId="3" borderId="25" applyNumberFormat="0" applyProtection="0">
      <alignment horizontal="left" vertical="center" indent="1"/>
    </xf>
    <xf numFmtId="0" fontId="7" fillId="84" borderId="25" applyNumberFormat="0" applyProtection="0">
      <alignment horizontal="left" vertical="center" indent="1"/>
    </xf>
    <xf numFmtId="0" fontId="7" fillId="84" borderId="25" applyNumberFormat="0" applyProtection="0">
      <alignment horizontal="left" vertical="center" indent="1"/>
    </xf>
    <xf numFmtId="0" fontId="7" fillId="85" borderId="25" applyNumberFormat="0" applyProtection="0">
      <alignment horizontal="left" vertical="center" indent="1"/>
    </xf>
    <xf numFmtId="0" fontId="7" fillId="85" borderId="25" applyNumberFormat="0" applyProtection="0">
      <alignment horizontal="left" vertical="center" indent="1"/>
    </xf>
    <xf numFmtId="4" fontId="25" fillId="87" borderId="25" applyNumberFormat="0" applyProtection="0">
      <alignment horizontal="left" vertical="center" indent="1"/>
    </xf>
    <xf numFmtId="0" fontId="7" fillId="115" borderId="25" applyNumberFormat="0" applyProtection="0">
      <alignment horizontal="left" vertical="center" indent="1"/>
    </xf>
    <xf numFmtId="4" fontId="115" fillId="64" borderId="0" applyNumberFormat="0" applyProtection="0">
      <alignment horizontal="left" vertical="center" indent="1"/>
    </xf>
    <xf numFmtId="173" fontId="7" fillId="0" borderId="0"/>
    <xf numFmtId="0" fontId="7" fillId="115" borderId="25" applyNumberFormat="0" applyProtection="0">
      <alignment horizontal="left" vertical="center" indent="1"/>
    </xf>
    <xf numFmtId="0" fontId="7" fillId="0" borderId="0"/>
    <xf numFmtId="0" fontId="7" fillId="0" borderId="0"/>
    <xf numFmtId="0" fontId="7" fillId="0" borderId="0"/>
    <xf numFmtId="0" fontId="7" fillId="0" borderId="0"/>
    <xf numFmtId="0" fontId="22" fillId="0" borderId="0"/>
    <xf numFmtId="0" fontId="38" fillId="77" borderId="0" applyNumberFormat="0" applyBorder="0" applyAlignment="0" applyProtection="0"/>
    <xf numFmtId="0" fontId="38" fillId="79" borderId="0" applyNumberFormat="0" applyBorder="0" applyAlignment="0" applyProtection="0"/>
    <xf numFmtId="0" fontId="38" fillId="26" borderId="0" applyNumberFormat="0" applyBorder="0" applyAlignment="0" applyProtection="0"/>
    <xf numFmtId="0" fontId="38" fillId="80" borderId="0" applyNumberFormat="0" applyBorder="0" applyAlignment="0" applyProtection="0"/>
    <xf numFmtId="0" fontId="38" fillId="81" borderId="0" applyNumberFormat="0" applyBorder="0" applyAlignment="0" applyProtection="0"/>
    <xf numFmtId="0" fontId="38" fillId="82" borderId="0" applyNumberFormat="0" applyBorder="0" applyAlignment="0" applyProtection="0"/>
    <xf numFmtId="0" fontId="63" fillId="0" borderId="1" applyNumberFormat="0" applyFill="0" applyBorder="0" applyAlignment="0" applyProtection="0">
      <alignment horizontal="right"/>
    </xf>
    <xf numFmtId="0" fontId="165" fillId="34" borderId="4" applyNumberFormat="0" applyAlignment="0" applyProtection="0"/>
    <xf numFmtId="0" fontId="7" fillId="0" borderId="0"/>
    <xf numFmtId="0" fontId="34" fillId="0" borderId="0"/>
    <xf numFmtId="0" fontId="7" fillId="0" borderId="0"/>
    <xf numFmtId="173" fontId="7" fillId="0" borderId="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67" fillId="0" borderId="0" applyNumberFormat="0" applyFill="0" applyBorder="0" applyAlignment="0" applyProtection="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22" fillId="0" borderId="0"/>
    <xf numFmtId="0" fontId="7" fillId="0" borderId="0"/>
    <xf numFmtId="0" fontId="7" fillId="0" borderId="0"/>
    <xf numFmtId="228" fontId="206" fillId="0" borderId="0">
      <protection locked="0"/>
    </xf>
    <xf numFmtId="233" fontId="206" fillId="0" borderId="0">
      <protection locked="0"/>
    </xf>
    <xf numFmtId="0" fontId="30" fillId="0" borderId="0"/>
    <xf numFmtId="0" fontId="38" fillId="77" borderId="0" applyNumberFormat="0" applyBorder="0" applyAlignment="0" applyProtection="0"/>
    <xf numFmtId="0" fontId="172" fillId="0" borderId="0"/>
    <xf numFmtId="0" fontId="185" fillId="0" borderId="0"/>
    <xf numFmtId="173" fontId="126" fillId="0" borderId="0"/>
    <xf numFmtId="173" fontId="126" fillId="0" borderId="0"/>
    <xf numFmtId="0" fontId="38" fillId="79" borderId="0" applyNumberFormat="0" applyBorder="0" applyAlignment="0" applyProtection="0"/>
    <xf numFmtId="173" fontId="126" fillId="0" borderId="0"/>
    <xf numFmtId="0" fontId="172" fillId="0" borderId="0"/>
    <xf numFmtId="0" fontId="172" fillId="0" borderId="0"/>
    <xf numFmtId="0" fontId="172" fillId="0" borderId="0"/>
    <xf numFmtId="0" fontId="38" fillId="26" borderId="0" applyNumberFormat="0" applyBorder="0" applyAlignment="0" applyProtection="0"/>
    <xf numFmtId="0" fontId="172" fillId="0" borderId="0"/>
    <xf numFmtId="1" fontId="41" fillId="0" borderId="0"/>
    <xf numFmtId="0" fontId="7" fillId="0" borderId="0"/>
    <xf numFmtId="0" fontId="7" fillId="0" borderId="0"/>
    <xf numFmtId="0" fontId="38" fillId="80" borderId="0" applyNumberFormat="0" applyBorder="0" applyAlignment="0" applyProtection="0"/>
    <xf numFmtId="0" fontId="7" fillId="0" borderId="0"/>
    <xf numFmtId="0" fontId="30" fillId="0" borderId="0"/>
    <xf numFmtId="0" fontId="38" fillId="81" borderId="0" applyNumberFormat="0" applyBorder="0" applyAlignment="0" applyProtection="0"/>
    <xf numFmtId="0" fontId="38" fillId="82" borderId="0" applyNumberFormat="0" applyBorder="0" applyAlignment="0" applyProtection="0"/>
    <xf numFmtId="0" fontId="172" fillId="0" borderId="0"/>
    <xf numFmtId="0" fontId="7" fillId="0" borderId="0"/>
    <xf numFmtId="0" fontId="7" fillId="0" borderId="0"/>
    <xf numFmtId="0" fontId="30" fillId="0" borderId="0"/>
    <xf numFmtId="0" fontId="7" fillId="0" borderId="0"/>
    <xf numFmtId="0" fontId="38" fillId="77" borderId="0" applyNumberFormat="0" applyBorder="0" applyAlignment="0" applyProtection="0"/>
    <xf numFmtId="0" fontId="7" fillId="0" borderId="0"/>
    <xf numFmtId="0" fontId="7" fillId="0" borderId="0"/>
    <xf numFmtId="0" fontId="38" fillId="79" borderId="0" applyNumberFormat="0" applyBorder="0" applyAlignment="0" applyProtection="0"/>
    <xf numFmtId="0" fontId="7" fillId="0" borderId="0"/>
    <xf numFmtId="0" fontId="7" fillId="0" borderId="0"/>
    <xf numFmtId="0" fontId="38" fillId="26" borderId="0" applyNumberFormat="0" applyBorder="0" applyAlignment="0" applyProtection="0"/>
    <xf numFmtId="0" fontId="38" fillId="80" borderId="0" applyNumberFormat="0" applyBorder="0" applyAlignment="0" applyProtection="0"/>
    <xf numFmtId="0" fontId="7" fillId="0" borderId="0"/>
    <xf numFmtId="0" fontId="38" fillId="81" borderId="0" applyNumberFormat="0" applyBorder="0" applyAlignment="0" applyProtection="0"/>
    <xf numFmtId="0" fontId="7" fillId="0" borderId="0"/>
    <xf numFmtId="0" fontId="38" fillId="82" borderId="0" applyNumberFormat="0" applyBorder="0" applyAlignment="0" applyProtection="0"/>
    <xf numFmtId="0" fontId="7" fillId="0" borderId="0"/>
    <xf numFmtId="0" fontId="7" fillId="0" borderId="0"/>
    <xf numFmtId="0" fontId="7" fillId="0" borderId="0"/>
    <xf numFmtId="0" fontId="7" fillId="0" borderId="0"/>
    <xf numFmtId="179" fontId="33" fillId="0" borderId="3" applyFont="0" applyFill="0" applyBorder="0" applyAlignment="0" applyProtection="0">
      <alignment horizontal="center"/>
    </xf>
    <xf numFmtId="0" fontId="34" fillId="74" borderId="0" applyNumberFormat="0" applyBorder="0" applyAlignment="0" applyProtection="0"/>
    <xf numFmtId="0" fontId="34" fillId="15" borderId="0" applyNumberFormat="0" applyBorder="0" applyAlignment="0" applyProtection="0"/>
    <xf numFmtId="0" fontId="34" fillId="48" borderId="0" applyNumberFormat="0" applyBorder="0" applyAlignment="0" applyProtection="0"/>
    <xf numFmtId="0" fontId="34" fillId="58" borderId="0" applyNumberFormat="0" applyBorder="0" applyAlignment="0" applyProtection="0"/>
    <xf numFmtId="0" fontId="34" fillId="75" borderId="0" applyNumberFormat="0" applyBorder="0" applyAlignment="0" applyProtection="0"/>
    <xf numFmtId="0" fontId="34" fillId="19" borderId="0" applyNumberFormat="0" applyBorder="0" applyAlignment="0" applyProtection="0"/>
    <xf numFmtId="0" fontId="34" fillId="74" borderId="0" applyNumberFormat="0" applyBorder="0" applyAlignment="0" applyProtection="0"/>
    <xf numFmtId="0" fontId="34" fillId="15" borderId="0" applyNumberFormat="0" applyBorder="0" applyAlignment="0" applyProtection="0"/>
    <xf numFmtId="0" fontId="63" fillId="0" borderId="1" applyNumberFormat="0" applyFill="0" applyBorder="0" applyAlignment="0" applyProtection="0">
      <alignment horizontal="right"/>
    </xf>
    <xf numFmtId="0" fontId="34" fillId="48" borderId="0" applyNumberFormat="0" applyBorder="0" applyAlignment="0" applyProtection="0"/>
    <xf numFmtId="0" fontId="34" fillId="58" borderId="0" applyNumberFormat="0" applyBorder="0" applyAlignment="0" applyProtection="0"/>
    <xf numFmtId="0" fontId="34" fillId="75" borderId="0" applyNumberFormat="0" applyBorder="0" applyAlignment="0" applyProtection="0"/>
    <xf numFmtId="0" fontId="34" fillId="19" borderId="0" applyNumberFormat="0" applyBorder="0" applyAlignment="0" applyProtection="0"/>
    <xf numFmtId="0" fontId="34" fillId="74" borderId="0" applyNumberFormat="0" applyBorder="0" applyAlignment="0" applyProtection="0"/>
    <xf numFmtId="0" fontId="34" fillId="74" borderId="0" applyNumberFormat="0" applyBorder="0" applyAlignment="0" applyProtection="0"/>
    <xf numFmtId="0" fontId="34" fillId="74" borderId="0" applyNumberFormat="0" applyBorder="0" applyAlignment="0" applyProtection="0"/>
    <xf numFmtId="0" fontId="306" fillId="74" borderId="0" applyNumberFormat="0" applyBorder="0" applyAlignment="0" applyProtection="0"/>
    <xf numFmtId="0" fontId="34" fillId="74" borderId="0" applyNumberFormat="0" applyBorder="0" applyAlignment="0" applyProtection="0"/>
    <xf numFmtId="0" fontId="38" fillId="82"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06" fillId="15" borderId="0" applyNumberFormat="0" applyBorder="0" applyAlignment="0" applyProtection="0"/>
    <xf numFmtId="0" fontId="63" fillId="0" borderId="1" applyNumberFormat="0" applyFill="0" applyBorder="0" applyAlignment="0" applyProtection="0">
      <alignment horizontal="right"/>
    </xf>
    <xf numFmtId="0" fontId="34" fillId="15"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06" fillId="48" borderId="0" applyNumberFormat="0" applyBorder="0" applyAlignment="0" applyProtection="0"/>
    <xf numFmtId="0" fontId="34" fillId="4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06" fillId="58" borderId="0" applyNumberFormat="0" applyBorder="0" applyAlignment="0" applyProtection="0"/>
    <xf numFmtId="0" fontId="34" fillId="58" borderId="0" applyNumberFormat="0" applyBorder="0" applyAlignment="0" applyProtection="0"/>
    <xf numFmtId="0" fontId="34" fillId="75" borderId="0" applyNumberFormat="0" applyBorder="0" applyAlignment="0" applyProtection="0"/>
    <xf numFmtId="0" fontId="34" fillId="75" borderId="0" applyNumberFormat="0" applyBorder="0" applyAlignment="0" applyProtection="0"/>
    <xf numFmtId="0" fontId="34" fillId="75" borderId="0" applyNumberFormat="0" applyBorder="0" applyAlignment="0" applyProtection="0"/>
    <xf numFmtId="0" fontId="306" fillId="75" borderId="0" applyNumberFormat="0" applyBorder="0" applyAlignment="0" applyProtection="0"/>
    <xf numFmtId="0" fontId="34" fillId="75"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06" fillId="19" borderId="0" applyNumberFormat="0" applyBorder="0" applyAlignment="0" applyProtection="0"/>
    <xf numFmtId="0" fontId="34" fillId="19" borderId="0" applyNumberFormat="0" applyBorder="0" applyAlignment="0" applyProtection="0"/>
    <xf numFmtId="0" fontId="37" fillId="74" borderId="0" applyNumberFormat="0" applyBorder="0" applyAlignment="0" applyProtection="0"/>
    <xf numFmtId="0" fontId="37" fillId="15" borderId="0" applyNumberFormat="0" applyBorder="0" applyAlignment="0" applyProtection="0"/>
    <xf numFmtId="0" fontId="37" fillId="48" borderId="0" applyNumberFormat="0" applyBorder="0" applyAlignment="0" applyProtection="0"/>
    <xf numFmtId="0" fontId="37" fillId="58" borderId="0" applyNumberFormat="0" applyBorder="0" applyAlignment="0" applyProtection="0"/>
    <xf numFmtId="0" fontId="37" fillId="75" borderId="0" applyNumberFormat="0" applyBorder="0" applyAlignment="0" applyProtection="0"/>
    <xf numFmtId="0" fontId="37" fillId="19" borderId="0" applyNumberFormat="0" applyBorder="0" applyAlignment="0" applyProtection="0"/>
    <xf numFmtId="0" fontId="34" fillId="74" borderId="0" applyNumberFormat="0" applyBorder="0" applyAlignment="0" applyProtection="0"/>
    <xf numFmtId="0" fontId="34" fillId="74" borderId="0" applyNumberFormat="0" applyBorder="0" applyAlignment="0" applyProtection="0"/>
    <xf numFmtId="0" fontId="34" fillId="15" borderId="0" applyNumberFormat="0" applyBorder="0" applyAlignment="0" applyProtection="0"/>
    <xf numFmtId="0" fontId="38" fillId="81" borderId="0" applyNumberFormat="0" applyBorder="0" applyAlignment="0" applyProtection="0"/>
    <xf numFmtId="0" fontId="34" fillId="15"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75" borderId="0" applyNumberFormat="0" applyBorder="0" applyAlignment="0" applyProtection="0"/>
    <xf numFmtId="0" fontId="34" fillId="75"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74" borderId="0" applyNumberFormat="0" applyBorder="0" applyAlignment="0" applyProtection="0"/>
    <xf numFmtId="0" fontId="34" fillId="15" borderId="0" applyNumberFormat="0" applyBorder="0" applyAlignment="0" applyProtection="0"/>
    <xf numFmtId="0" fontId="34" fillId="48" borderId="0" applyNumberFormat="0" applyBorder="0" applyAlignment="0" applyProtection="0"/>
    <xf numFmtId="0" fontId="34" fillId="58" borderId="0" applyNumberFormat="0" applyBorder="0" applyAlignment="0" applyProtection="0"/>
    <xf numFmtId="0" fontId="34" fillId="75" borderId="0" applyNumberFormat="0" applyBorder="0" applyAlignment="0" applyProtection="0"/>
    <xf numFmtId="0" fontId="34" fillId="19" borderId="0" applyNumberFormat="0" applyBorder="0" applyAlignment="0" applyProtection="0"/>
    <xf numFmtId="2" fontId="33" fillId="0" borderId="0" applyFont="0" applyFill="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62" borderId="0" applyNumberFormat="0" applyBorder="0" applyAlignment="0" applyProtection="0"/>
    <xf numFmtId="0" fontId="34" fillId="58" borderId="0" applyNumberFormat="0" applyBorder="0" applyAlignment="0" applyProtection="0"/>
    <xf numFmtId="0" fontId="34" fillId="14" borderId="0" applyNumberFormat="0" applyBorder="0" applyAlignment="0" applyProtection="0"/>
    <xf numFmtId="0" fontId="34" fillId="54"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62" borderId="0" applyNumberFormat="0" applyBorder="0" applyAlignment="0" applyProtection="0"/>
    <xf numFmtId="0" fontId="34" fillId="58" borderId="0" applyNumberFormat="0" applyBorder="0" applyAlignment="0" applyProtection="0"/>
    <xf numFmtId="0" fontId="34" fillId="14" borderId="0" applyNumberFormat="0" applyBorder="0" applyAlignment="0" applyProtection="0"/>
    <xf numFmtId="0" fontId="34" fillId="54" borderId="0" applyNumberFormat="0" applyBorder="0" applyAlignment="0" applyProtection="0"/>
    <xf numFmtId="0" fontId="38" fillId="80"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06" fillId="14" borderId="0" applyNumberFormat="0" applyBorder="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34" fillId="14"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06" fillId="11" borderId="0" applyNumberFormat="0" applyBorder="0" applyAlignment="0" applyProtection="0"/>
    <xf numFmtId="0" fontId="34" fillId="11"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06" fillId="62" borderId="0" applyNumberFormat="0" applyBorder="0" applyAlignment="0" applyProtection="0"/>
    <xf numFmtId="0" fontId="34" fillId="62"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06" fillId="58" borderId="0" applyNumberFormat="0" applyBorder="0" applyAlignment="0" applyProtection="0"/>
    <xf numFmtId="0" fontId="34" fillId="58" borderId="0" applyNumberFormat="0" applyBorder="0" applyAlignment="0" applyProtection="0"/>
    <xf numFmtId="0" fontId="34" fillId="14" borderId="0" applyNumberFormat="0" applyBorder="0" applyAlignment="0" applyProtection="0"/>
    <xf numFmtId="173" fontId="7" fillId="0" borderId="0"/>
    <xf numFmtId="0" fontId="34" fillId="14" borderId="0" applyNumberFormat="0" applyBorder="0" applyAlignment="0" applyProtection="0"/>
    <xf numFmtId="0" fontId="34" fillId="14" borderId="0" applyNumberFormat="0" applyBorder="0" applyAlignment="0" applyProtection="0"/>
    <xf numFmtId="0" fontId="306" fillId="14" borderId="0" applyNumberFormat="0" applyBorder="0" applyAlignment="0" applyProtection="0"/>
    <xf numFmtId="0" fontId="34" fillId="1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06" fillId="54" borderId="0" applyNumberFormat="0" applyBorder="0" applyAlignment="0" applyProtection="0"/>
    <xf numFmtId="0" fontId="34" fillId="54" borderId="0" applyNumberFormat="0" applyBorder="0" applyAlignment="0" applyProtection="0"/>
    <xf numFmtId="0" fontId="34" fillId="0" borderId="0"/>
    <xf numFmtId="0" fontId="38" fillId="26" borderId="0" applyNumberFormat="0" applyBorder="0" applyAlignment="0" applyProtection="0"/>
    <xf numFmtId="0" fontId="37" fillId="14" borderId="0" applyNumberFormat="0" applyBorder="0" applyAlignment="0" applyProtection="0"/>
    <xf numFmtId="0" fontId="7" fillId="0" borderId="0"/>
    <xf numFmtId="0" fontId="37" fillId="11" borderId="0" applyNumberFormat="0" applyBorder="0" applyAlignment="0" applyProtection="0"/>
    <xf numFmtId="0" fontId="7" fillId="0" borderId="0"/>
    <xf numFmtId="0" fontId="37" fillId="62" borderId="0" applyNumberFormat="0" applyBorder="0" applyAlignment="0" applyProtection="0"/>
    <xf numFmtId="0" fontId="37" fillId="58" borderId="0" applyNumberFormat="0" applyBorder="0" applyAlignment="0" applyProtection="0"/>
    <xf numFmtId="0" fontId="37" fillId="14" borderId="0" applyNumberFormat="0" applyBorder="0" applyAlignment="0" applyProtection="0"/>
    <xf numFmtId="0" fontId="34" fillId="0" borderId="0"/>
    <xf numFmtId="0" fontId="37" fillId="54"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58" borderId="0" applyNumberFormat="0" applyBorder="0" applyAlignment="0" applyProtection="0"/>
    <xf numFmtId="0" fontId="7" fillId="0" borderId="0"/>
    <xf numFmtId="173" fontId="7" fillId="0" borderId="0"/>
    <xf numFmtId="0" fontId="34" fillId="58" borderId="0" applyNumberFormat="0" applyBorder="0" applyAlignment="0" applyProtection="0"/>
    <xf numFmtId="0" fontId="34" fillId="0" borderId="0"/>
    <xf numFmtId="0" fontId="34" fillId="14" borderId="0" applyNumberFormat="0" applyBorder="0" applyAlignment="0" applyProtection="0"/>
    <xf numFmtId="0" fontId="34" fillId="1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173" fontId="7" fillId="0" borderId="0"/>
    <xf numFmtId="0" fontId="34" fillId="62" borderId="0" applyNumberFormat="0" applyBorder="0" applyAlignment="0" applyProtection="0"/>
    <xf numFmtId="0" fontId="34" fillId="58" borderId="0" applyNumberFormat="0" applyBorder="0" applyAlignment="0" applyProtection="0"/>
    <xf numFmtId="0" fontId="34" fillId="14" borderId="0" applyNumberFormat="0" applyBorder="0" applyAlignment="0" applyProtection="0"/>
    <xf numFmtId="0" fontId="34" fillId="54" borderId="0" applyNumberFormat="0" applyBorder="0" applyAlignment="0" applyProtection="0"/>
    <xf numFmtId="0" fontId="36" fillId="76" borderId="0" applyNumberFormat="0" applyBorder="0" applyAlignment="0" applyProtection="0"/>
    <xf numFmtId="0" fontId="36" fillId="11" borderId="0" applyNumberFormat="0" applyBorder="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36" fillId="62"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61" borderId="0" applyNumberFormat="0" applyBorder="0" applyAlignment="0" applyProtection="0"/>
    <xf numFmtId="0" fontId="36" fillId="76" borderId="0" applyNumberFormat="0" applyBorder="0" applyAlignment="0" applyProtection="0"/>
    <xf numFmtId="0" fontId="38" fillId="79" borderId="0" applyNumberFormat="0" applyBorder="0" applyAlignment="0" applyProtection="0"/>
    <xf numFmtId="0" fontId="36" fillId="11" borderId="0" applyNumberFormat="0" applyBorder="0" applyAlignment="0" applyProtection="0"/>
    <xf numFmtId="0" fontId="36" fillId="62"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61"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0" fontId="307" fillId="76" borderId="0" applyNumberFormat="0" applyBorder="0" applyAlignment="0" applyProtection="0"/>
    <xf numFmtId="0" fontId="36" fillId="76"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07" fillId="11" borderId="0" applyNumberFormat="0" applyBorder="0" applyAlignment="0" applyProtection="0"/>
    <xf numFmtId="0" fontId="36" fillId="11"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307" fillId="62" borderId="0" applyNumberFormat="0" applyBorder="0" applyAlignment="0" applyProtection="0"/>
    <xf numFmtId="0" fontId="36" fillId="62"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07" fillId="31" borderId="0" applyNumberFormat="0" applyBorder="0" applyAlignment="0" applyProtection="0"/>
    <xf numFmtId="0" fontId="38" fillId="77"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07" fillId="32" borderId="0" applyNumberFormat="0" applyBorder="0" applyAlignment="0" applyProtection="0"/>
    <xf numFmtId="0" fontId="36" fillId="32"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07" fillId="61" borderId="0" applyNumberFormat="0" applyBorder="0" applyAlignment="0" applyProtection="0"/>
    <xf numFmtId="0" fontId="36" fillId="61" borderId="0" applyNumberFormat="0" applyBorder="0" applyAlignment="0" applyProtection="0"/>
    <xf numFmtId="0" fontId="38" fillId="76" borderId="0" applyNumberFormat="0" applyBorder="0" applyAlignment="0" applyProtection="0"/>
    <xf numFmtId="0" fontId="38" fillId="11" borderId="0" applyNumberFormat="0" applyBorder="0" applyAlignment="0" applyProtection="0"/>
    <xf numFmtId="0" fontId="38" fillId="62"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61"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76" borderId="0" applyNumberFormat="0" applyBorder="0" applyAlignment="0" applyProtection="0"/>
    <xf numFmtId="0" fontId="36" fillId="11" borderId="0" applyNumberFormat="0" applyBorder="0" applyAlignment="0" applyProtection="0"/>
    <xf numFmtId="0" fontId="36" fillId="62"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61" borderId="0" applyNumberFormat="0" applyBorder="0" applyAlignment="0" applyProtection="0"/>
    <xf numFmtId="0" fontId="7" fillId="0" borderId="0"/>
    <xf numFmtId="0" fontId="38" fillId="77" borderId="0" applyNumberFormat="0" applyBorder="0" applyAlignment="0" applyProtection="0"/>
    <xf numFmtId="0" fontId="7" fillId="0" borderId="0"/>
    <xf numFmtId="0" fontId="7" fillId="0" borderId="0"/>
    <xf numFmtId="0" fontId="63" fillId="0" borderId="1" applyNumberFormat="0" applyFill="0" applyBorder="0" applyAlignment="0" applyProtection="0">
      <alignment horizontal="right"/>
    </xf>
    <xf numFmtId="0" fontId="7" fillId="0" borderId="0"/>
    <xf numFmtId="0" fontId="7" fillId="0" borderId="0"/>
    <xf numFmtId="0" fontId="38" fillId="77"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7" fillId="0" borderId="0"/>
    <xf numFmtId="0" fontId="38" fillId="77" borderId="0" applyNumberFormat="0" applyBorder="0" applyAlignment="0" applyProtection="0"/>
    <xf numFmtId="0" fontId="40" fillId="0" borderId="0"/>
    <xf numFmtId="0" fontId="64" fillId="0" borderId="0"/>
    <xf numFmtId="0" fontId="40" fillId="0" borderId="0"/>
    <xf numFmtId="0" fontId="40" fillId="0" borderId="0"/>
    <xf numFmtId="0" fontId="38" fillId="79" borderId="0" applyNumberFormat="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4" fillId="0" borderId="0"/>
    <xf numFmtId="0" fontId="34" fillId="0" borderId="0"/>
    <xf numFmtId="0" fontId="38" fillId="79" borderId="0" applyNumberFormat="0" applyBorder="0" applyAlignment="0" applyProtection="0"/>
    <xf numFmtId="0" fontId="38" fillId="82"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8" fillId="81"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8" fillId="80" borderId="0" applyNumberFormat="0" applyBorder="0" applyAlignment="0" applyProtection="0"/>
    <xf numFmtId="0" fontId="38" fillId="79" borderId="0" applyNumberFormat="0" applyBorder="0" applyAlignment="0" applyProtection="0"/>
    <xf numFmtId="0" fontId="279" fillId="0" borderId="0"/>
    <xf numFmtId="0" fontId="38" fillId="26" borderId="0" applyNumberFormat="0" applyBorder="0" applyAlignment="0" applyProtection="0"/>
    <xf numFmtId="0" fontId="34" fillId="0" borderId="0"/>
    <xf numFmtId="0" fontId="7" fillId="0" borderId="0"/>
    <xf numFmtId="0" fontId="38" fillId="79" borderId="0" applyNumberFormat="0" applyBorder="0" applyAlignment="0" applyProtection="0"/>
    <xf numFmtId="0" fontId="7" fillId="0" borderId="0"/>
    <xf numFmtId="0" fontId="7" fillId="0" borderId="0"/>
    <xf numFmtId="0" fontId="38" fillId="77" borderId="0" applyNumberFormat="0" applyBorder="0" applyAlignment="0" applyProtection="0"/>
    <xf numFmtId="0" fontId="7" fillId="0" borderId="0"/>
    <xf numFmtId="0" fontId="38" fillId="26" borderId="0" applyNumberFormat="0" applyBorder="0" applyAlignment="0" applyProtection="0"/>
    <xf numFmtId="0" fontId="38" fillId="2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8" fillId="26" borderId="0" applyNumberFormat="0" applyBorder="0" applyAlignment="0" applyProtection="0"/>
    <xf numFmtId="0" fontId="34" fillId="0" borderId="0"/>
    <xf numFmtId="0" fontId="34" fillId="0" borderId="0"/>
    <xf numFmtId="0" fontId="38" fillId="80" borderId="0" applyNumberFormat="0" applyBorder="0" applyAlignment="0" applyProtection="0"/>
    <xf numFmtId="0" fontId="167" fillId="0" borderId="0" applyNumberFormat="0" applyFill="0" applyBorder="0" applyAlignment="0" applyProtection="0"/>
    <xf numFmtId="0" fontId="38" fillId="80" borderId="0" applyNumberFormat="0" applyBorder="0" applyAlignment="0" applyProtection="0"/>
    <xf numFmtId="0" fontId="22" fillId="0" borderId="0"/>
    <xf numFmtId="0" fontId="7" fillId="0" borderId="0"/>
    <xf numFmtId="0" fontId="22" fillId="0" borderId="0"/>
    <xf numFmtId="0" fontId="63" fillId="0" borderId="1" applyNumberFormat="0" applyFill="0" applyBorder="0" applyAlignment="0" applyProtection="0">
      <alignment horizontal="right"/>
    </xf>
    <xf numFmtId="0" fontId="7" fillId="0" borderId="0"/>
    <xf numFmtId="0" fontId="22" fillId="0" borderId="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8" fillId="80" borderId="0" applyNumberFormat="0" applyBorder="0" applyAlignment="0" applyProtection="0"/>
    <xf numFmtId="0" fontId="22" fillId="0" borderId="0"/>
    <xf numFmtId="0" fontId="7" fillId="0" borderId="0"/>
    <xf numFmtId="0" fontId="7" fillId="0" borderId="0"/>
    <xf numFmtId="0" fontId="7" fillId="0" borderId="0"/>
    <xf numFmtId="228" fontId="206" fillId="0" borderId="0">
      <protection locked="0"/>
    </xf>
    <xf numFmtId="0" fontId="7" fillId="0" borderId="0"/>
    <xf numFmtId="0" fontId="7" fillId="0" borderId="0"/>
    <xf numFmtId="0" fontId="7" fillId="0" borderId="0"/>
    <xf numFmtId="0" fontId="7" fillId="0" borderId="0"/>
    <xf numFmtId="0" fontId="7" fillId="0" borderId="0"/>
    <xf numFmtId="14" fontId="8" fillId="49" borderId="59">
      <alignment horizontal="center" vertical="center" wrapText="1"/>
    </xf>
    <xf numFmtId="0" fontId="7" fillId="0" borderId="0"/>
    <xf numFmtId="0" fontId="7" fillId="0" borderId="0"/>
    <xf numFmtId="0" fontId="7" fillId="0" borderId="0"/>
    <xf numFmtId="0" fontId="7" fillId="0" borderId="0"/>
    <xf numFmtId="0" fontId="7" fillId="0" borderId="0"/>
    <xf numFmtId="173" fontId="126" fillId="0" borderId="0"/>
    <xf numFmtId="0" fontId="165" fillId="34" borderId="4" applyNumberFormat="0" applyAlignment="0" applyProtection="0"/>
    <xf numFmtId="0" fontId="7" fillId="0" borderId="0"/>
    <xf numFmtId="0" fontId="7" fillId="0" borderId="0"/>
    <xf numFmtId="0" fontId="30" fillId="0" borderId="0"/>
    <xf numFmtId="0" fontId="7" fillId="0" borderId="0"/>
    <xf numFmtId="0" fontId="7" fillId="0" borderId="0"/>
    <xf numFmtId="0" fontId="172" fillId="0" borderId="0"/>
    <xf numFmtId="0" fontId="7" fillId="0" borderId="0"/>
    <xf numFmtId="0" fontId="7" fillId="0" borderId="0"/>
    <xf numFmtId="173" fontId="126" fillId="0" borderId="0"/>
    <xf numFmtId="0" fontId="172" fillId="0" borderId="0"/>
    <xf numFmtId="0" fontId="30" fillId="0" borderId="0"/>
    <xf numFmtId="0" fontId="7"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173" fontId="126" fillId="0" borderId="0"/>
    <xf numFmtId="173" fontId="126" fillId="0" borderId="0"/>
    <xf numFmtId="0" fontId="7" fillId="0" borderId="0"/>
    <xf numFmtId="0" fontId="7" fillId="0" borderId="0"/>
    <xf numFmtId="0" fontId="30" fillId="0" borderId="0"/>
    <xf numFmtId="173" fontId="127" fillId="0" borderId="0"/>
    <xf numFmtId="173" fontId="126" fillId="0" borderId="0"/>
    <xf numFmtId="173" fontId="126" fillId="0" borderId="0"/>
    <xf numFmtId="0" fontId="7" fillId="0" borderId="0"/>
    <xf numFmtId="0" fontId="7" fillId="0" borderId="0"/>
    <xf numFmtId="0" fontId="30" fillId="0" borderId="0"/>
    <xf numFmtId="0" fontId="172" fillId="0" borderId="0"/>
    <xf numFmtId="0" fontId="30" fillId="0" borderId="0"/>
    <xf numFmtId="0" fontId="172" fillId="0" borderId="0"/>
    <xf numFmtId="173" fontId="126" fillId="0" borderId="0"/>
    <xf numFmtId="0" fontId="22" fillId="0" borderId="0"/>
    <xf numFmtId="0" fontId="22" fillId="0" borderId="0"/>
    <xf numFmtId="0" fontId="7" fillId="115" borderId="25" applyNumberFormat="0" applyProtection="0">
      <alignment horizontal="left" vertical="center" indent="1"/>
    </xf>
    <xf numFmtId="14" fontId="8" fillId="49" borderId="59">
      <alignment horizontal="center" vertical="center" wrapText="1"/>
    </xf>
    <xf numFmtId="0" fontId="7" fillId="0" borderId="0"/>
    <xf numFmtId="0" fontId="7" fillId="0" borderId="0"/>
    <xf numFmtId="0" fontId="7" fillId="0" borderId="0"/>
    <xf numFmtId="0" fontId="7" fillId="0" borderId="0"/>
    <xf numFmtId="0" fontId="7" fillId="0" borderId="0"/>
    <xf numFmtId="0" fontId="34" fillId="0" borderId="0"/>
    <xf numFmtId="4" fontId="79" fillId="0" borderId="65" applyNumberFormat="0" applyProtection="0">
      <alignment horizontal="right" vertical="center"/>
    </xf>
    <xf numFmtId="0" fontId="22" fillId="0" borderId="0"/>
    <xf numFmtId="0" fontId="22" fillId="0" borderId="0"/>
    <xf numFmtId="0" fontId="155" fillId="0" borderId="0"/>
    <xf numFmtId="0" fontId="22" fillId="0" borderId="0"/>
    <xf numFmtId="0" fontId="137" fillId="0" borderId="0"/>
    <xf numFmtId="0" fontId="7" fillId="0" borderId="0"/>
    <xf numFmtId="0" fontId="38" fillId="81" borderId="0" applyNumberFormat="0" applyBorder="0" applyAlignment="0" applyProtection="0"/>
    <xf numFmtId="0" fontId="165" fillId="34" borderId="4" applyNumberFormat="0" applyAlignment="0" applyProtection="0"/>
    <xf numFmtId="0" fontId="184" fillId="0" borderId="0"/>
    <xf numFmtId="0" fontId="34" fillId="0" borderId="0"/>
    <xf numFmtId="0" fontId="58" fillId="3" borderId="37" applyProtection="0">
      <alignment horizontal="center" wrapText="1"/>
      <protection locked="0"/>
    </xf>
    <xf numFmtId="0" fontId="58" fillId="3" borderId="37" applyProtection="0">
      <alignment horizontal="center" wrapText="1"/>
      <protection locked="0"/>
    </xf>
    <xf numFmtId="0" fontId="7" fillId="0" borderId="0"/>
    <xf numFmtId="0" fontId="253" fillId="0" borderId="0"/>
    <xf numFmtId="0" fontId="7" fillId="0" borderId="0"/>
    <xf numFmtId="0" fontId="34" fillId="0" borderId="0"/>
    <xf numFmtId="0" fontId="253" fillId="0" borderId="0"/>
    <xf numFmtId="0" fontId="7" fillId="0" borderId="0"/>
    <xf numFmtId="0" fontId="7" fillId="0" borderId="0"/>
    <xf numFmtId="0" fontId="7" fillId="0" borderId="0"/>
    <xf numFmtId="0" fontId="7" fillId="0" borderId="0"/>
    <xf numFmtId="0" fontId="7" fillId="0" borderId="0"/>
    <xf numFmtId="0" fontId="7" fillId="0" borderId="0"/>
    <xf numFmtId="0" fontId="172" fillId="0" borderId="0"/>
    <xf numFmtId="0" fontId="58" fillId="3" borderId="37" applyProtection="0">
      <alignment horizontal="center" wrapText="1"/>
      <protection locked="0"/>
    </xf>
    <xf numFmtId="0" fontId="109" fillId="3" borderId="32" applyProtection="0">
      <alignment horizontal="centerContinuous"/>
      <protection locked="0"/>
    </xf>
    <xf numFmtId="0" fontId="227" fillId="0" borderId="0">
      <alignment horizontal="left"/>
    </xf>
    <xf numFmtId="0" fontId="184" fillId="0" borderId="0"/>
    <xf numFmtId="0" fontId="109" fillId="3" borderId="32" applyProtection="0">
      <alignment horizontal="centerContinuous"/>
      <protection locked="0"/>
    </xf>
    <xf numFmtId="0" fontId="34" fillId="0" borderId="0"/>
    <xf numFmtId="0" fontId="109" fillId="3" borderId="32" applyProtection="0">
      <alignment horizontal="centerContinuous"/>
      <protection locked="0"/>
    </xf>
    <xf numFmtId="0" fontId="58" fillId="3" borderId="37" applyProtection="0">
      <alignment horizontal="center" wrapText="1"/>
      <protection locked="0"/>
    </xf>
    <xf numFmtId="0" fontId="7" fillId="0" borderId="0"/>
    <xf numFmtId="0" fontId="34" fillId="0" borderId="0"/>
    <xf numFmtId="0" fontId="184" fillId="0" borderId="0"/>
    <xf numFmtId="0" fontId="227" fillId="0" borderId="0">
      <alignment horizontal="left"/>
    </xf>
    <xf numFmtId="14" fontId="8" fillId="49" borderId="59">
      <alignment horizontal="center" vertical="center" wrapText="1"/>
    </xf>
    <xf numFmtId="0" fontId="7" fillId="0" borderId="0"/>
    <xf numFmtId="0" fontId="137" fillId="0" borderId="0"/>
    <xf numFmtId="173" fontId="7" fillId="0" borderId="0"/>
    <xf numFmtId="0" fontId="34" fillId="0" borderId="0"/>
    <xf numFmtId="14" fontId="8" fillId="49" borderId="59">
      <alignment horizontal="center" vertical="center" wrapText="1"/>
    </xf>
    <xf numFmtId="0" fontId="58" fillId="3" borderId="37" applyProtection="0">
      <alignment horizontal="center" wrapText="1"/>
      <protection locked="0"/>
    </xf>
    <xf numFmtId="0" fontId="34" fillId="0" borderId="0"/>
    <xf numFmtId="199" fontId="7" fillId="0" borderId="0" applyFont="0" applyFill="0" applyBorder="0" applyAlignment="0" applyProtection="0"/>
    <xf numFmtId="281" fontId="305"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0" fontId="22" fillId="0" borderId="0"/>
    <xf numFmtId="0" fontId="109" fillId="3" borderId="32" applyProtection="0">
      <alignment horizontal="centerContinuous"/>
      <protection locked="0"/>
    </xf>
    <xf numFmtId="0" fontId="22" fillId="0" borderId="0"/>
    <xf numFmtId="0" fontId="7" fillId="0" borderId="0"/>
    <xf numFmtId="0" fontId="34" fillId="0" borderId="0"/>
    <xf numFmtId="0" fontId="64" fillId="0" borderId="0"/>
    <xf numFmtId="0" fontId="7" fillId="0" borderId="0"/>
    <xf numFmtId="0" fontId="7" fillId="0" borderId="0"/>
    <xf numFmtId="38" fontId="100" fillId="88" borderId="64" applyNumberFormat="0" applyFont="0" applyAlignment="0">
      <alignment vertical="top" wrapText="1"/>
      <protection locked="0"/>
    </xf>
    <xf numFmtId="0" fontId="7" fillId="0" borderId="0"/>
    <xf numFmtId="0" fontId="206" fillId="0" borderId="0"/>
    <xf numFmtId="0" fontId="7" fillId="0" borderId="0"/>
    <xf numFmtId="0" fontId="7" fillId="0" borderId="0"/>
    <xf numFmtId="173" fontId="7" fillId="0" borderId="0"/>
    <xf numFmtId="0" fontId="7" fillId="0" borderId="0"/>
    <xf numFmtId="0" fontId="7" fillId="0" borderId="0"/>
    <xf numFmtId="0" fontId="7" fillId="0" borderId="0"/>
    <xf numFmtId="0" fontId="7" fillId="0" borderId="0"/>
    <xf numFmtId="0" fontId="167" fillId="0" borderId="0" applyNumberFormat="0" applyFill="0" applyBorder="0" applyAlignment="0" applyProtection="0"/>
    <xf numFmtId="0" fontId="7" fillId="0" borderId="0"/>
    <xf numFmtId="0" fontId="22" fillId="0" borderId="0"/>
    <xf numFmtId="0" fontId="7" fillId="0" borderId="0"/>
    <xf numFmtId="0" fontId="155" fillId="0" borderId="0"/>
    <xf numFmtId="0" fontId="22" fillId="0" borderId="0"/>
    <xf numFmtId="0" fontId="38" fillId="81" borderId="0" applyNumberFormat="0" applyBorder="0" applyAlignment="0" applyProtection="0"/>
    <xf numFmtId="0" fontId="38" fillId="81"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8" fillId="81"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8" fillId="82" borderId="0" applyNumberFormat="0" applyBorder="0" applyAlignment="0" applyProtection="0"/>
    <xf numFmtId="0" fontId="195" fillId="0" borderId="2">
      <protection hidden="1"/>
    </xf>
    <xf numFmtId="0" fontId="195" fillId="0" borderId="2">
      <protection hidden="1"/>
    </xf>
    <xf numFmtId="1" fontId="41" fillId="0" borderId="0"/>
    <xf numFmtId="0" fontId="160" fillId="25" borderId="0" applyNumberFormat="0" applyBorder="0" applyAlignment="0" applyProtection="0"/>
    <xf numFmtId="0" fontId="42" fillId="15" borderId="0" applyNumberFormat="0" applyBorder="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43" fillId="18" borderId="4" applyNumberFormat="0" applyAlignment="0" applyProtection="0"/>
    <xf numFmtId="0" fontId="161" fillId="72" borderId="4" applyNumberFormat="0" applyAlignment="0" applyProtection="0"/>
    <xf numFmtId="0" fontId="50" fillId="18" borderId="4" applyNumberFormat="0" applyAlignment="0" applyProtection="0"/>
    <xf numFmtId="0" fontId="75" fillId="0" borderId="19" applyNumberFormat="0" applyFill="0" applyAlignment="0" applyProtection="0"/>
    <xf numFmtId="0" fontId="59" fillId="39" borderId="9" applyNumberFormat="0" applyAlignment="0" applyProtection="0"/>
    <xf numFmtId="0" fontId="59" fillId="26" borderId="9" applyNumberFormat="0" applyAlignment="0" applyProtection="0"/>
    <xf numFmtId="0" fontId="52" fillId="39" borderId="9" applyNumberFormat="0" applyAlignment="0" applyProtection="0"/>
    <xf numFmtId="221" fontId="201" fillId="50" borderId="0">
      <alignment horizontal="center" vertical="top" wrapText="1"/>
    </xf>
    <xf numFmtId="221" fontId="201" fillId="50" borderId="0">
      <alignment horizontal="center" vertical="top" wrapText="1"/>
    </xf>
    <xf numFmtId="0" fontId="7" fillId="0" borderId="0"/>
    <xf numFmtId="0" fontId="38" fillId="23" borderId="0" applyNumberFormat="0" applyBorder="0" applyAlignment="0" applyProtection="0"/>
    <xf numFmtId="0" fontId="38" fillId="27" borderId="0" applyNumberFormat="0" applyBorder="0" applyAlignment="0" applyProtection="0"/>
    <xf numFmtId="0" fontId="38" fillId="17"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35" borderId="0" applyNumberFormat="0" applyBorder="0" applyAlignment="0" applyProtection="0"/>
    <xf numFmtId="172" fontId="34" fillId="0" borderId="0" applyFont="0" applyFill="0" applyBorder="0" applyAlignment="0" applyProtection="0"/>
    <xf numFmtId="172" fontId="7" fillId="0" borderId="0" applyFont="0" applyFill="0" applyBorder="0" applyAlignment="0" applyProtection="0"/>
    <xf numFmtId="228" fontId="206" fillId="0" borderId="0">
      <protection locked="0"/>
    </xf>
    <xf numFmtId="0" fontId="175" fillId="0" borderId="0"/>
    <xf numFmtId="0" fontId="58" fillId="3" borderId="13">
      <alignment horizontal="center" vertical="center"/>
    </xf>
    <xf numFmtId="0" fontId="209" fillId="3" borderId="0">
      <alignment vertical="center" wrapText="1"/>
    </xf>
    <xf numFmtId="0" fontId="209" fillId="3" borderId="0">
      <alignment vertical="center" wrapText="1"/>
    </xf>
    <xf numFmtId="177" fontId="7" fillId="0" borderId="0" applyFont="0" applyFill="0" applyBorder="0" applyAlignment="0" applyProtection="0"/>
    <xf numFmtId="177" fontId="7" fillId="0" borderId="0" applyFont="0" applyFill="0" applyBorder="0" applyAlignment="0" applyProtection="0"/>
    <xf numFmtId="0" fontId="154" fillId="2" borderId="0" applyFill="0"/>
    <xf numFmtId="0" fontId="154" fillId="2" borderId="0" applyFill="0"/>
    <xf numFmtId="0" fontId="154" fillId="2" borderId="0" applyFill="0"/>
    <xf numFmtId="15" fontId="24" fillId="0" borderId="0">
      <alignment horizontal="right" vertical="center"/>
    </xf>
    <xf numFmtId="15" fontId="24" fillId="0" borderId="0">
      <alignment horizontal="right" vertical="center"/>
    </xf>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37" fontId="62" fillId="0" borderId="3">
      <alignment horizontal="right" vertical="top" wrapText="1"/>
      <protection locked="0"/>
    </xf>
    <xf numFmtId="37" fontId="62" fillId="0" borderId="3">
      <alignment horizontal="right" vertical="top" wrapText="1"/>
      <protection locked="0"/>
    </xf>
    <xf numFmtId="37" fontId="62" fillId="0" borderId="3">
      <alignment horizontal="right" vertical="top" wrapText="1"/>
      <protection locked="0"/>
    </xf>
    <xf numFmtId="282" fontId="7"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308" fillId="0" borderId="0" applyNumberFormat="0" applyFill="0" applyBorder="0" applyAlignment="0" applyProtection="0"/>
    <xf numFmtId="0" fontId="137" fillId="0" borderId="0"/>
    <xf numFmtId="172" fontId="7" fillId="0" borderId="0" applyFont="0" applyFill="0" applyBorder="0" applyAlignment="0" applyProtection="0"/>
    <xf numFmtId="0" fontId="34" fillId="0" borderId="0"/>
    <xf numFmtId="174" fontId="7" fillId="0" borderId="0" applyFont="0" applyFill="0" applyBorder="0" applyAlignment="0" applyProtection="0"/>
    <xf numFmtId="172" fontId="7" fillId="0" borderId="0" applyFont="0" applyFill="0" applyBorder="0" applyAlignment="0" applyProtection="0"/>
    <xf numFmtId="0" fontId="58" fillId="3" borderId="37" applyProtection="0">
      <alignment horizontal="center" wrapText="1"/>
      <protection locked="0"/>
    </xf>
    <xf numFmtId="49" fontId="157" fillId="2" borderId="96" applyNumberFormat="0" applyFill="0" applyAlignment="0">
      <alignment horizontal="left"/>
    </xf>
    <xf numFmtId="49" fontId="157" fillId="2" borderId="96" applyNumberFormat="0" applyFill="0" applyAlignment="0">
      <alignment horizontal="left"/>
    </xf>
    <xf numFmtId="49" fontId="157" fillId="2" borderId="96" applyNumberFormat="0" applyFill="0" applyAlignment="0">
      <alignment horizontal="left"/>
    </xf>
    <xf numFmtId="0" fontId="109" fillId="3" borderId="32" applyProtection="0">
      <alignment horizontal="centerContinuous"/>
      <protection locked="0"/>
    </xf>
    <xf numFmtId="1" fontId="176" fillId="87" borderId="60" applyNumberFormat="0" applyBorder="0" applyAlignment="0">
      <alignment horizontal="centerContinuous" vertical="center"/>
      <protection locked="0"/>
    </xf>
    <xf numFmtId="0" fontId="109" fillId="3" borderId="32" applyProtection="0">
      <alignment horizontal="centerContinuous"/>
      <protection locked="0"/>
    </xf>
    <xf numFmtId="0" fontId="58" fillId="3" borderId="37" applyProtection="0">
      <alignment horizontal="center" wrapText="1"/>
      <protection locked="0"/>
    </xf>
    <xf numFmtId="283" fontId="62" fillId="0" borderId="0" applyFont="0" applyFill="0" applyBorder="0" applyProtection="0"/>
    <xf numFmtId="0" fontId="77" fillId="83" borderId="0" applyNumberFormat="0" applyBorder="0" applyAlignment="0" applyProtection="0"/>
    <xf numFmtId="0" fontId="78" fillId="48" borderId="0" applyNumberFormat="0" applyBorder="0" applyAlignment="0" applyProtection="0"/>
    <xf numFmtId="0" fontId="202" fillId="0" borderId="26" applyNumberFormat="0" applyFill="0" applyAlignment="0" applyProtection="0"/>
    <xf numFmtId="228" fontId="206" fillId="0" borderId="0">
      <protection locked="0"/>
    </xf>
    <xf numFmtId="0" fontId="162" fillId="0" borderId="55" applyNumberFormat="0" applyFill="0" applyAlignment="0" applyProtection="0"/>
    <xf numFmtId="0" fontId="202" fillId="0" borderId="26" applyNumberFormat="0" applyFill="0" applyAlignment="0" applyProtection="0"/>
    <xf numFmtId="0" fontId="202" fillId="0" borderId="26" applyNumberFormat="0" applyFill="0" applyAlignment="0" applyProtection="0"/>
    <xf numFmtId="0" fontId="202" fillId="0" borderId="26" applyNumberFormat="0" applyFill="0" applyAlignment="0" applyProtection="0"/>
    <xf numFmtId="228" fontId="206" fillId="0" borderId="0">
      <protection locked="0"/>
    </xf>
    <xf numFmtId="0" fontId="202" fillId="0" borderId="26" applyNumberFormat="0" applyFill="0" applyAlignment="0" applyProtection="0"/>
    <xf numFmtId="0" fontId="162" fillId="0" borderId="55" applyNumberFormat="0" applyFill="0" applyAlignment="0" applyProtection="0"/>
    <xf numFmtId="0" fontId="203" fillId="0" borderId="27" applyNumberFormat="0" applyFill="0" applyAlignment="0" applyProtection="0"/>
    <xf numFmtId="228" fontId="206" fillId="0" borderId="0">
      <protection locked="0"/>
    </xf>
    <xf numFmtId="0" fontId="163" fillId="0" borderId="27" applyNumberFormat="0" applyFill="0" applyAlignment="0" applyProtection="0"/>
    <xf numFmtId="0" fontId="203" fillId="0" borderId="27" applyNumberFormat="0" applyFill="0" applyAlignment="0" applyProtection="0"/>
    <xf numFmtId="0" fontId="203" fillId="0" borderId="27" applyNumberFormat="0" applyFill="0" applyAlignment="0" applyProtection="0"/>
    <xf numFmtId="0" fontId="203" fillId="0" borderId="27" applyNumberFormat="0" applyFill="0" applyAlignment="0" applyProtection="0"/>
    <xf numFmtId="228" fontId="206" fillId="0" borderId="0">
      <protection locked="0"/>
    </xf>
    <xf numFmtId="0" fontId="203" fillId="0" borderId="27" applyNumberFormat="0" applyFill="0" applyAlignment="0" applyProtection="0"/>
    <xf numFmtId="0" fontId="163" fillId="0" borderId="27" applyNumberFormat="0" applyFill="0" applyAlignment="0" applyProtection="0"/>
    <xf numFmtId="0" fontId="38" fillId="82" borderId="0" applyNumberFormat="0" applyBorder="0" applyAlignment="0" applyProtection="0"/>
    <xf numFmtId="0" fontId="164" fillId="0" borderId="56" applyNumberFormat="0" applyFill="0" applyAlignment="0" applyProtection="0"/>
    <xf numFmtId="0" fontId="204" fillId="0" borderId="28" applyNumberFormat="0" applyFill="0" applyAlignment="0" applyProtection="0"/>
    <xf numFmtId="0" fontId="164" fillId="0" borderId="56" applyNumberFormat="0" applyFill="0" applyAlignment="0" applyProtection="0"/>
    <xf numFmtId="0" fontId="204" fillId="0" borderId="0" applyNumberFormat="0" applyFill="0" applyBorder="0" applyAlignment="0" applyProtection="0"/>
    <xf numFmtId="0" fontId="164" fillId="0" borderId="0" applyNumberFormat="0" applyFill="0" applyBorder="0" applyAlignment="0" applyProtection="0"/>
    <xf numFmtId="0" fontId="274" fillId="0" borderId="0">
      <protection locked="0"/>
    </xf>
    <xf numFmtId="0" fontId="22" fillId="0" borderId="0"/>
    <xf numFmtId="0" fontId="219" fillId="0" borderId="0">
      <protection locked="0"/>
    </xf>
    <xf numFmtId="0" fontId="22" fillId="0" borderId="0"/>
    <xf numFmtId="0" fontId="274" fillId="0" borderId="0">
      <protection locked="0"/>
    </xf>
    <xf numFmtId="0" fontId="219" fillId="0" borderId="0">
      <protection locked="0"/>
    </xf>
    <xf numFmtId="0" fontId="309" fillId="0" borderId="0" applyNumberFormat="0" applyFill="0" applyBorder="0" applyAlignment="0" applyProtection="0">
      <alignment vertical="top"/>
      <protection locked="0"/>
    </xf>
    <xf numFmtId="0" fontId="310" fillId="0" borderId="0" applyNumberFormat="0" applyFill="0" applyBorder="0" applyAlignment="0" applyProtection="0">
      <alignment vertical="top"/>
      <protection locked="0"/>
    </xf>
    <xf numFmtId="0" fontId="165" fillId="34" borderId="4" applyNumberFormat="0" applyAlignment="0" applyProtection="0"/>
    <xf numFmtId="0" fontId="311" fillId="19" borderId="4" applyNumberFormat="0" applyAlignment="0" applyProtection="0"/>
    <xf numFmtId="0" fontId="311" fillId="19" borderId="4" applyNumberFormat="0" applyAlignment="0" applyProtection="0"/>
    <xf numFmtId="0" fontId="311" fillId="19" borderId="4" applyNumberFormat="0" applyAlignment="0" applyProtection="0"/>
    <xf numFmtId="0" fontId="220" fillId="3" borderId="1">
      <alignment vertical="top" wrapText="1"/>
    </xf>
    <xf numFmtId="0" fontId="220" fillId="3" borderId="1">
      <alignment vertical="top" wrapText="1"/>
    </xf>
    <xf numFmtId="0" fontId="221" fillId="0" borderId="0"/>
    <xf numFmtId="0" fontId="36" fillId="23" borderId="0" applyNumberFormat="0" applyBorder="0" applyAlignment="0" applyProtection="0"/>
    <xf numFmtId="0" fontId="36" fillId="23"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22" fillId="0" borderId="0"/>
    <xf numFmtId="0" fontId="36" fillId="17" borderId="0" applyNumberFormat="0" applyBorder="0" applyAlignment="0" applyProtection="0"/>
    <xf numFmtId="0" fontId="36" fillId="17" borderId="0" applyNumberFormat="0" applyBorder="0" applyAlignment="0" applyProtection="0"/>
    <xf numFmtId="0" fontId="22" fillId="0" borderId="0"/>
    <xf numFmtId="0" fontId="36" fillId="31"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94" fillId="18" borderId="25" applyNumberFormat="0" applyAlignment="0" applyProtection="0"/>
    <xf numFmtId="0" fontId="94" fillId="18" borderId="25" applyNumberFormat="0" applyAlignment="0" applyProtection="0"/>
    <xf numFmtId="0" fontId="94" fillId="18" borderId="25" applyNumberFormat="0" applyAlignment="0" applyProtection="0"/>
    <xf numFmtId="0" fontId="22" fillId="0" borderId="0"/>
    <xf numFmtId="0" fontId="50" fillId="18" borderId="4" applyNumberFormat="0" applyAlignment="0" applyProtection="0"/>
    <xf numFmtId="0" fontId="50" fillId="18" borderId="4" applyNumberFormat="0" applyAlignment="0" applyProtection="0"/>
    <xf numFmtId="0" fontId="34" fillId="12" borderId="16" applyNumberFormat="0" applyFont="0" applyAlignment="0" applyProtection="0"/>
    <xf numFmtId="0" fontId="7" fillId="12" borderId="16" applyNumberFormat="0" applyFont="0" applyAlignment="0" applyProtection="0"/>
    <xf numFmtId="0" fontId="36" fillId="23" borderId="0" applyNumberFormat="0" applyBorder="0" applyAlignment="0" applyProtection="0"/>
    <xf numFmtId="0" fontId="36" fillId="27" borderId="0" applyNumberFormat="0" applyBorder="0" applyAlignment="0" applyProtection="0"/>
    <xf numFmtId="0" fontId="36" fillId="17"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5" borderId="0" applyNumberFormat="0" applyBorder="0" applyAlignment="0" applyProtection="0"/>
    <xf numFmtId="0" fontId="78" fillId="48" borderId="0" applyNumberFormat="0" applyBorder="0" applyAlignment="0" applyProtection="0"/>
    <xf numFmtId="0" fontId="52" fillId="39" borderId="9" applyNumberFormat="0" applyAlignment="0" applyProtection="0"/>
    <xf numFmtId="0" fontId="199" fillId="0" borderId="19" applyNumberFormat="0" applyFill="0" applyAlignment="0" applyProtection="0"/>
    <xf numFmtId="0" fontId="166" fillId="0" borderId="22" applyNumberFormat="0" applyFill="0" applyAlignment="0" applyProtection="0"/>
    <xf numFmtId="0" fontId="42" fillId="15" borderId="0" applyNumberFormat="0" applyBorder="0" applyAlignment="0" applyProtection="0"/>
    <xf numFmtId="0" fontId="42" fillId="15" borderId="0" applyNumberFormat="0" applyBorder="0" applyAlignment="0" applyProtection="0"/>
    <xf numFmtId="0" fontId="224" fillId="0" borderId="2">
      <alignment horizontal="left"/>
      <protection locked="0"/>
    </xf>
    <xf numFmtId="0" fontId="224" fillId="0" borderId="2">
      <alignment horizontal="left"/>
      <protection locked="0"/>
    </xf>
    <xf numFmtId="284" fontId="40" fillId="50" borderId="6" applyFont="0" applyFill="0" applyBorder="0" applyAlignment="0" applyProtection="0">
      <alignment horizontal="right"/>
    </xf>
    <xf numFmtId="0" fontId="72" fillId="0" borderId="0" applyNumberForma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285" fontId="7" fillId="0" borderId="0">
      <alignment horizontal="left"/>
    </xf>
    <xf numFmtId="286" fontId="7" fillId="0" borderId="0" applyFont="0" applyFill="0" applyBorder="0" applyAlignment="0" applyProtection="0"/>
    <xf numFmtId="0" fontId="40" fillId="0" borderId="0"/>
    <xf numFmtId="220" fontId="7" fillId="0" borderId="0" applyNumberFormat="0" applyBorder="0" applyAlignment="0" applyProtection="0"/>
    <xf numFmtId="0" fontId="202" fillId="0" borderId="26" applyNumberFormat="0" applyFill="0" applyAlignment="0" applyProtection="0"/>
    <xf numFmtId="0" fontId="203" fillId="0" borderId="27" applyNumberFormat="0" applyFill="0" applyAlignment="0" applyProtection="0"/>
    <xf numFmtId="0" fontId="204" fillId="0" borderId="28" applyNumberFormat="0" applyFill="0" applyAlignment="0" applyProtection="0"/>
    <xf numFmtId="0" fontId="204" fillId="0" borderId="0" applyNumberFormat="0" applyFill="0" applyBorder="0" applyAlignment="0" applyProtection="0"/>
    <xf numFmtId="0" fontId="98" fillId="30" borderId="33">
      <alignment horizontal="center" vertical="center"/>
    </xf>
    <xf numFmtId="0" fontId="36" fillId="23" borderId="0" applyNumberFormat="0" applyBorder="0" applyAlignment="0" applyProtection="0"/>
    <xf numFmtId="0" fontId="36" fillId="27" borderId="0" applyNumberFormat="0" applyBorder="0" applyAlignment="0" applyProtection="0"/>
    <xf numFmtId="0" fontId="36" fillId="17"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5" borderId="0" applyNumberFormat="0" applyBorder="0" applyAlignment="0" applyProtection="0"/>
    <xf numFmtId="0" fontId="34" fillId="12" borderId="16" applyNumberFormat="0" applyFont="0" applyAlignment="0" applyProtection="0"/>
    <xf numFmtId="0" fontId="202" fillId="0" borderId="26" applyNumberFormat="0" applyFill="0" applyAlignment="0" applyProtection="0"/>
    <xf numFmtId="0" fontId="202" fillId="0" borderId="26" applyNumberFormat="0" applyFill="0" applyAlignment="0" applyProtection="0"/>
    <xf numFmtId="0" fontId="203" fillId="0" borderId="27" applyNumberFormat="0" applyFill="0" applyAlignment="0" applyProtection="0"/>
    <xf numFmtId="0" fontId="203" fillId="0" borderId="27" applyNumberFormat="0" applyFill="0" applyAlignment="0" applyProtection="0"/>
    <xf numFmtId="0" fontId="204" fillId="0" borderId="28" applyNumberFormat="0" applyFill="0" applyAlignment="0" applyProtection="0"/>
    <xf numFmtId="0" fontId="204" fillId="0" borderId="28" applyNumberFormat="0" applyFill="0" applyAlignment="0" applyProtection="0"/>
    <xf numFmtId="0" fontId="204" fillId="0" borderId="0" applyNumberFormat="0" applyFill="0" applyBorder="0" applyAlignment="0" applyProtection="0"/>
    <xf numFmtId="0" fontId="204"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64" fillId="0" borderId="0"/>
    <xf numFmtId="0" fontId="7" fillId="0" borderId="0"/>
    <xf numFmtId="0" fontId="7" fillId="0" borderId="0"/>
    <xf numFmtId="0" fontId="7" fillId="0" borderId="0"/>
    <xf numFmtId="0" fontId="7" fillId="0" borderId="0"/>
    <xf numFmtId="0" fontId="104" fillId="34" borderId="0" applyNumberFormat="0" applyBorder="0" applyAlignment="0" applyProtection="0"/>
    <xf numFmtId="0" fontId="104" fillId="56" borderId="0" applyNumberFormat="0" applyBorder="0" applyAlignment="0" applyProtection="0"/>
    <xf numFmtId="0" fontId="105" fillId="56" borderId="0" applyNumberFormat="0" applyBorder="0" applyAlignment="0" applyProtection="0"/>
    <xf numFmtId="0" fontId="105" fillId="56" borderId="0" applyNumberFormat="0" applyBorder="0" applyAlignment="0" applyProtection="0"/>
    <xf numFmtId="0" fontId="105" fillId="56" borderId="0" applyNumberFormat="0" applyBorder="0" applyAlignment="0" applyProtection="0"/>
    <xf numFmtId="0" fontId="105" fillId="56" borderId="0" applyNumberFormat="0" applyBorder="0" applyAlignment="0" applyProtection="0"/>
    <xf numFmtId="0" fontId="7" fillId="0" borderId="0"/>
    <xf numFmtId="0" fontId="7" fillId="0" borderId="0"/>
    <xf numFmtId="173" fontId="7" fillId="0" borderId="0"/>
    <xf numFmtId="0" fontId="7" fillId="0" borderId="0"/>
    <xf numFmtId="0" fontId="7" fillId="0" borderId="0"/>
    <xf numFmtId="0" fontId="7" fillId="0" borderId="0"/>
    <xf numFmtId="0" fontId="206" fillId="0" borderId="0"/>
    <xf numFmtId="0" fontId="7" fillId="0" borderId="0"/>
    <xf numFmtId="0" fontId="7" fillId="0" borderId="0"/>
    <xf numFmtId="0" fontId="7" fillId="0" borderId="0"/>
    <xf numFmtId="0" fontId="7" fillId="0" borderId="0"/>
    <xf numFmtId="0" fontId="7" fillId="0" borderId="0"/>
    <xf numFmtId="0" fontId="62" fillId="2" borderId="0"/>
    <xf numFmtId="0" fontId="7" fillId="0" borderId="0"/>
    <xf numFmtId="0" fontId="7" fillId="0" borderId="0"/>
    <xf numFmtId="0" fontId="137" fillId="0" borderId="0"/>
    <xf numFmtId="0" fontId="34" fillId="0" borderId="0"/>
    <xf numFmtId="0" fontId="227" fillId="0" borderId="0">
      <alignment horizontal="left"/>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40" fillId="0" borderId="0"/>
    <xf numFmtId="0" fontId="64" fillId="0" borderId="0"/>
    <xf numFmtId="0" fontId="40" fillId="0" borderId="0"/>
    <xf numFmtId="0" fontId="64" fillId="0" borderId="0"/>
    <xf numFmtId="0" fontId="64" fillId="0" borderId="0"/>
    <xf numFmtId="0" fontId="64" fillId="0" borderId="0"/>
    <xf numFmtId="0" fontId="64" fillId="0" borderId="0"/>
    <xf numFmtId="0" fontId="64" fillId="0" borderId="0"/>
    <xf numFmtId="0" fontId="64" fillId="0" borderId="0"/>
    <xf numFmtId="0" fontId="184" fillId="0" borderId="0"/>
    <xf numFmtId="0" fontId="64" fillId="0" borderId="0"/>
    <xf numFmtId="0" fontId="63" fillId="0" borderId="1" applyNumberFormat="0" applyFill="0" applyBorder="0" applyAlignment="0" applyProtection="0">
      <alignment horizontal="right"/>
    </xf>
    <xf numFmtId="0" fontId="109" fillId="3" borderId="32" applyProtection="0">
      <alignment horizontal="centerContinuous"/>
      <protection locked="0"/>
    </xf>
    <xf numFmtId="0" fontId="279" fillId="0" borderId="0"/>
    <xf numFmtId="0" fontId="171" fillId="0" borderId="0"/>
    <xf numFmtId="0" fontId="7" fillId="0" borderId="0"/>
    <xf numFmtId="0" fontId="7" fillId="0" borderId="0"/>
    <xf numFmtId="0" fontId="7" fillId="0" borderId="0"/>
    <xf numFmtId="0" fontId="79" fillId="0" borderId="0"/>
    <xf numFmtId="0" fontId="7" fillId="0" borderId="0"/>
    <xf numFmtId="0" fontId="7" fillId="0" borderId="0"/>
    <xf numFmtId="0" fontId="7" fillId="0" borderId="0"/>
    <xf numFmtId="0" fontId="64" fillId="0" borderId="0"/>
    <xf numFmtId="0" fontId="7" fillId="0" borderId="0"/>
    <xf numFmtId="0" fontId="7" fillId="0" borderId="0"/>
    <xf numFmtId="173" fontId="7" fillId="0" borderId="0"/>
    <xf numFmtId="0" fontId="7" fillId="0" borderId="0"/>
    <xf numFmtId="173" fontId="7" fillId="0" borderId="0"/>
    <xf numFmtId="0" fontId="64" fillId="0" borderId="0"/>
    <xf numFmtId="0" fontId="64" fillId="0" borderId="0"/>
    <xf numFmtId="0" fontId="7" fillId="0" borderId="0"/>
    <xf numFmtId="0" fontId="40" fillId="12" borderId="16" applyNumberFormat="0" applyFon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209" fontId="7" fillId="0" borderId="0"/>
    <xf numFmtId="0" fontId="7" fillId="0" borderId="0"/>
    <xf numFmtId="236" fontId="7" fillId="0" borderId="0" applyFont="0"/>
    <xf numFmtId="236" fontId="7" fillId="0" borderId="0" applyFont="0"/>
    <xf numFmtId="37" fontId="24" fillId="0" borderId="0">
      <alignment horizontal="right" vertical="center"/>
    </xf>
    <xf numFmtId="37" fontId="24" fillId="0" borderId="0">
      <alignment horizontal="right" vertical="center"/>
    </xf>
    <xf numFmtId="37" fontId="24" fillId="0" borderId="0">
      <alignment horizontal="right" vertical="center"/>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34" fillId="12" borderId="16" applyNumberFormat="0" applyFont="0" applyAlignment="0" applyProtection="0"/>
    <xf numFmtId="0" fontId="73" fillId="0" borderId="0" applyNumberFormat="0" applyFill="0" applyBorder="0" applyAlignment="0" applyProtection="0"/>
    <xf numFmtId="0" fontId="145" fillId="72" borderId="25" applyNumberFormat="0" applyAlignment="0" applyProtection="0"/>
    <xf numFmtId="0" fontId="94" fillId="18" borderId="25" applyNumberFormat="0" applyAlignment="0" applyProtection="0"/>
    <xf numFmtId="0" fontId="145" fillId="72" borderId="25" applyNumberFormat="0" applyAlignment="0" applyProtection="0"/>
    <xf numFmtId="9" fontId="3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2" fillId="0" borderId="0" applyNumberFormat="0" applyFill="0" applyBorder="0" applyAlignment="0" applyProtection="0"/>
    <xf numFmtId="0" fontId="36" fillId="23" borderId="0" applyNumberFormat="0" applyBorder="0" applyAlignment="0" applyProtection="0"/>
    <xf numFmtId="0" fontId="36" fillId="27" borderId="0" applyNumberFormat="0" applyBorder="0" applyAlignment="0" applyProtection="0"/>
    <xf numFmtId="0" fontId="36" fillId="17"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5" borderId="0" applyNumberFormat="0" applyBorder="0" applyAlignment="0" applyProtection="0"/>
    <xf numFmtId="0" fontId="199" fillId="0" borderId="19" applyNumberFormat="0" applyFill="0" applyAlignment="0" applyProtection="0"/>
    <xf numFmtId="0" fontId="199" fillId="0" borderId="19" applyNumberFormat="0" applyFill="0" applyAlignment="0" applyProtection="0"/>
    <xf numFmtId="0" fontId="7" fillId="12" borderId="16" applyNumberFormat="0" applyFont="0" applyAlignment="0" applyProtection="0"/>
    <xf numFmtId="0" fontId="7" fillId="12" borderId="16" applyNumberFormat="0" applyFont="0" applyAlignment="0" applyProtection="0"/>
    <xf numFmtId="0" fontId="199" fillId="0" borderId="19" applyNumberFormat="0" applyFill="0" applyAlignment="0" applyProtection="0"/>
    <xf numFmtId="0" fontId="52" fillId="39" borderId="9" applyNumberFormat="0" applyAlignment="0" applyProtection="0"/>
    <xf numFmtId="0" fontId="52" fillId="39" borderId="9" applyNumberFormat="0" applyAlignment="0" applyProtection="0"/>
    <xf numFmtId="0" fontId="52" fillId="39" borderId="9" applyNumberFormat="0" applyAlignment="0" applyProtection="0"/>
    <xf numFmtId="0" fontId="50" fillId="18" borderId="4" applyNumberFormat="0" applyAlignment="0" applyProtection="0"/>
    <xf numFmtId="0" fontId="228" fillId="0" borderId="2" applyNumberFormat="0" applyFill="0" applyBorder="0" applyAlignment="0" applyProtection="0">
      <protection hidden="1"/>
    </xf>
    <xf numFmtId="0" fontId="228" fillId="0" borderId="2" applyNumberFormat="0" applyFill="0" applyBorder="0" applyAlignment="0" applyProtection="0">
      <protection hidden="1"/>
    </xf>
    <xf numFmtId="0" fontId="42" fillId="15" borderId="0" applyNumberFormat="0" applyBorder="0" applyAlignment="0" applyProtection="0"/>
    <xf numFmtId="4" fontId="48" fillId="59" borderId="25" applyNumberFormat="0" applyProtection="0">
      <alignment vertical="center"/>
    </xf>
    <xf numFmtId="4" fontId="114" fillId="59" borderId="40" applyNumberFormat="0" applyProtection="0">
      <alignment vertical="center"/>
    </xf>
    <xf numFmtId="4" fontId="117" fillId="59" borderId="25" applyNumberFormat="0" applyProtection="0">
      <alignment vertical="center"/>
    </xf>
    <xf numFmtId="4" fontId="113" fillId="59" borderId="40" applyNumberFormat="0" applyProtection="0">
      <alignment horizontal="left" vertical="center" indent="1"/>
    </xf>
    <xf numFmtId="4" fontId="48" fillId="59" borderId="25" applyNumberFormat="0" applyProtection="0">
      <alignment horizontal="left" vertical="center" indent="1"/>
    </xf>
    <xf numFmtId="4" fontId="48" fillId="59" borderId="25" applyNumberFormat="0" applyProtection="0">
      <alignment horizontal="left" vertical="center" indent="1"/>
    </xf>
    <xf numFmtId="4" fontId="48" fillId="59" borderId="25" applyNumberFormat="0" applyProtection="0">
      <alignment horizontal="left" vertical="center" indent="1"/>
    </xf>
    <xf numFmtId="4" fontId="113" fillId="60" borderId="0" applyNumberFormat="0" applyProtection="0">
      <alignment horizontal="left" vertical="center" indent="1"/>
    </xf>
    <xf numFmtId="4" fontId="113" fillId="60" borderId="0" applyNumberFormat="0" applyProtection="0">
      <alignment horizontal="left" vertical="center" indent="1"/>
    </xf>
    <xf numFmtId="0" fontId="7" fillId="115" borderId="25" applyNumberFormat="0" applyProtection="0">
      <alignment horizontal="left" vertical="center" indent="1"/>
    </xf>
    <xf numFmtId="0" fontId="7" fillId="115" borderId="25" applyNumberFormat="0" applyProtection="0">
      <alignment horizontal="left" vertical="center" indent="1"/>
    </xf>
    <xf numFmtId="0" fontId="7" fillId="115" borderId="25" applyNumberFormat="0" applyProtection="0">
      <alignment horizontal="left" vertical="center" indent="1"/>
    </xf>
    <xf numFmtId="4" fontId="48" fillId="116" borderId="25" applyNumberFormat="0" applyProtection="0">
      <alignment horizontal="right" vertical="center"/>
    </xf>
    <xf numFmtId="4" fontId="48" fillId="113" borderId="25" applyNumberFormat="0" applyProtection="0">
      <alignment horizontal="right" vertical="center"/>
    </xf>
    <xf numFmtId="4" fontId="48" fillId="117" borderId="25" applyNumberFormat="0" applyProtection="0">
      <alignment horizontal="right" vertical="center"/>
    </xf>
    <xf numFmtId="4" fontId="48" fillId="71" borderId="25" applyNumberFormat="0" applyProtection="0">
      <alignment horizontal="right" vertical="center"/>
    </xf>
    <xf numFmtId="4" fontId="48" fillId="114" borderId="25" applyNumberFormat="0" applyProtection="0">
      <alignment horizontal="right" vertical="center"/>
    </xf>
    <xf numFmtId="4" fontId="48" fillId="118" borderId="25" applyNumberFormat="0" applyProtection="0">
      <alignment horizontal="right" vertical="center"/>
    </xf>
    <xf numFmtId="4" fontId="48" fillId="91" borderId="25" applyNumberFormat="0" applyProtection="0">
      <alignment horizontal="right" vertical="center"/>
    </xf>
    <xf numFmtId="4" fontId="48" fillId="119" borderId="25" applyNumberFormat="0" applyProtection="0">
      <alignment horizontal="right" vertical="center"/>
    </xf>
    <xf numFmtId="4" fontId="48" fillId="70" borderId="25" applyNumberFormat="0" applyProtection="0">
      <alignment horizontal="right" vertical="center"/>
    </xf>
    <xf numFmtId="4" fontId="113" fillId="120" borderId="25" applyNumberFormat="0" applyProtection="0">
      <alignment horizontal="left" vertical="center" indent="1"/>
    </xf>
    <xf numFmtId="4" fontId="48" fillId="87" borderId="79" applyNumberFormat="0" applyProtection="0">
      <alignment horizontal="left" vertical="center" indent="1"/>
    </xf>
    <xf numFmtId="4" fontId="115" fillId="64" borderId="0" applyNumberFormat="0" applyProtection="0">
      <alignment horizontal="left" vertical="center" indent="1"/>
    </xf>
    <xf numFmtId="0" fontId="40" fillId="115" borderId="25" applyNumberFormat="0" applyProtection="0">
      <alignment horizontal="left" vertical="center" indent="1"/>
    </xf>
    <xf numFmtId="0" fontId="7" fillId="115" borderId="25" applyNumberFormat="0" applyProtection="0">
      <alignment horizontal="left" vertical="center" indent="1"/>
    </xf>
    <xf numFmtId="0" fontId="7" fillId="115" borderId="25" applyNumberFormat="0" applyProtection="0">
      <alignment horizontal="left" vertical="center" indent="1"/>
    </xf>
    <xf numFmtId="0" fontId="7" fillId="115" borderId="25" applyNumberFormat="0" applyProtection="0">
      <alignment horizontal="left" vertical="center" indent="1"/>
    </xf>
    <xf numFmtId="4" fontId="48" fillId="87" borderId="25" applyNumberFormat="0" applyProtection="0">
      <alignment horizontal="left" vertical="center" indent="1"/>
    </xf>
    <xf numFmtId="4" fontId="25" fillId="41" borderId="0" applyNumberFormat="0" applyProtection="0">
      <alignment horizontal="left" vertical="center" indent="1"/>
    </xf>
    <xf numFmtId="4" fontId="25" fillId="87" borderId="25" applyNumberFormat="0" applyProtection="0">
      <alignment horizontal="left" vertical="center" indent="1"/>
    </xf>
    <xf numFmtId="4" fontId="25" fillId="87" borderId="25" applyNumberFormat="0" applyProtection="0">
      <alignment horizontal="left" vertical="center" indent="1"/>
    </xf>
    <xf numFmtId="4" fontId="25" fillId="87" borderId="25" applyNumberFormat="0" applyProtection="0">
      <alignment horizontal="left" vertical="center" indent="1"/>
    </xf>
    <xf numFmtId="4" fontId="25" fillId="60" borderId="0" applyNumberFormat="0" applyProtection="0">
      <alignment horizontal="left" vertical="center" indent="1"/>
    </xf>
    <xf numFmtId="4" fontId="25" fillId="60" borderId="0" applyNumberFormat="0" applyProtection="0">
      <alignment horizontal="left" vertical="center" indent="1"/>
    </xf>
    <xf numFmtId="4" fontId="48" fillId="85" borderId="25" applyNumberFormat="0" applyProtection="0">
      <alignment horizontal="left" vertical="center" indent="1"/>
    </xf>
    <xf numFmtId="4" fontId="25" fillId="60" borderId="0" applyNumberFormat="0" applyProtection="0">
      <alignment horizontal="left" vertical="center" indent="1"/>
    </xf>
    <xf numFmtId="4" fontId="25" fillId="85" borderId="25" applyNumberFormat="0" applyProtection="0">
      <alignment horizontal="left" vertical="center" indent="1"/>
    </xf>
    <xf numFmtId="4" fontId="25" fillId="85" borderId="25" applyNumberFormat="0" applyProtection="0">
      <alignment horizontal="left" vertical="center" indent="1"/>
    </xf>
    <xf numFmtId="0" fontId="7" fillId="64" borderId="40" applyNumberFormat="0" applyProtection="0">
      <alignment horizontal="left" vertical="center" indent="1"/>
    </xf>
    <xf numFmtId="0" fontId="7" fillId="64" borderId="40" applyNumberFormat="0" applyProtection="0">
      <alignment horizontal="left" vertical="center" indent="1"/>
    </xf>
    <xf numFmtId="0" fontId="7" fillId="64" borderId="40" applyNumberFormat="0" applyProtection="0">
      <alignment horizontal="left" vertical="center" indent="1"/>
    </xf>
    <xf numFmtId="0" fontId="7" fillId="85" borderId="25" applyNumberFormat="0" applyProtection="0">
      <alignment horizontal="left" vertical="center" indent="1"/>
    </xf>
    <xf numFmtId="0" fontId="7" fillId="64" borderId="40" applyNumberFormat="0" applyProtection="0">
      <alignment horizontal="left" vertical="top" indent="1"/>
    </xf>
    <xf numFmtId="0" fontId="7" fillId="64" borderId="40" applyNumberFormat="0" applyProtection="0">
      <alignment horizontal="left" vertical="top" indent="1"/>
    </xf>
    <xf numFmtId="0" fontId="7" fillId="85" borderId="25" applyNumberFormat="0" applyProtection="0">
      <alignment horizontal="left" vertical="center" indent="1"/>
    </xf>
    <xf numFmtId="0" fontId="7" fillId="60" borderId="40" applyNumberFormat="0" applyProtection="0">
      <alignment horizontal="left" vertical="center" indent="1"/>
    </xf>
    <xf numFmtId="0" fontId="7" fillId="60" borderId="40" applyNumberFormat="0" applyProtection="0">
      <alignment horizontal="left" vertical="center" indent="1"/>
    </xf>
    <xf numFmtId="0" fontId="7" fillId="60" borderId="40" applyNumberFormat="0" applyProtection="0">
      <alignment horizontal="left" vertical="center" indent="1"/>
    </xf>
    <xf numFmtId="0" fontId="7" fillId="84" borderId="25" applyNumberFormat="0" applyProtection="0">
      <alignment horizontal="left" vertical="center" indent="1"/>
    </xf>
    <xf numFmtId="0" fontId="7" fillId="60" borderId="40" applyNumberFormat="0" applyProtection="0">
      <alignment horizontal="left" vertical="top" indent="1"/>
    </xf>
    <xf numFmtId="0" fontId="7" fillId="60" borderId="40" applyNumberFormat="0" applyProtection="0">
      <alignment horizontal="left" vertical="top" indent="1"/>
    </xf>
    <xf numFmtId="0" fontId="7" fillId="84" borderId="25" applyNumberFormat="0" applyProtection="0">
      <alignment horizontal="left" vertical="center" indent="1"/>
    </xf>
    <xf numFmtId="0" fontId="7" fillId="65" borderId="40" applyNumberFormat="0" applyProtection="0">
      <alignment horizontal="left" vertical="center" indent="1"/>
    </xf>
    <xf numFmtId="0" fontId="7" fillId="65" borderId="40" applyNumberFormat="0" applyProtection="0">
      <alignment horizontal="left" vertical="center" indent="1"/>
    </xf>
    <xf numFmtId="0" fontId="7" fillId="65" borderId="40" applyNumberFormat="0" applyProtection="0">
      <alignment horizontal="left" vertical="center" indent="1"/>
    </xf>
    <xf numFmtId="0" fontId="7" fillId="3" borderId="25" applyNumberFormat="0" applyProtection="0">
      <alignment horizontal="left" vertical="center" indent="1"/>
    </xf>
    <xf numFmtId="0" fontId="7" fillId="65" borderId="40" applyNumberFormat="0" applyProtection="0">
      <alignment horizontal="left" vertical="top" indent="1"/>
    </xf>
    <xf numFmtId="0" fontId="7" fillId="65" borderId="40" applyNumberFormat="0" applyProtection="0">
      <alignment horizontal="left" vertical="top" indent="1"/>
    </xf>
    <xf numFmtId="0" fontId="7" fillId="3" borderId="25" applyNumberFormat="0" applyProtection="0">
      <alignment horizontal="left" vertical="center" indent="1"/>
    </xf>
    <xf numFmtId="0" fontId="7" fillId="66" borderId="40" applyNumberFormat="0" applyProtection="0">
      <alignment horizontal="left" vertical="center" indent="1"/>
    </xf>
    <xf numFmtId="0" fontId="7" fillId="66" borderId="40" applyNumberFormat="0" applyProtection="0">
      <alignment horizontal="left" vertical="center" indent="1"/>
    </xf>
    <xf numFmtId="0" fontId="7" fillId="66" borderId="40" applyNumberFormat="0" applyProtection="0">
      <alignment horizontal="left" vertical="center" indent="1"/>
    </xf>
    <xf numFmtId="0" fontId="7" fillId="41" borderId="40" applyNumberFormat="0" applyProtection="0">
      <alignment horizontal="left" vertical="center" indent="1"/>
    </xf>
    <xf numFmtId="0" fontId="7" fillId="66" borderId="40" applyNumberFormat="0" applyProtection="0">
      <alignment horizontal="left" vertical="top" indent="1"/>
    </xf>
    <xf numFmtId="0" fontId="7" fillId="66" borderId="40" applyNumberFormat="0" applyProtection="0">
      <alignment horizontal="left" vertical="top" indent="1"/>
    </xf>
    <xf numFmtId="0" fontId="7" fillId="115" borderId="25" applyNumberFormat="0" applyProtection="0">
      <alignment horizontal="left" vertical="center" indent="1"/>
    </xf>
    <xf numFmtId="0" fontId="64" fillId="0" borderId="0"/>
    <xf numFmtId="4" fontId="48" fillId="50" borderId="40" applyNumberFormat="0" applyProtection="0">
      <alignment vertical="center"/>
    </xf>
    <xf numFmtId="4" fontId="48" fillId="50" borderId="25" applyNumberFormat="0" applyProtection="0">
      <alignment vertical="center"/>
    </xf>
    <xf numFmtId="4" fontId="117" fillId="50" borderId="40" applyNumberFormat="0" applyProtection="0">
      <alignment vertical="center"/>
    </xf>
    <xf numFmtId="4" fontId="117" fillId="50" borderId="25" applyNumberFormat="0" applyProtection="0">
      <alignment vertical="center"/>
    </xf>
    <xf numFmtId="4" fontId="48" fillId="50" borderId="40" applyNumberFormat="0" applyProtection="0">
      <alignment horizontal="left" vertical="center" indent="1"/>
    </xf>
    <xf numFmtId="4" fontId="48" fillId="50" borderId="25" applyNumberFormat="0" applyProtection="0">
      <alignment horizontal="left" vertical="center" indent="1"/>
    </xf>
    <xf numFmtId="0" fontId="48" fillId="50" borderId="40" applyNumberFormat="0" applyProtection="0">
      <alignment horizontal="left" vertical="top" indent="1"/>
    </xf>
    <xf numFmtId="4" fontId="48" fillId="50" borderId="25" applyNumberFormat="0" applyProtection="0">
      <alignment horizontal="left" vertical="center" indent="1"/>
    </xf>
    <xf numFmtId="4" fontId="48" fillId="87" borderId="25" applyNumberFormat="0" applyProtection="0">
      <alignment horizontal="right" vertical="center"/>
    </xf>
    <xf numFmtId="4" fontId="48" fillId="87" borderId="25" applyNumberFormat="0" applyProtection="0">
      <alignment horizontal="right" vertical="center"/>
    </xf>
    <xf numFmtId="4" fontId="117" fillId="87" borderId="25" applyNumberFormat="0" applyProtection="0">
      <alignment horizontal="right" vertical="center"/>
    </xf>
    <xf numFmtId="0" fontId="7" fillId="115" borderId="25" applyNumberFormat="0" applyProtection="0">
      <alignment horizontal="left" vertical="center" indent="1"/>
    </xf>
    <xf numFmtId="0" fontId="40" fillId="115" borderId="25" applyNumberFormat="0" applyProtection="0">
      <alignment horizontal="left" vertical="center" indent="1"/>
    </xf>
    <xf numFmtId="0" fontId="7" fillId="115" borderId="25" applyNumberFormat="0" applyProtection="0">
      <alignment horizontal="left" vertical="center" indent="1"/>
    </xf>
    <xf numFmtId="0" fontId="7" fillId="115" borderId="25" applyNumberFormat="0" applyProtection="0">
      <alignment horizontal="left" vertical="center" indent="1"/>
    </xf>
    <xf numFmtId="0" fontId="270" fillId="0" borderId="0"/>
    <xf numFmtId="4" fontId="118" fillId="67" borderId="0" applyNumberFormat="0" applyProtection="0">
      <alignment horizontal="left" vertical="center" indent="1"/>
    </xf>
    <xf numFmtId="0" fontId="264" fillId="0" borderId="0"/>
    <xf numFmtId="0" fontId="264" fillId="0" borderId="0"/>
    <xf numFmtId="4" fontId="119" fillId="87" borderId="25" applyNumberFormat="0" applyProtection="0">
      <alignment horizontal="right" vertical="center"/>
    </xf>
    <xf numFmtId="49" fontId="122" fillId="69" borderId="43"/>
    <xf numFmtId="49" fontId="122" fillId="69" borderId="0"/>
    <xf numFmtId="0" fontId="105" fillId="56" borderId="0" applyNumberFormat="0" applyBorder="0" applyAlignment="0" applyProtection="0"/>
    <xf numFmtId="0" fontId="42" fillId="15" borderId="0" applyNumberFormat="0" applyBorder="0" applyAlignment="0" applyProtection="0"/>
    <xf numFmtId="0" fontId="312" fillId="0" borderId="0" applyNumberFormat="0" applyFill="0" applyBorder="0" applyAlignment="0" applyProtection="0">
      <alignment vertical="top"/>
      <protection locked="0"/>
    </xf>
    <xf numFmtId="0" fontId="111" fillId="0" borderId="52" applyNumberFormat="0" applyFill="0" applyAlignment="0" applyProtection="0"/>
    <xf numFmtId="0" fontId="7" fillId="0" borderId="0"/>
    <xf numFmtId="0" fontId="7" fillId="0" borderId="0"/>
    <xf numFmtId="0" fontId="7" fillId="0" borderId="0"/>
    <xf numFmtId="0" fontId="40" fillId="0" borderId="0"/>
    <xf numFmtId="0" fontId="7" fillId="0" borderId="0"/>
    <xf numFmtId="0" fontId="25" fillId="0" borderId="0">
      <alignment vertical="top"/>
    </xf>
    <xf numFmtId="173" fontId="126" fillId="0" borderId="0"/>
    <xf numFmtId="173" fontId="126" fillId="0" borderId="0"/>
    <xf numFmtId="173" fontId="127" fillId="0" borderId="0"/>
    <xf numFmtId="0" fontId="34" fillId="0" borderId="0"/>
    <xf numFmtId="0" fontId="50" fillId="18" borderId="4" applyNumberFormat="0" applyAlignment="0" applyProtection="0"/>
    <xf numFmtId="9" fontId="7" fillId="0" borderId="0" applyFont="0" applyFill="0" applyBorder="0" applyAlignment="0" applyProtection="0"/>
    <xf numFmtId="9" fontId="64" fillId="0" borderId="0" applyFont="0" applyFill="0" applyBorder="0" applyAlignment="0" applyProtection="0"/>
    <xf numFmtId="0" fontId="7" fillId="0" borderId="0"/>
    <xf numFmtId="0" fontId="137" fillId="0" borderId="0"/>
    <xf numFmtId="0" fontId="172" fillId="0" borderId="0"/>
    <xf numFmtId="1" fontId="41" fillId="0" borderId="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47" fillId="0" borderId="0" applyNumberFormat="0" applyFill="0" applyBorder="0" applyAlignment="0" applyProtection="0"/>
    <xf numFmtId="0" fontId="146" fillId="0" borderId="0" applyNumberFormat="0" applyFill="0" applyBorder="0" applyAlignment="0" applyProtection="0"/>
    <xf numFmtId="0" fontId="73" fillId="0" borderId="0" applyNumberFormat="0" applyFill="0" applyBorder="0" applyAlignment="0" applyProtection="0"/>
    <xf numFmtId="0" fontId="7" fillId="0" borderId="0" applyNumberFormat="0">
      <alignment wrapText="1"/>
    </xf>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43" fillId="0" borderId="0" applyNumberFormat="0" applyFill="0" applyBorder="0" applyAlignment="0" applyProtection="0"/>
    <xf numFmtId="0" fontId="95" fillId="0" borderId="26" applyNumberFormat="0" applyFill="0" applyAlignment="0" applyProtection="0"/>
    <xf numFmtId="0" fontId="96" fillId="0" borderId="27" applyNumberFormat="0" applyFill="0" applyAlignment="0" applyProtection="0"/>
    <xf numFmtId="0" fontId="97" fillId="0" borderId="28" applyNumberFormat="0" applyFill="0" applyAlignment="0" applyProtection="0"/>
    <xf numFmtId="0" fontId="97" fillId="0" borderId="0" applyNumberFormat="0" applyFill="0" applyBorder="0" applyAlignment="0" applyProtection="0"/>
    <xf numFmtId="0" fontId="167" fillId="0" borderId="0" applyNumberFormat="0" applyFill="0" applyBorder="0" applyAlignment="0" applyProtection="0"/>
    <xf numFmtId="0" fontId="233" fillId="18" borderId="2"/>
    <xf numFmtId="0" fontId="233" fillId="18" borderId="2"/>
    <xf numFmtId="0" fontId="111" fillId="0" borderId="52" applyNumberFormat="0" applyFill="0" applyAlignment="0" applyProtection="0"/>
    <xf numFmtId="0" fontId="313" fillId="0" borderId="68">
      <protection locked="0"/>
    </xf>
    <xf numFmtId="0" fontId="313" fillId="0" borderId="68">
      <protection locked="0"/>
    </xf>
    <xf numFmtId="0" fontId="313" fillId="0" borderId="68">
      <protection locked="0"/>
    </xf>
    <xf numFmtId="0" fontId="313" fillId="0" borderId="68">
      <protection locked="0"/>
    </xf>
    <xf numFmtId="0" fontId="234" fillId="0" borderId="68">
      <protection locked="0"/>
    </xf>
    <xf numFmtId="0" fontId="66" fillId="0" borderId="57" applyNumberFormat="0" applyFill="0" applyAlignment="0" applyProtection="0"/>
    <xf numFmtId="0" fontId="111" fillId="0" borderId="52" applyNumberFormat="0" applyFill="0" applyAlignment="0" applyProtection="0"/>
    <xf numFmtId="0" fontId="234" fillId="0" borderId="68">
      <protection locked="0"/>
    </xf>
    <xf numFmtId="0" fontId="66" fillId="0" borderId="57" applyNumberFormat="0" applyFill="0" applyAlignment="0" applyProtection="0"/>
    <xf numFmtId="0" fontId="66" fillId="0" borderId="52" applyNumberFormat="0" applyFill="0" applyAlignment="0" applyProtection="0"/>
    <xf numFmtId="0" fontId="111" fillId="0" borderId="52" applyNumberFormat="0" applyFill="0" applyAlignment="0" applyProtection="0"/>
    <xf numFmtId="0" fontId="111" fillId="0" borderId="52" applyNumberFormat="0" applyFill="0" applyAlignment="0" applyProtection="0"/>
    <xf numFmtId="0" fontId="111" fillId="0" borderId="52" applyNumberFormat="0" applyFill="0" applyAlignment="0" applyProtection="0"/>
    <xf numFmtId="0" fontId="44" fillId="19" borderId="4" applyNumberFormat="0" applyAlignment="0" applyProtection="0"/>
    <xf numFmtId="0" fontId="44" fillId="19" borderId="4" applyNumberFormat="0" applyAlignment="0" applyProtection="0"/>
    <xf numFmtId="0" fontId="180" fillId="89" borderId="64" applyNumberFormat="0" applyAlignment="0"/>
    <xf numFmtId="0" fontId="180" fillId="89" borderId="64" applyNumberFormat="0" applyAlignment="0"/>
    <xf numFmtId="0" fontId="180" fillId="89" borderId="64" applyNumberFormat="0" applyAlignment="0"/>
    <xf numFmtId="0" fontId="180" fillId="89" borderId="64" applyNumberFormat="0" applyAlignment="0"/>
    <xf numFmtId="0" fontId="181" fillId="90" borderId="64" applyNumberFormat="0" applyFont="0" applyAlignment="0"/>
    <xf numFmtId="0" fontId="181" fillId="90" borderId="64" applyNumberFormat="0" applyFont="0" applyAlignment="0"/>
    <xf numFmtId="0" fontId="181" fillId="90" borderId="64" applyNumberFormat="0" applyFont="0" applyAlignment="0"/>
    <xf numFmtId="0" fontId="181" fillId="90" borderId="64" applyNumberFormat="0" applyFont="0" applyAlignment="0"/>
    <xf numFmtId="0" fontId="110" fillId="15" borderId="0" applyNumberFormat="0" applyBorder="0" applyAlignment="0" applyProtection="0"/>
    <xf numFmtId="0" fontId="77" fillId="48" borderId="0" applyNumberFormat="0" applyBorder="0" applyAlignment="0" applyProtection="0"/>
    <xf numFmtId="287" fontId="7" fillId="0" borderId="0" applyFont="0" applyFill="0" applyBorder="0" applyAlignment="0" applyProtection="0"/>
    <xf numFmtId="0" fontId="44" fillId="19" borderId="4" applyNumberFormat="0" applyAlignment="0" applyProtection="0"/>
    <xf numFmtId="0" fontId="111" fillId="0" borderId="52" applyNumberFormat="0" applyFill="0" applyAlignment="0" applyProtection="0"/>
    <xf numFmtId="0" fontId="44" fillId="19" borderId="4" applyNumberFormat="0" applyAlignment="0" applyProtection="0"/>
    <xf numFmtId="0" fontId="50" fillId="18" borderId="4" applyNumberFormat="0" applyAlignment="0" applyProtection="0"/>
    <xf numFmtId="0" fontId="94" fillId="18" borderId="25"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47" fillId="0" borderId="0" applyNumberFormat="0" applyFill="0" applyBorder="0" applyAlignment="0" applyProtection="0"/>
    <xf numFmtId="1" fontId="7" fillId="0" borderId="0">
      <alignment horizontal="center"/>
    </xf>
    <xf numFmtId="1" fontId="7" fillId="0" borderId="0">
      <alignment horizontal="center"/>
    </xf>
    <xf numFmtId="0" fontId="42" fillId="15" borderId="0" applyNumberFormat="0" applyBorder="0" applyAlignment="0" applyProtection="0"/>
    <xf numFmtId="0" fontId="36" fillId="23" borderId="0" applyNumberFormat="0" applyBorder="0" applyAlignment="0" applyProtection="0"/>
    <xf numFmtId="0" fontId="36" fillId="27" borderId="0" applyNumberFormat="0" applyBorder="0" applyAlignment="0" applyProtection="0"/>
    <xf numFmtId="0" fontId="36" fillId="17"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5" borderId="0" applyNumberFormat="0" applyBorder="0" applyAlignment="0" applyProtection="0"/>
    <xf numFmtId="0" fontId="7" fillId="0" borderId="0"/>
    <xf numFmtId="0" fontId="36" fillId="23" borderId="0" applyNumberFormat="0" applyBorder="0" applyAlignment="0" applyProtection="0"/>
    <xf numFmtId="0" fontId="36" fillId="27" borderId="0" applyNumberFormat="0" applyBorder="0" applyAlignment="0" applyProtection="0"/>
    <xf numFmtId="0" fontId="36" fillId="17"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5" borderId="0" applyNumberFormat="0" applyBorder="0" applyAlignment="0" applyProtection="0"/>
    <xf numFmtId="0" fontId="274" fillId="0" borderId="0">
      <protection locked="0"/>
    </xf>
    <xf numFmtId="0" fontId="274" fillId="0" borderId="0">
      <protection locked="0"/>
    </xf>
    <xf numFmtId="0" fontId="44" fillId="19" borderId="4" applyNumberFormat="0" applyAlignment="0" applyProtection="0"/>
    <xf numFmtId="0" fontId="280" fillId="0" borderId="0"/>
    <xf numFmtId="0" fontId="7" fillId="0" borderId="0"/>
    <xf numFmtId="0" fontId="7" fillId="0" borderId="0"/>
    <xf numFmtId="4" fontId="25" fillId="85" borderId="25" applyNumberFormat="0" applyProtection="0">
      <alignment horizontal="left" vertical="center" indent="1"/>
    </xf>
    <xf numFmtId="0" fontId="7" fillId="85" borderId="25" applyNumberFormat="0" applyProtection="0">
      <alignment horizontal="left" vertical="center" indent="1"/>
    </xf>
    <xf numFmtId="0" fontId="7" fillId="84" borderId="25" applyNumberFormat="0" applyProtection="0">
      <alignment horizontal="left" vertical="center" indent="1"/>
    </xf>
    <xf numFmtId="0" fontId="7" fillId="84" borderId="25" applyNumberFormat="0" applyProtection="0">
      <alignment horizontal="left" vertical="center" indent="1"/>
    </xf>
    <xf numFmtId="0" fontId="7" fillId="3" borderId="25" applyNumberFormat="0" applyProtection="0">
      <alignment horizontal="left" vertical="center" indent="1"/>
    </xf>
    <xf numFmtId="0" fontId="7" fillId="3" borderId="25" applyNumberFormat="0" applyProtection="0">
      <alignment horizontal="left" vertical="center" indent="1"/>
    </xf>
    <xf numFmtId="0" fontId="7" fillId="115" borderId="25" applyNumberFormat="0" applyProtection="0">
      <alignment horizontal="left" vertical="center" indent="1"/>
    </xf>
    <xf numFmtId="0" fontId="7" fillId="115" borderId="25" applyNumberFormat="0" applyProtection="0">
      <alignment horizontal="left" vertical="center" indent="1"/>
    </xf>
    <xf numFmtId="0" fontId="7" fillId="115" borderId="25" applyNumberFormat="0" applyProtection="0">
      <alignment horizontal="center" vertical="center" wrapText="1"/>
    </xf>
    <xf numFmtId="0" fontId="167" fillId="0" borderId="0" applyNumberFormat="0" applyFill="0" applyBorder="0" applyAlignment="0" applyProtection="0"/>
    <xf numFmtId="0" fontId="313" fillId="0" borderId="68">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2" fontId="155" fillId="0" borderId="0" applyFont="0" applyFill="0" applyBorder="0" applyAlignment="0" applyProtection="0"/>
    <xf numFmtId="172" fontId="155" fillId="0" borderId="0" applyFont="0" applyFill="0" applyBorder="0" applyAlignment="0" applyProtection="0"/>
    <xf numFmtId="172" fontId="155" fillId="0" borderId="0" applyFont="0" applyFill="0" applyBorder="0" applyAlignment="0" applyProtection="0"/>
    <xf numFmtId="172" fontId="155" fillId="0" borderId="0" applyFont="0" applyFill="0" applyBorder="0" applyAlignment="0" applyProtection="0"/>
    <xf numFmtId="172" fontId="155" fillId="0" borderId="0" applyFont="0" applyFill="0" applyBorder="0" applyAlignment="0" applyProtection="0"/>
    <xf numFmtId="172" fontId="155" fillId="0" borderId="0" applyFont="0" applyFill="0" applyBorder="0" applyAlignment="0" applyProtection="0"/>
    <xf numFmtId="172" fontId="155" fillId="0" borderId="0" applyFont="0" applyFill="0" applyBorder="0" applyAlignment="0" applyProtection="0"/>
    <xf numFmtId="172" fontId="155" fillId="0" borderId="0" applyFont="0" applyFill="0" applyBorder="0" applyAlignment="0" applyProtection="0"/>
    <xf numFmtId="172" fontId="155" fillId="0" borderId="0" applyFont="0" applyFill="0" applyBorder="0" applyAlignment="0" applyProtection="0"/>
    <xf numFmtId="172" fontId="155" fillId="0" borderId="0" applyFont="0" applyFill="0" applyBorder="0" applyAlignment="0" applyProtection="0"/>
    <xf numFmtId="172" fontId="155" fillId="0" borderId="0" applyFont="0" applyFill="0" applyBorder="0" applyAlignment="0" applyProtection="0"/>
    <xf numFmtId="228" fontId="206" fillId="0" borderId="0">
      <protection locked="0"/>
    </xf>
    <xf numFmtId="233" fontId="206" fillId="0" borderId="0">
      <protection locked="0"/>
    </xf>
    <xf numFmtId="0" fontId="7" fillId="0" borderId="0"/>
    <xf numFmtId="0" fontId="7" fillId="0" borderId="0"/>
    <xf numFmtId="173" fontId="7" fillId="0" borderId="0"/>
    <xf numFmtId="0" fontId="7" fillId="0" borderId="0"/>
    <xf numFmtId="0" fontId="7" fillId="0" borderId="0"/>
    <xf numFmtId="0" fontId="206" fillId="0" borderId="0"/>
    <xf numFmtId="0" fontId="7" fillId="0" borderId="0"/>
    <xf numFmtId="0" fontId="7" fillId="0" borderId="0"/>
    <xf numFmtId="0" fontId="7" fillId="0" borderId="0"/>
    <xf numFmtId="0" fontId="13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64" fillId="0" borderId="0"/>
    <xf numFmtId="0" fontId="40" fillId="0" borderId="0"/>
    <xf numFmtId="0" fontId="64" fillId="0" borderId="0"/>
    <xf numFmtId="0" fontId="40" fillId="0" borderId="0"/>
    <xf numFmtId="0" fontId="64" fillId="0" borderId="0"/>
    <xf numFmtId="0" fontId="64" fillId="0" borderId="0"/>
    <xf numFmtId="0" fontId="64" fillId="0" borderId="0"/>
    <xf numFmtId="0" fontId="64" fillId="0" borderId="0"/>
    <xf numFmtId="0" fontId="64" fillId="0" borderId="0"/>
    <xf numFmtId="0" fontId="64" fillId="0" borderId="0"/>
    <xf numFmtId="0" fontId="279"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22" fillId="0" borderId="0"/>
    <xf numFmtId="0" fontId="109" fillId="3" borderId="32" applyProtection="0">
      <alignment horizontal="centerContinuous"/>
      <protection locked="0"/>
    </xf>
    <xf numFmtId="0" fontId="22" fillId="0" borderId="0"/>
    <xf numFmtId="0" fontId="22" fillId="0" borderId="0"/>
    <xf numFmtId="0" fontId="22" fillId="0" borderId="0"/>
    <xf numFmtId="0" fontId="22" fillId="0" borderId="0"/>
    <xf numFmtId="0" fontId="34" fillId="0" borderId="0"/>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84" fillId="0" borderId="0"/>
    <xf numFmtId="0" fontId="227" fillId="0" borderId="0">
      <alignment horizontal="left"/>
    </xf>
    <xf numFmtId="0" fontId="7" fillId="0" borderId="0"/>
    <xf numFmtId="0" fontId="137" fillId="0" borderId="0"/>
    <xf numFmtId="0" fontId="34" fillId="0" borderId="0"/>
    <xf numFmtId="0" fontId="155" fillId="0" borderId="0"/>
    <xf numFmtId="0" fontId="38" fillId="80" borderId="0" applyNumberFormat="0" applyBorder="0" applyAlignment="0" applyProtection="0"/>
    <xf numFmtId="0" fontId="38" fillId="26" borderId="0" applyNumberFormat="0" applyBorder="0" applyAlignment="0" applyProtection="0"/>
    <xf numFmtId="0" fontId="38" fillId="79" borderId="0" applyNumberFormat="0" applyBorder="0" applyAlignment="0" applyProtection="0"/>
    <xf numFmtId="0" fontId="38" fillId="77" borderId="0" applyNumberFormat="0" applyBorder="0" applyAlignment="0" applyProtection="0"/>
    <xf numFmtId="0" fontId="22" fillId="0" borderId="0"/>
    <xf numFmtId="0" fontId="22" fillId="0" borderId="0"/>
    <xf numFmtId="0" fontId="34" fillId="0" borderId="0"/>
    <xf numFmtId="0" fontId="109" fillId="3" borderId="32" applyProtection="0">
      <alignment horizontal="centerContinuous"/>
      <protection locked="0"/>
    </xf>
    <xf numFmtId="0" fontId="63" fillId="0" borderId="1" applyNumberFormat="0" applyFill="0" applyBorder="0" applyAlignment="0" applyProtection="0">
      <alignment horizontal="right"/>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7" fillId="0" borderId="0"/>
    <xf numFmtId="0" fontId="22" fillId="0" borderId="0"/>
    <xf numFmtId="0" fontId="34" fillId="0" borderId="0"/>
    <xf numFmtId="0" fontId="34" fillId="0" borderId="0"/>
    <xf numFmtId="0" fontId="34" fillId="0" borderId="0"/>
    <xf numFmtId="0" fontId="7" fillId="0" borderId="0"/>
    <xf numFmtId="0" fontId="34" fillId="0" borderId="0"/>
    <xf numFmtId="0" fontId="137" fillId="0" borderId="0"/>
    <xf numFmtId="0" fontId="7" fillId="0" borderId="0"/>
    <xf numFmtId="0" fontId="34" fillId="0" borderId="0"/>
    <xf numFmtId="0" fontId="7" fillId="0" borderId="0"/>
    <xf numFmtId="0" fontId="7" fillId="0" borderId="0"/>
    <xf numFmtId="0" fontId="7" fillId="0" borderId="0"/>
    <xf numFmtId="0" fontId="7" fillId="0" borderId="0"/>
    <xf numFmtId="0" fontId="34" fillId="0" borderId="0"/>
    <xf numFmtId="0" fontId="7" fillId="0" borderId="0"/>
    <xf numFmtId="0" fontId="137" fillId="0" borderId="0"/>
    <xf numFmtId="0" fontId="34" fillId="0" borderId="0"/>
    <xf numFmtId="0" fontId="7" fillId="0" borderId="0"/>
    <xf numFmtId="0" fontId="34" fillId="0" borderId="0"/>
    <xf numFmtId="0" fontId="34" fillId="0" borderId="0"/>
    <xf numFmtId="0" fontId="34" fillId="0" borderId="0"/>
    <xf numFmtId="0" fontId="22" fillId="0" borderId="0"/>
    <xf numFmtId="0" fontId="34" fillId="0" borderId="0"/>
    <xf numFmtId="0" fontId="7" fillId="0" borderId="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63" fillId="0" borderId="1" applyNumberFormat="0" applyFill="0" applyBorder="0" applyAlignment="0" applyProtection="0">
      <alignment horizontal="right"/>
    </xf>
    <xf numFmtId="0" fontId="22" fillId="0" borderId="0"/>
    <xf numFmtId="0" fontId="22" fillId="0" borderId="0"/>
    <xf numFmtId="0" fontId="22" fillId="0" borderId="0"/>
    <xf numFmtId="0" fontId="155" fillId="0" borderId="0"/>
    <xf numFmtId="178" fontId="22" fillId="0" borderId="0" applyFont="0" applyFill="0" applyBorder="0" applyAlignment="0" applyProtection="0"/>
    <xf numFmtId="0" fontId="7" fillId="0" borderId="0"/>
    <xf numFmtId="173" fontId="7" fillId="0" borderId="0"/>
    <xf numFmtId="0" fontId="22" fillId="0" borderId="0"/>
    <xf numFmtId="0" fontId="137" fillId="0" borderId="0"/>
    <xf numFmtId="0" fontId="7" fillId="0" borderId="0"/>
    <xf numFmtId="0" fontId="7" fillId="0" borderId="0"/>
    <xf numFmtId="0" fontId="7" fillId="0" borderId="0"/>
    <xf numFmtId="0" fontId="7" fillId="0" borderId="0"/>
    <xf numFmtId="0" fontId="64" fillId="0" borderId="0"/>
    <xf numFmtId="0" fontId="64" fillId="0" borderId="0"/>
    <xf numFmtId="0" fontId="64" fillId="0" borderId="0"/>
    <xf numFmtId="0" fontId="40" fillId="0" borderId="0"/>
    <xf numFmtId="0" fontId="40" fillId="0" borderId="0"/>
    <xf numFmtId="0" fontId="40" fillId="0" borderId="0"/>
    <xf numFmtId="173" fontId="7" fillId="0" borderId="0"/>
    <xf numFmtId="0" fontId="7" fillId="0" borderId="0"/>
    <xf numFmtId="0" fontId="7" fillId="0" borderId="0"/>
    <xf numFmtId="233" fontId="206" fillId="0" borderId="0">
      <protection locked="0"/>
    </xf>
    <xf numFmtId="14" fontId="8" fillId="49" borderId="59">
      <alignment horizontal="center" vertical="center" wrapText="1"/>
    </xf>
    <xf numFmtId="0" fontId="227" fillId="0" borderId="0">
      <alignment horizontal="left"/>
    </xf>
    <xf numFmtId="0" fontId="184" fillId="0" borderId="0"/>
    <xf numFmtId="0" fontId="34" fillId="0" borderId="0"/>
    <xf numFmtId="0" fontId="7" fillId="0" borderId="0"/>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7" fillId="0" borderId="0"/>
    <xf numFmtId="0" fontId="137" fillId="0" borderId="0"/>
    <xf numFmtId="0" fontId="22" fillId="0" borderId="0"/>
    <xf numFmtId="0" fontId="155" fillId="0" borderId="0"/>
    <xf numFmtId="0" fontId="22" fillId="0" borderId="0"/>
    <xf numFmtId="0" fontId="22" fillId="0" borderId="0"/>
    <xf numFmtId="0" fontId="22" fillId="0" borderId="0"/>
    <xf numFmtId="0" fontId="22" fillId="0" borderId="0"/>
    <xf numFmtId="0" fontId="7" fillId="0" borderId="0"/>
    <xf numFmtId="0" fontId="7" fillId="0" borderId="0"/>
    <xf numFmtId="0" fontId="7" fillId="0" borderId="0"/>
    <xf numFmtId="0" fontId="279" fillId="0" borderId="0"/>
    <xf numFmtId="0" fontId="64" fillId="0" borderId="0"/>
    <xf numFmtId="0" fontId="64" fillId="0" borderId="0"/>
    <xf numFmtId="0" fontId="64" fillId="0" borderId="0"/>
    <xf numFmtId="0" fontId="64" fillId="0" borderId="0"/>
    <xf numFmtId="0" fontId="7" fillId="0" borderId="0"/>
    <xf numFmtId="0" fontId="7" fillId="0" borderId="0"/>
    <xf numFmtId="0" fontId="7" fillId="0" borderId="0"/>
    <xf numFmtId="0" fontId="7" fillId="0" borderId="0"/>
    <xf numFmtId="0" fontId="7" fillId="0" borderId="0"/>
    <xf numFmtId="0" fontId="137" fillId="0" borderId="0"/>
    <xf numFmtId="0" fontId="7" fillId="0" borderId="0"/>
    <xf numFmtId="0" fontId="7" fillId="0" borderId="0"/>
    <xf numFmtId="0" fontId="7" fillId="0" borderId="0"/>
    <xf numFmtId="0" fontId="206" fillId="0" borderId="0"/>
    <xf numFmtId="0" fontId="7" fillId="0" borderId="0"/>
    <xf numFmtId="0" fontId="7" fillId="0" borderId="0"/>
    <xf numFmtId="228" fontId="206" fillId="0" borderId="0">
      <protection locked="0"/>
    </xf>
    <xf numFmtId="228" fontId="206" fillId="0" borderId="0">
      <protection locked="0"/>
    </xf>
    <xf numFmtId="233" fontId="206" fillId="0" borderId="0">
      <protection locked="0"/>
    </xf>
    <xf numFmtId="0" fontId="7" fillId="0" borderId="0"/>
    <xf numFmtId="0" fontId="7" fillId="0" borderId="0"/>
    <xf numFmtId="173" fontId="7" fillId="0" borderId="0"/>
    <xf numFmtId="0" fontId="7" fillId="0" borderId="0"/>
    <xf numFmtId="0" fontId="7" fillId="0" borderId="0"/>
    <xf numFmtId="0" fontId="206" fillId="0" borderId="0"/>
    <xf numFmtId="0" fontId="7" fillId="0" borderId="0"/>
    <xf numFmtId="0" fontId="7" fillId="0" borderId="0"/>
    <xf numFmtId="0" fontId="7" fillId="0" borderId="0"/>
    <xf numFmtId="0" fontId="13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64" fillId="0" borderId="0"/>
    <xf numFmtId="0" fontId="40" fillId="0" borderId="0"/>
    <xf numFmtId="0" fontId="64" fillId="0" borderId="0"/>
    <xf numFmtId="0" fontId="40" fillId="0" borderId="0"/>
    <xf numFmtId="0" fontId="64" fillId="0" borderId="0"/>
    <xf numFmtId="0" fontId="64" fillId="0" borderId="0"/>
    <xf numFmtId="0" fontId="64" fillId="0" borderId="0"/>
    <xf numFmtId="0" fontId="64" fillId="0" borderId="0"/>
    <xf numFmtId="0" fontId="64" fillId="0" borderId="0"/>
    <xf numFmtId="0" fontId="64" fillId="0" borderId="0"/>
    <xf numFmtId="0" fontId="279"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22" fillId="0" borderId="0"/>
    <xf numFmtId="0" fontId="22" fillId="0" borderId="0"/>
    <xf numFmtId="0" fontId="22" fillId="0" borderId="0"/>
    <xf numFmtId="0" fontId="7" fillId="0" borderId="0"/>
    <xf numFmtId="0" fontId="34" fillId="0" borderId="0"/>
    <xf numFmtId="0" fontId="184" fillId="0" borderId="0"/>
    <xf numFmtId="0" fontId="227" fillId="0" borderId="0">
      <alignment horizontal="left"/>
    </xf>
    <xf numFmtId="14" fontId="8" fillId="49" borderId="59">
      <alignment horizontal="center" vertical="center" wrapText="1"/>
    </xf>
    <xf numFmtId="187" fontId="59" fillId="26" borderId="9" applyNumberFormat="0" applyAlignment="0" applyProtection="0"/>
    <xf numFmtId="172" fontId="34" fillId="0" borderId="0" applyFont="0" applyFill="0" applyBorder="0" applyAlignment="0" applyProtection="0"/>
    <xf numFmtId="187" fontId="166" fillId="0" borderId="22" applyNumberFormat="0" applyFill="0" applyAlignment="0" applyProtection="0"/>
    <xf numFmtId="187" fontId="7" fillId="0" borderId="0"/>
    <xf numFmtId="9" fontId="34" fillId="0" borderId="0" applyFont="0" applyFill="0" applyBorder="0" applyAlignment="0" applyProtection="0"/>
    <xf numFmtId="0" fontId="155" fillId="0" borderId="0"/>
    <xf numFmtId="0" fontId="155" fillId="0" borderId="0"/>
    <xf numFmtId="9" fontId="22" fillId="0" borderId="0" applyFont="0" applyFill="0" applyBorder="0" applyAlignment="0" applyProtection="0"/>
    <xf numFmtId="0" fontId="22" fillId="0" borderId="0"/>
    <xf numFmtId="0" fontId="38" fillId="77" borderId="0" applyNumberFormat="0" applyBorder="0" applyAlignment="0" applyProtection="0"/>
    <xf numFmtId="0" fontId="38" fillId="79" borderId="0" applyNumberFormat="0" applyBorder="0" applyAlignment="0" applyProtection="0"/>
    <xf numFmtId="0" fontId="38" fillId="26" borderId="0" applyNumberFormat="0" applyBorder="0" applyAlignment="0" applyProtection="0"/>
    <xf numFmtId="0" fontId="38" fillId="80" borderId="0" applyNumberFormat="0" applyBorder="0" applyAlignment="0" applyProtection="0"/>
    <xf numFmtId="0" fontId="38" fillId="81" borderId="0" applyNumberFormat="0" applyBorder="0" applyAlignment="0" applyProtection="0"/>
    <xf numFmtId="0" fontId="38" fillId="82" borderId="0" applyNumberFormat="0" applyBorder="0" applyAlignment="0" applyProtection="0"/>
    <xf numFmtId="0" fontId="63" fillId="0" borderId="1" applyNumberFormat="0" applyFill="0" applyBorder="0" applyAlignment="0" applyProtection="0">
      <alignment horizontal="right"/>
    </xf>
    <xf numFmtId="0" fontId="165" fillId="34" borderId="4" applyNumberFormat="0" applyAlignment="0" applyProtection="0"/>
    <xf numFmtId="0" fontId="22" fillId="0" borderId="0"/>
    <xf numFmtId="0" fontId="7" fillId="0" borderId="0"/>
    <xf numFmtId="0" fontId="34" fillId="0" borderId="0"/>
    <xf numFmtId="0" fontId="22" fillId="0" borderId="0"/>
    <xf numFmtId="0" fontId="7" fillId="0" borderId="0"/>
    <xf numFmtId="0" fontId="7" fillId="0" borderId="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67" fillId="0" borderId="0" applyNumberFormat="0" applyFill="0" applyBorder="0" applyAlignment="0" applyProtection="0"/>
    <xf numFmtId="0" fontId="34" fillId="0" borderId="0"/>
    <xf numFmtId="0" fontId="34" fillId="0" borderId="0"/>
    <xf numFmtId="0" fontId="34" fillId="0" borderId="0"/>
    <xf numFmtId="0" fontId="34" fillId="0" borderId="0"/>
    <xf numFmtId="0" fontId="137" fillId="0" borderId="0"/>
    <xf numFmtId="0" fontId="7" fillId="0" borderId="0"/>
    <xf numFmtId="0" fontId="7" fillId="0" borderId="0"/>
    <xf numFmtId="0" fontId="7" fillId="0" borderId="0"/>
    <xf numFmtId="187" fontId="22" fillId="0" borderId="0"/>
    <xf numFmtId="172" fontId="34" fillId="0" borderId="0" applyFont="0" applyFill="0" applyBorder="0" applyAlignment="0" applyProtection="0"/>
    <xf numFmtId="187" fontId="22" fillId="0" borderId="0"/>
    <xf numFmtId="187" fontId="30" fillId="0" borderId="0"/>
    <xf numFmtId="187" fontId="30" fillId="0" borderId="0"/>
    <xf numFmtId="187" fontId="30" fillId="0" borderId="0"/>
    <xf numFmtId="187" fontId="30" fillId="0" borderId="0"/>
    <xf numFmtId="187" fontId="34" fillId="10" borderId="0" applyNumberFormat="0" applyBorder="0" applyAlignment="0" applyProtection="0"/>
    <xf numFmtId="187" fontId="34" fillId="11" borderId="0" applyNumberFormat="0" applyBorder="0" applyAlignment="0" applyProtection="0"/>
    <xf numFmtId="187" fontId="34" fillId="12" borderId="0" applyNumberFormat="0" applyBorder="0" applyAlignment="0" applyProtection="0"/>
    <xf numFmtId="187" fontId="34" fillId="13" borderId="0" applyNumberFormat="0" applyBorder="0" applyAlignment="0" applyProtection="0"/>
    <xf numFmtId="187" fontId="34" fillId="14" borderId="0" applyNumberFormat="0" applyBorder="0" applyAlignment="0" applyProtection="0"/>
    <xf numFmtId="187" fontId="34" fillId="15" borderId="0" applyNumberFormat="0" applyBorder="0" applyAlignment="0" applyProtection="0"/>
    <xf numFmtId="0" fontId="188" fillId="18" borderId="0" applyNumberFormat="0" applyBorder="0" applyAlignment="0" applyProtection="0"/>
    <xf numFmtId="0" fontId="188" fillId="92" borderId="0" applyNumberFormat="0" applyBorder="0" applyAlignment="0" applyProtection="0"/>
    <xf numFmtId="0" fontId="188" fillId="39" borderId="0" applyNumberFormat="0" applyBorder="0" applyAlignment="0" applyProtection="0"/>
    <xf numFmtId="0" fontId="188" fillId="53" borderId="0" applyNumberFormat="0" applyBorder="0" applyAlignment="0" applyProtection="0"/>
    <xf numFmtId="0" fontId="188" fillId="18" borderId="0" applyNumberFormat="0" applyBorder="0" applyAlignment="0" applyProtection="0"/>
    <xf numFmtId="0" fontId="188" fillId="93" borderId="0" applyNumberFormat="0" applyBorder="0" applyAlignment="0" applyProtection="0"/>
    <xf numFmtId="187" fontId="34" fillId="16" borderId="0" applyNumberFormat="0" applyBorder="0" applyAlignment="0" applyProtection="0"/>
    <xf numFmtId="187" fontId="34" fillId="11" borderId="0" applyNumberFormat="0" applyBorder="0" applyAlignment="0" applyProtection="0"/>
    <xf numFmtId="187" fontId="34" fillId="17" borderId="0" applyNumberFormat="0" applyBorder="0" applyAlignment="0" applyProtection="0"/>
    <xf numFmtId="187" fontId="34" fillId="18" borderId="0" applyNumberFormat="0" applyBorder="0" applyAlignment="0" applyProtection="0"/>
    <xf numFmtId="187" fontId="34" fillId="16" borderId="0" applyNumberFormat="0" applyBorder="0" applyAlignment="0" applyProtection="0"/>
    <xf numFmtId="187" fontId="34" fillId="19" borderId="0" applyNumberFormat="0" applyBorder="0" applyAlignment="0" applyProtection="0"/>
    <xf numFmtId="0" fontId="188" fillId="10" borderId="0" applyNumberFormat="0" applyBorder="0" applyAlignment="0" applyProtection="0"/>
    <xf numFmtId="0" fontId="188" fillId="95" borderId="0" applyNumberFormat="0" applyBorder="0" applyAlignment="0" applyProtection="0"/>
    <xf numFmtId="0" fontId="188" fillId="68" borderId="0" applyNumberFormat="0" applyBorder="0" applyAlignment="0" applyProtection="0"/>
    <xf numFmtId="0" fontId="188" fillId="13" borderId="0" applyNumberFormat="0" applyBorder="0" applyAlignment="0" applyProtection="0"/>
    <xf numFmtId="0" fontId="188" fillId="10" borderId="0" applyNumberFormat="0" applyBorder="0" applyAlignment="0" applyProtection="0"/>
    <xf numFmtId="0" fontId="188" fillId="96" borderId="0" applyNumberFormat="0" applyBorder="0" applyAlignment="0" applyProtection="0"/>
    <xf numFmtId="187" fontId="36" fillId="16" borderId="0" applyNumberFormat="0" applyBorder="0" applyAlignment="0" applyProtection="0"/>
    <xf numFmtId="187" fontId="36" fillId="11" borderId="0" applyNumberFormat="0" applyBorder="0" applyAlignment="0" applyProtection="0"/>
    <xf numFmtId="187" fontId="36" fillId="17" borderId="0" applyNumberFormat="0" applyBorder="0" applyAlignment="0" applyProtection="0"/>
    <xf numFmtId="187" fontId="36" fillId="18" borderId="0" applyNumberFormat="0" applyBorder="0" applyAlignment="0" applyProtection="0"/>
    <xf numFmtId="187" fontId="36" fillId="16" borderId="0" applyNumberFormat="0" applyBorder="0" applyAlignment="0" applyProtection="0"/>
    <xf numFmtId="187" fontId="36" fillId="19" borderId="0" applyNumberFormat="0" applyBorder="0" applyAlignment="0" applyProtection="0"/>
    <xf numFmtId="0" fontId="190" fillId="62" borderId="0" applyNumberFormat="0" applyBorder="0" applyAlignment="0" applyProtection="0"/>
    <xf numFmtId="0" fontId="190" fillId="78" borderId="0" applyNumberFormat="0" applyBorder="0" applyAlignment="0" applyProtection="0"/>
    <xf numFmtId="0" fontId="190" fillId="32" borderId="0" applyNumberFormat="0" applyBorder="0" applyAlignment="0" applyProtection="0"/>
    <xf numFmtId="0" fontId="190" fillId="58" borderId="0" applyNumberFormat="0" applyBorder="0" applyAlignment="0" applyProtection="0"/>
    <xf numFmtId="0" fontId="190" fillId="67" borderId="0" applyNumberFormat="0" applyBorder="0" applyAlignment="0" applyProtection="0"/>
    <xf numFmtId="0" fontId="190" fillId="98" borderId="0" applyNumberFormat="0" applyBorder="0" applyAlignment="0" applyProtection="0"/>
    <xf numFmtId="187" fontId="37" fillId="20" borderId="0" applyNumberFormat="0" applyBorder="0" applyAlignment="0" applyProtection="0"/>
    <xf numFmtId="187" fontId="37" fillId="21" borderId="0" applyNumberFormat="0" applyBorder="0" applyAlignment="0" applyProtection="0"/>
    <xf numFmtId="187" fontId="38" fillId="22"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6" fillId="23"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187" fontId="37" fillId="24" borderId="0" applyNumberFormat="0" applyBorder="0" applyAlignment="0" applyProtection="0"/>
    <xf numFmtId="187" fontId="37" fillId="25" borderId="0" applyNumberFormat="0" applyBorder="0" applyAlignment="0" applyProtection="0"/>
    <xf numFmtId="187" fontId="38" fillId="26" borderId="0" applyNumberFormat="0" applyBorder="0" applyAlignment="0" applyProtection="0"/>
    <xf numFmtId="0" fontId="38" fillId="79" borderId="0" applyNumberFormat="0" applyBorder="0" applyAlignment="0" applyProtection="0"/>
    <xf numFmtId="0" fontId="38" fillId="79" borderId="0" applyNumberFormat="0" applyBorder="0" applyAlignment="0" applyProtection="0"/>
    <xf numFmtId="0" fontId="38" fillId="79" borderId="0" applyNumberFormat="0" applyBorder="0" applyAlignment="0" applyProtection="0"/>
    <xf numFmtId="0" fontId="38" fillId="79" borderId="0" applyNumberFormat="0" applyBorder="0" applyAlignment="0" applyProtection="0"/>
    <xf numFmtId="0" fontId="38" fillId="79" borderId="0" applyNumberFormat="0" applyBorder="0" applyAlignment="0" applyProtection="0"/>
    <xf numFmtId="0" fontId="38" fillId="79" borderId="0" applyNumberFormat="0" applyBorder="0" applyAlignment="0" applyProtection="0"/>
    <xf numFmtId="0" fontId="38" fillId="79" borderId="0" applyNumberFormat="0" applyBorder="0" applyAlignment="0" applyProtection="0"/>
    <xf numFmtId="0" fontId="36" fillId="27" borderId="0" applyNumberFormat="0" applyBorder="0" applyAlignment="0" applyProtection="0"/>
    <xf numFmtId="0" fontId="38" fillId="79" borderId="0" applyNumberFormat="0" applyBorder="0" applyAlignment="0" applyProtection="0"/>
    <xf numFmtId="0" fontId="38" fillId="79" borderId="0" applyNumberFormat="0" applyBorder="0" applyAlignment="0" applyProtection="0"/>
    <xf numFmtId="0" fontId="38" fillId="79" borderId="0" applyNumberFormat="0" applyBorder="0" applyAlignment="0" applyProtection="0"/>
    <xf numFmtId="187" fontId="37" fillId="28" borderId="0" applyNumberFormat="0" applyBorder="0" applyAlignment="0" applyProtection="0"/>
    <xf numFmtId="187" fontId="37" fillId="29" borderId="0" applyNumberFormat="0" applyBorder="0" applyAlignment="0" applyProtection="0"/>
    <xf numFmtId="187" fontId="38" fillId="30"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6" fillId="17"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187" fontId="37" fillId="29" borderId="0" applyNumberFormat="0" applyBorder="0" applyAlignment="0" applyProtection="0"/>
    <xf numFmtId="187" fontId="37" fillId="30" borderId="0" applyNumberFormat="0" applyBorder="0" applyAlignment="0" applyProtection="0"/>
    <xf numFmtId="187" fontId="38" fillId="3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6" fillId="31"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187" fontId="37" fillId="20" borderId="0" applyNumberFormat="0" applyBorder="0" applyAlignment="0" applyProtection="0"/>
    <xf numFmtId="187" fontId="37" fillId="21" borderId="0" applyNumberFormat="0" applyBorder="0" applyAlignment="0" applyProtection="0"/>
    <xf numFmtId="187" fontId="38" fillId="2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6" fillId="32"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187" fontId="37" fillId="33" borderId="0" applyNumberFormat="0" applyBorder="0" applyAlignment="0" applyProtection="0"/>
    <xf numFmtId="187" fontId="37" fillId="25" borderId="0" applyNumberFormat="0" applyBorder="0" applyAlignment="0" applyProtection="0"/>
    <xf numFmtId="187" fontId="38" fillId="34"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6" fillId="35"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160" fillId="25" borderId="0" applyNumberFormat="0" applyBorder="0" applyAlignment="0" applyProtection="0"/>
    <xf numFmtId="0" fontId="255" fillId="33" borderId="0" applyNumberFormat="0" applyBorder="0" applyAlignment="0" applyProtection="0"/>
    <xf numFmtId="187" fontId="43" fillId="18" borderId="4" applyNumberFormat="0" applyAlignment="0" applyProtection="0"/>
    <xf numFmtId="187" fontId="44" fillId="19" borderId="4" applyNumberFormat="0" applyAlignment="0" applyProtection="0"/>
    <xf numFmtId="187" fontId="46" fillId="0" borderId="6" applyNumberFormat="0" applyFill="0" applyAlignment="0" applyProtection="0"/>
    <xf numFmtId="0" fontId="161" fillId="72" borderId="4" applyNumberFormat="0" applyAlignment="0" applyProtection="0"/>
    <xf numFmtId="0" fontId="256" fillId="110" borderId="65" applyNumberFormat="0" applyAlignment="0" applyProtection="0"/>
    <xf numFmtId="0" fontId="59" fillId="26" borderId="9" applyNumberFormat="0" applyAlignment="0" applyProtection="0"/>
    <xf numFmtId="0" fontId="59" fillId="101" borderId="9" applyNumberFormat="0" applyAlignment="0" applyProtection="0"/>
    <xf numFmtId="187" fontId="53" fillId="0" borderId="0" applyNumberFormat="0" applyFill="0" applyBorder="0" applyAlignment="0" applyProtection="0"/>
    <xf numFmtId="187" fontId="54" fillId="0" borderId="10" applyNumberFormat="0" applyFill="0" applyAlignment="0" applyProtection="0"/>
    <xf numFmtId="187" fontId="55" fillId="0" borderId="11" applyNumberFormat="0" applyFill="0" applyAlignment="0" applyProtection="0"/>
    <xf numFmtId="187" fontId="56" fillId="0" borderId="12" applyNumberFormat="0" applyFill="0" applyAlignment="0" applyProtection="0"/>
    <xf numFmtId="187" fontId="56" fillId="0" borderId="0" applyNumberFormat="0" applyFill="0" applyBorder="0" applyAlignment="0" applyProtection="0"/>
    <xf numFmtId="187" fontId="57" fillId="0" borderId="0"/>
    <xf numFmtId="187" fontId="57" fillId="0" borderId="0"/>
    <xf numFmtId="187" fontId="57" fillId="0" borderId="0"/>
    <xf numFmtId="187" fontId="57" fillId="0" borderId="0"/>
    <xf numFmtId="187" fontId="57" fillId="0" borderId="0"/>
    <xf numFmtId="187" fontId="57" fillId="0" borderId="0"/>
    <xf numFmtId="187" fontId="57" fillId="0" borderId="0"/>
    <xf numFmtId="187" fontId="57" fillId="0" borderId="0"/>
    <xf numFmtId="172" fontId="155" fillId="0" borderId="0" applyFont="0" applyFill="0" applyBorder="0" applyAlignment="0" applyProtection="0"/>
    <xf numFmtId="172" fontId="155" fillId="0" borderId="0" applyFont="0" applyFill="0" applyBorder="0" applyAlignment="0" applyProtection="0"/>
    <xf numFmtId="172" fontId="155" fillId="0" borderId="0" applyFont="0" applyFill="0" applyBorder="0" applyAlignment="0" applyProtection="0"/>
    <xf numFmtId="172" fontId="155" fillId="0" borderId="0" applyFont="0" applyFill="0" applyBorder="0" applyAlignment="0" applyProtection="0"/>
    <xf numFmtId="172" fontId="155" fillId="0" borderId="0" applyFont="0" applyFill="0" applyBorder="0" applyAlignment="0" applyProtection="0"/>
    <xf numFmtId="172" fontId="155" fillId="0" borderId="0" applyFont="0" applyFill="0" applyBorder="0" applyAlignment="0" applyProtection="0"/>
    <xf numFmtId="172" fontId="155" fillId="0" borderId="0" applyFont="0" applyFill="0" applyBorder="0" applyAlignment="0" applyProtection="0"/>
    <xf numFmtId="172" fontId="7" fillId="0" borderId="0" applyFont="0" applyFill="0" applyBorder="0" applyAlignment="0" applyProtection="0"/>
    <xf numFmtId="172" fontId="155" fillId="0" borderId="0" applyFont="0" applyFill="0" applyBorder="0" applyAlignment="0" applyProtection="0"/>
    <xf numFmtId="172" fontId="155" fillId="0" borderId="0" applyFont="0" applyFill="0" applyBorder="0" applyAlignment="0" applyProtection="0"/>
    <xf numFmtId="172" fontId="155" fillId="0" borderId="0" applyFont="0" applyFill="0" applyBorder="0" applyAlignment="0" applyProtection="0"/>
    <xf numFmtId="172" fontId="155" fillId="0" borderId="0" applyFont="0" applyFill="0" applyBorder="0" applyAlignment="0" applyProtection="0"/>
    <xf numFmtId="219" fontId="171" fillId="0" borderId="0" applyFont="0" applyFill="0" applyBorder="0" applyAlignment="0" applyProtection="0"/>
    <xf numFmtId="219" fontId="171" fillId="0" borderId="0" applyFont="0" applyFill="0" applyBorder="0" applyAlignment="0" applyProtection="0"/>
    <xf numFmtId="227" fontId="171" fillId="0" borderId="0" applyFont="0" applyFill="0" applyBorder="0" applyAlignment="0" applyProtection="0"/>
    <xf numFmtId="187" fontId="58" fillId="3" borderId="13">
      <alignment horizontal="center" vertical="center"/>
    </xf>
    <xf numFmtId="187" fontId="59" fillId="39" borderId="9" applyNumberFormat="0" applyAlignment="0" applyProtection="0"/>
    <xf numFmtId="187" fontId="24" fillId="41" borderId="14">
      <alignment horizontal="center"/>
    </xf>
    <xf numFmtId="187" fontId="62" fillId="41" borderId="15">
      <alignment horizontal="center" vertical="top"/>
    </xf>
    <xf numFmtId="187" fontId="63" fillId="0" borderId="1" applyNumberFormat="0" applyFill="0" applyBorder="0" applyAlignment="0" applyProtection="0">
      <alignment horizontal="right"/>
    </xf>
    <xf numFmtId="187" fontId="52" fillId="39" borderId="9" applyNumberFormat="0" applyAlignment="0" applyProtection="0"/>
    <xf numFmtId="187" fontId="66" fillId="42" borderId="0" applyNumberFormat="0" applyBorder="0" applyAlignment="0" applyProtection="0"/>
    <xf numFmtId="187" fontId="66" fillId="43" borderId="0" applyNumberFormat="0" applyBorder="0" applyAlignment="0" applyProtection="0"/>
    <xf numFmtId="187" fontId="66" fillId="44" borderId="0" applyNumberFormat="0" applyBorder="0" applyAlignment="0" applyProtection="0"/>
    <xf numFmtId="187" fontId="7" fillId="45" borderId="0"/>
    <xf numFmtId="187" fontId="24" fillId="46" borderId="14">
      <alignment horizontal="center"/>
    </xf>
    <xf numFmtId="187" fontId="64" fillId="0" borderId="0" applyFont="0" applyFill="0" applyBorder="0" applyAlignment="0" applyProtection="0"/>
    <xf numFmtId="199" fontId="64" fillId="0" borderId="0" applyFont="0" applyFill="0" applyBorder="0" applyAlignment="0" applyProtection="0"/>
    <xf numFmtId="187" fontId="67" fillId="3" borderId="13">
      <alignment horizontal="center" vertical="center"/>
    </xf>
    <xf numFmtId="187" fontId="67" fillId="3" borderId="13">
      <alignment horizontal="center" vertical="center"/>
    </xf>
    <xf numFmtId="187" fontId="67" fillId="3" borderId="13">
      <alignment horizontal="center" vertical="center"/>
    </xf>
    <xf numFmtId="187" fontId="67" fillId="3" borderId="13">
      <alignment horizontal="center" vertical="center"/>
    </xf>
    <xf numFmtId="187" fontId="67" fillId="3" borderId="13">
      <alignment horizontal="center" vertical="center"/>
    </xf>
    <xf numFmtId="187" fontId="68" fillId="37" borderId="13">
      <alignment horizontal="center"/>
    </xf>
    <xf numFmtId="187" fontId="69" fillId="38" borderId="13">
      <alignment horizontal="center" vertical="center"/>
    </xf>
    <xf numFmtId="187" fontId="69" fillId="38" borderId="13">
      <alignment horizontal="center" vertical="center"/>
    </xf>
    <xf numFmtId="187" fontId="70" fillId="38" borderId="13">
      <alignment horizontal="center" vertical="center"/>
    </xf>
    <xf numFmtId="187" fontId="71" fillId="47" borderId="17">
      <alignment horizontal="center" vertical="center"/>
    </xf>
    <xf numFmtId="0" fontId="217" fillId="0" borderId="0" applyNumberFormat="0" applyFill="0" applyBorder="0" applyAlignment="0" applyProtection="0"/>
    <xf numFmtId="178" fontId="7" fillId="0" borderId="0" applyFont="0" applyFill="0" applyBorder="0" applyAlignment="0" applyProtection="0"/>
    <xf numFmtId="187" fontId="73" fillId="0" borderId="0" applyNumberFormat="0" applyFill="0" applyBorder="0" applyAlignment="0" applyProtection="0"/>
    <xf numFmtId="187" fontId="75" fillId="0" borderId="19" applyNumberFormat="0" applyFill="0" applyAlignment="0" applyProtection="0"/>
    <xf numFmtId="187" fontId="76" fillId="0" borderId="0" applyNumberFormat="0" applyFill="0" applyBorder="0" applyAlignment="0" applyProtection="0">
      <alignment vertical="top"/>
      <protection locked="0"/>
    </xf>
    <xf numFmtId="187" fontId="77" fillId="48" borderId="0" applyNumberFormat="0" applyBorder="0" applyAlignment="0" applyProtection="0"/>
    <xf numFmtId="0" fontId="77" fillId="83" borderId="0" applyNumberFormat="0" applyBorder="0" applyAlignment="0" applyProtection="0"/>
    <xf numFmtId="0" fontId="37" fillId="107" borderId="0" applyNumberFormat="0" applyBorder="0" applyAlignment="0" applyProtection="0"/>
    <xf numFmtId="187" fontId="80" fillId="49" borderId="6">
      <alignment vertical="top" wrapText="1"/>
    </xf>
    <xf numFmtId="187" fontId="81" fillId="0" borderId="20" applyNumberFormat="0" applyAlignment="0" applyProtection="0">
      <alignment horizontal="left" vertical="center"/>
    </xf>
    <xf numFmtId="187" fontId="81" fillId="0" borderId="21">
      <alignment horizontal="left" vertical="center"/>
    </xf>
    <xf numFmtId="0" fontId="162" fillId="0" borderId="55" applyNumberFormat="0" applyFill="0" applyAlignment="0" applyProtection="0"/>
    <xf numFmtId="228" fontId="206" fillId="0" borderId="0">
      <protection locked="0"/>
    </xf>
    <xf numFmtId="0" fontId="163" fillId="0" borderId="27" applyNumberFormat="0" applyFill="0" applyAlignment="0" applyProtection="0"/>
    <xf numFmtId="228" fontId="206" fillId="0" borderId="0">
      <protection locked="0"/>
    </xf>
    <xf numFmtId="0" fontId="164" fillId="0" borderId="56" applyNumberFormat="0" applyFill="0" applyAlignment="0" applyProtection="0"/>
    <xf numFmtId="0" fontId="164" fillId="0" borderId="75" applyNumberFormat="0" applyFill="0" applyAlignment="0" applyProtection="0"/>
    <xf numFmtId="0" fontId="164" fillId="0" borderId="0" applyNumberFormat="0" applyFill="0" applyBorder="0" applyAlignment="0" applyProtection="0"/>
    <xf numFmtId="187" fontId="83" fillId="3" borderId="6" applyNumberFormat="0">
      <alignment horizontal="left" vertical="top" wrapText="1"/>
    </xf>
    <xf numFmtId="187" fontId="85" fillId="0" borderId="22" applyNumberFormat="0" applyFill="0" applyAlignment="0" applyProtection="0"/>
    <xf numFmtId="0" fontId="165" fillId="34" borderId="4" applyNumberFormat="0" applyAlignment="0" applyProtection="0"/>
    <xf numFmtId="0" fontId="165" fillId="34" borderId="4" applyNumberFormat="0" applyAlignment="0" applyProtection="0"/>
    <xf numFmtId="0" fontId="165" fillId="34" borderId="4" applyNumberFormat="0" applyAlignment="0" applyProtection="0"/>
    <xf numFmtId="0" fontId="165" fillId="34" borderId="4" applyNumberFormat="0" applyAlignment="0" applyProtection="0"/>
    <xf numFmtId="0" fontId="165" fillId="34" borderId="4" applyNumberFormat="0" applyAlignment="0" applyProtection="0"/>
    <xf numFmtId="0" fontId="165" fillId="34" borderId="4" applyNumberFormat="0" applyAlignment="0" applyProtection="0"/>
    <xf numFmtId="0" fontId="44" fillId="19" borderId="4" applyNumberFormat="0" applyAlignment="0" applyProtection="0"/>
    <xf numFmtId="0" fontId="165" fillId="34" borderId="4" applyNumberFormat="0" applyAlignment="0" applyProtection="0"/>
    <xf numFmtId="0" fontId="165" fillId="34" borderId="4" applyNumberFormat="0" applyAlignment="0" applyProtection="0"/>
    <xf numFmtId="0" fontId="165" fillId="34" borderId="4" applyNumberFormat="0" applyAlignment="0" applyProtection="0"/>
    <xf numFmtId="187" fontId="87" fillId="0" borderId="0" applyNumberFormat="0" applyFill="0" applyBorder="0" applyAlignment="0">
      <protection locked="0"/>
    </xf>
    <xf numFmtId="187" fontId="93" fillId="19" borderId="4" applyNumberFormat="0" applyAlignment="0" applyProtection="0"/>
    <xf numFmtId="187" fontId="7" fillId="12" borderId="16" applyNumberFormat="0" applyFont="0" applyAlignment="0" applyProtection="0"/>
    <xf numFmtId="187" fontId="36" fillId="32" borderId="0" applyNumberFormat="0" applyBorder="0" applyAlignment="0" applyProtection="0"/>
    <xf numFmtId="187" fontId="36" fillId="27" borderId="0" applyNumberFormat="0" applyBorder="0" applyAlignment="0" applyProtection="0"/>
    <xf numFmtId="187" fontId="36" fillId="17" borderId="0" applyNumberFormat="0" applyBorder="0" applyAlignment="0" applyProtection="0"/>
    <xf numFmtId="187" fontId="36" fillId="53" borderId="0" applyNumberFormat="0" applyBorder="0" applyAlignment="0" applyProtection="0"/>
    <xf numFmtId="187" fontId="36" fillId="32" borderId="0" applyNumberFormat="0" applyBorder="0" applyAlignment="0" applyProtection="0"/>
    <xf numFmtId="187" fontId="36" fillId="54" borderId="0" applyNumberFormat="0" applyBorder="0" applyAlignment="0" applyProtection="0"/>
    <xf numFmtId="187" fontId="78" fillId="55" borderId="0" applyNumberFormat="0" applyBorder="0" applyAlignment="0" applyProtection="0"/>
    <xf numFmtId="187" fontId="94" fillId="13" borderId="25" applyNumberFormat="0" applyAlignment="0" applyProtection="0"/>
    <xf numFmtId="187" fontId="95" fillId="0" borderId="26" applyNumberFormat="0" applyFill="0" applyAlignment="0" applyProtection="0"/>
    <xf numFmtId="187" fontId="96" fillId="0" borderId="27" applyNumberFormat="0" applyFill="0" applyAlignment="0" applyProtection="0"/>
    <xf numFmtId="187" fontId="97" fillId="0" borderId="28" applyNumberFormat="0" applyFill="0" applyAlignment="0" applyProtection="0"/>
    <xf numFmtId="187" fontId="97" fillId="0" borderId="0" applyNumberFormat="0" applyFill="0" applyBorder="0" applyAlignment="0" applyProtection="0"/>
    <xf numFmtId="0" fontId="166" fillId="0" borderId="22" applyNumberFormat="0" applyFill="0" applyAlignment="0" applyProtection="0"/>
    <xf numFmtId="0" fontId="77" fillId="0" borderId="76" applyNumberFormat="0" applyFill="0" applyAlignment="0" applyProtection="0"/>
    <xf numFmtId="187" fontId="72" fillId="0" borderId="0" applyNumberFormat="0" applyFill="0" applyBorder="0" applyAlignment="0" applyProtection="0"/>
    <xf numFmtId="187" fontId="91" fillId="3" borderId="30"/>
    <xf numFmtId="187" fontId="91" fillId="3" borderId="13"/>
    <xf numFmtId="187" fontId="91" fillId="3" borderId="31"/>
    <xf numFmtId="187" fontId="91" fillId="3" borderId="30"/>
    <xf numFmtId="187" fontId="91" fillId="3" borderId="32">
      <protection hidden="1"/>
    </xf>
    <xf numFmtId="187" fontId="98" fillId="30" borderId="33">
      <alignment horizontal="center" vertical="center"/>
    </xf>
    <xf numFmtId="187" fontId="99" fillId="2" borderId="4">
      <alignment horizontal="center" vertical="center"/>
      <protection locked="0"/>
    </xf>
    <xf numFmtId="187" fontId="99" fillId="30" borderId="34">
      <alignment horizontal="centerContinuous" vertical="center"/>
    </xf>
    <xf numFmtId="187" fontId="100" fillId="3" borderId="35">
      <alignment horizontal="centerContinuous"/>
    </xf>
    <xf numFmtId="187" fontId="101" fillId="3" borderId="35">
      <alignment horizontal="centerContinuous"/>
    </xf>
    <xf numFmtId="187" fontId="101" fillId="3" borderId="36">
      <alignment horizontal="centerContinuous"/>
    </xf>
    <xf numFmtId="187" fontId="102" fillId="3" borderId="13"/>
    <xf numFmtId="187" fontId="101" fillId="3" borderId="32"/>
    <xf numFmtId="187" fontId="102" fillId="3" borderId="30"/>
    <xf numFmtId="187" fontId="103" fillId="3" borderId="31"/>
    <xf numFmtId="187" fontId="104" fillId="56" borderId="0" applyNumberFormat="0" applyBorder="0" applyAlignment="0" applyProtection="0"/>
    <xf numFmtId="0" fontId="104" fillId="34" borderId="0" applyNumberFormat="0" applyBorder="0" applyAlignment="0" applyProtection="0"/>
    <xf numFmtId="0" fontId="77" fillId="34" borderId="0" applyNumberFormat="0" applyBorder="0" applyAlignment="0" applyProtection="0"/>
    <xf numFmtId="0" fontId="7" fillId="0" borderId="0"/>
    <xf numFmtId="0" fontId="155" fillId="0" borderId="0"/>
    <xf numFmtId="0" fontId="7" fillId="0" borderId="0"/>
    <xf numFmtId="0" fontId="7" fillId="0" borderId="0"/>
    <xf numFmtId="0" fontId="66" fillId="0" borderId="57" applyNumberFormat="0" applyFill="0" applyAlignment="0" applyProtection="0"/>
    <xf numFmtId="0" fontId="40" fillId="0" borderId="0"/>
    <xf numFmtId="0" fontId="7" fillId="0" borderId="0"/>
    <xf numFmtId="0" fontId="7" fillId="0" borderId="0"/>
    <xf numFmtId="187" fontId="7" fillId="0" borderId="0"/>
    <xf numFmtId="187" fontId="7" fillId="0" borderId="0"/>
    <xf numFmtId="187" fontId="7" fillId="0" borderId="0"/>
    <xf numFmtId="187" fontId="7" fillId="0" borderId="0"/>
    <xf numFmtId="0" fontId="7" fillId="0" borderId="0"/>
    <xf numFmtId="0" fontId="227" fillId="0" borderId="0">
      <alignment horizontal="left"/>
    </xf>
    <xf numFmtId="187" fontId="7" fillId="0" borderId="0"/>
    <xf numFmtId="0" fontId="22" fillId="0" borderId="0"/>
    <xf numFmtId="187" fontId="22" fillId="0" borderId="0"/>
    <xf numFmtId="187" fontId="7" fillId="0" borderId="0"/>
    <xf numFmtId="187" fontId="7" fillId="0" borderId="0"/>
    <xf numFmtId="0" fontId="7" fillId="0" borderId="0"/>
    <xf numFmtId="187" fontId="7" fillId="0" borderId="0"/>
    <xf numFmtId="0" fontId="7" fillId="0" borderId="0"/>
    <xf numFmtId="0" fontId="171" fillId="0" borderId="0"/>
    <xf numFmtId="187" fontId="34" fillId="0" borderId="0"/>
    <xf numFmtId="187" fontId="22" fillId="0" borderId="0"/>
    <xf numFmtId="0" fontId="22" fillId="0" borderId="0"/>
    <xf numFmtId="0" fontId="34" fillId="0" borderId="0"/>
    <xf numFmtId="0" fontId="79" fillId="0" borderId="0"/>
    <xf numFmtId="187" fontId="7" fillId="0" borderId="0"/>
    <xf numFmtId="187" fontId="7" fillId="0" borderId="0"/>
    <xf numFmtId="0" fontId="7" fillId="0" borderId="0"/>
    <xf numFmtId="173" fontId="7" fillId="0" borderId="0"/>
    <xf numFmtId="0" fontId="7" fillId="0" borderId="0"/>
    <xf numFmtId="0" fontId="7" fillId="0" borderId="0"/>
    <xf numFmtId="0" fontId="155" fillId="0" borderId="0"/>
    <xf numFmtId="0" fontId="155" fillId="0" borderId="0"/>
    <xf numFmtId="0" fontId="155" fillId="0" borderId="0"/>
    <xf numFmtId="0" fontId="7" fillId="0" borderId="0"/>
    <xf numFmtId="0" fontId="155" fillId="0" borderId="0"/>
    <xf numFmtId="0" fontId="155" fillId="0" borderId="0"/>
    <xf numFmtId="187" fontId="107" fillId="3" borderId="0">
      <protection locked="0"/>
    </xf>
    <xf numFmtId="187" fontId="108" fillId="3" borderId="0">
      <protection hidden="1"/>
    </xf>
    <xf numFmtId="187" fontId="7" fillId="33" borderId="16" applyNumberFormat="0" applyFont="0" applyAlignment="0" applyProtection="0"/>
    <xf numFmtId="187" fontId="7" fillId="33" borderId="16" applyNumberFormat="0" applyFont="0" applyAlignment="0" applyProtection="0"/>
    <xf numFmtId="0" fontId="7" fillId="33" borderId="16" applyNumberFormat="0" applyFont="0" applyAlignment="0" applyProtection="0"/>
    <xf numFmtId="0" fontId="62" fillId="33" borderId="65" applyNumberFormat="0" applyFont="0" applyAlignment="0" applyProtection="0"/>
    <xf numFmtId="187" fontId="40" fillId="12" borderId="16" applyNumberFormat="0" applyFont="0" applyAlignment="0" applyProtection="0"/>
    <xf numFmtId="187" fontId="7" fillId="57" borderId="0"/>
    <xf numFmtId="187" fontId="58" fillId="3" borderId="37" applyProtection="0">
      <alignment horizontal="center" wrapText="1"/>
      <protection locked="0"/>
    </xf>
    <xf numFmtId="187" fontId="109" fillId="3" borderId="32" applyProtection="0">
      <alignment horizontal="centerContinuous"/>
      <protection locked="0"/>
    </xf>
    <xf numFmtId="187" fontId="58" fillId="3" borderId="37" applyProtection="0">
      <alignment horizontal="center" wrapText="1"/>
      <protection locked="0"/>
    </xf>
    <xf numFmtId="187" fontId="109" fillId="3" borderId="32" applyProtection="0">
      <alignment horizontal="centerContinuous"/>
      <protection locked="0"/>
    </xf>
    <xf numFmtId="187" fontId="58" fillId="3" borderId="37" applyProtection="0">
      <alignment horizontal="center" wrapText="1"/>
      <protection locked="0"/>
    </xf>
    <xf numFmtId="187" fontId="109" fillId="3" borderId="32" applyProtection="0">
      <alignment horizontal="centerContinuous"/>
      <protection locked="0"/>
    </xf>
    <xf numFmtId="187" fontId="110" fillId="15" borderId="0" applyNumberFormat="0" applyBorder="0" applyAlignment="0" applyProtection="0"/>
    <xf numFmtId="187" fontId="111" fillId="0" borderId="38" applyNumberFormat="0" applyFill="0" applyAlignment="0" applyProtection="0"/>
    <xf numFmtId="0" fontId="145" fillId="72" borderId="25" applyNumberFormat="0" applyAlignment="0" applyProtection="0"/>
    <xf numFmtId="0" fontId="145" fillId="110" borderId="25" applyNumberFormat="0" applyAlignment="0" applyProtection="0"/>
    <xf numFmtId="9" fontId="7" fillId="0" borderId="0" applyFont="0" applyFill="0" applyBorder="0" applyAlignment="0" applyProtection="0"/>
    <xf numFmtId="187" fontId="112" fillId="37" borderId="13">
      <alignment horizontal="center" vertical="center"/>
    </xf>
    <xf numFmtId="187" fontId="42" fillId="58" borderId="0" applyNumberFormat="0" applyBorder="0" applyAlignment="0" applyProtection="0"/>
    <xf numFmtId="187" fontId="7" fillId="0" borderId="0"/>
    <xf numFmtId="4" fontId="79" fillId="56" borderId="65" applyNumberFormat="0" applyProtection="0">
      <alignment vertical="center"/>
    </xf>
    <xf numFmtId="187" fontId="7" fillId="0" borderId="0"/>
    <xf numFmtId="4" fontId="257" fillId="59" borderId="65" applyNumberFormat="0" applyProtection="0">
      <alignment vertical="center"/>
    </xf>
    <xf numFmtId="187" fontId="7" fillId="0" borderId="0"/>
    <xf numFmtId="4" fontId="79" fillId="59" borderId="65" applyNumberFormat="0" applyProtection="0">
      <alignment horizontal="left" vertical="center" indent="1"/>
    </xf>
    <xf numFmtId="187" fontId="113" fillId="59" borderId="40" applyNumberFormat="0" applyProtection="0">
      <alignment horizontal="left" vertical="top" indent="1"/>
    </xf>
    <xf numFmtId="187" fontId="113" fillId="56" borderId="40" applyNumberFormat="0" applyProtection="0">
      <alignment horizontal="left" vertical="top" indent="1"/>
    </xf>
    <xf numFmtId="187" fontId="7" fillId="0" borderId="0"/>
    <xf numFmtId="0" fontId="113" fillId="59" borderId="40" applyNumberFormat="0" applyProtection="0">
      <alignment horizontal="left" vertical="top" indent="1"/>
    </xf>
    <xf numFmtId="187" fontId="7" fillId="0" borderId="0"/>
    <xf numFmtId="4" fontId="170" fillId="64" borderId="0" applyNumberFormat="0" applyProtection="0">
      <alignment horizontal="left" vertical="center" indent="1"/>
    </xf>
    <xf numFmtId="187" fontId="7" fillId="0" borderId="0"/>
    <xf numFmtId="4" fontId="79" fillId="15" borderId="65" applyNumberFormat="0" applyProtection="0">
      <alignment horizontal="right" vertical="center"/>
    </xf>
    <xf numFmtId="187" fontId="7" fillId="0" borderId="0"/>
    <xf numFmtId="4" fontId="79" fillId="93" borderId="65" applyNumberFormat="0" applyProtection="0">
      <alignment horizontal="right" vertical="center"/>
    </xf>
    <xf numFmtId="187" fontId="7" fillId="0" borderId="0"/>
    <xf numFmtId="4" fontId="79" fillId="27" borderId="14" applyNumberFormat="0" applyProtection="0">
      <alignment horizontal="right" vertical="center"/>
    </xf>
    <xf numFmtId="187" fontId="7" fillId="0" borderId="0"/>
    <xf numFmtId="4" fontId="79" fillId="54" borderId="65" applyNumberFormat="0" applyProtection="0">
      <alignment horizontal="right" vertical="center"/>
    </xf>
    <xf numFmtId="187" fontId="7" fillId="0" borderId="0"/>
    <xf numFmtId="4" fontId="79" fillId="61" borderId="65" applyNumberFormat="0" applyProtection="0">
      <alignment horizontal="right" vertical="center"/>
    </xf>
    <xf numFmtId="187" fontId="7" fillId="0" borderId="0"/>
    <xf numFmtId="4" fontId="79" fillId="35" borderId="65" applyNumberFormat="0" applyProtection="0">
      <alignment horizontal="right" vertical="center"/>
    </xf>
    <xf numFmtId="187" fontId="7" fillId="0" borderId="0"/>
    <xf numFmtId="4" fontId="79" fillId="17" borderId="65" applyNumberFormat="0" applyProtection="0">
      <alignment horizontal="right" vertical="center"/>
    </xf>
    <xf numFmtId="187" fontId="7" fillId="0" borderId="0"/>
    <xf numFmtId="4" fontId="79" fillId="55" borderId="65" applyNumberFormat="0" applyProtection="0">
      <alignment horizontal="right" vertical="center"/>
    </xf>
    <xf numFmtId="187" fontId="7" fillId="0" borderId="0"/>
    <xf numFmtId="4" fontId="79" fillId="62" borderId="65" applyNumberFormat="0" applyProtection="0">
      <alignment horizontal="right" vertical="center"/>
    </xf>
    <xf numFmtId="187" fontId="7" fillId="0" borderId="0"/>
    <xf numFmtId="4" fontId="79" fillId="63" borderId="14" applyNumberFormat="0" applyProtection="0">
      <alignment horizontal="left" vertical="center" indent="1"/>
    </xf>
    <xf numFmtId="187" fontId="7" fillId="0" borderId="0"/>
    <xf numFmtId="0" fontId="7" fillId="0" borderId="0"/>
    <xf numFmtId="187" fontId="7" fillId="0" borderId="0"/>
    <xf numFmtId="4" fontId="40" fillId="16" borderId="14" applyNumberFormat="0" applyProtection="0">
      <alignment horizontal="left" vertical="center" indent="1"/>
    </xf>
    <xf numFmtId="4" fontId="115" fillId="16" borderId="0" applyNumberFormat="0" applyProtection="0">
      <alignment horizontal="left" vertical="center" indent="1"/>
    </xf>
    <xf numFmtId="187" fontId="7" fillId="0" borderId="0"/>
    <xf numFmtId="4" fontId="79" fillId="10" borderId="65" applyNumberFormat="0" applyProtection="0">
      <alignment horizontal="right" vertical="center"/>
    </xf>
    <xf numFmtId="4" fontId="25" fillId="65" borderId="40" applyNumberFormat="0" applyProtection="0">
      <alignment horizontal="right" vertical="center"/>
    </xf>
    <xf numFmtId="4" fontId="25" fillId="65" borderId="0" applyNumberFormat="0" applyProtection="0">
      <alignment horizontal="left" vertical="center" indent="1"/>
    </xf>
    <xf numFmtId="0" fontId="7" fillId="0" borderId="0"/>
    <xf numFmtId="187" fontId="7" fillId="0" borderId="0"/>
    <xf numFmtId="4" fontId="79" fillId="41" borderId="14" applyNumberFormat="0" applyProtection="0">
      <alignment horizontal="left" vertical="center" indent="1"/>
    </xf>
    <xf numFmtId="4" fontId="79" fillId="41" borderId="14" applyNumberFormat="0" applyProtection="0">
      <alignment horizontal="left" vertical="center" indent="1"/>
    </xf>
    <xf numFmtId="4" fontId="25" fillId="41" borderId="0" applyNumberFormat="0" applyProtection="0">
      <alignment horizontal="left" vertical="center" indent="1"/>
    </xf>
    <xf numFmtId="4" fontId="79" fillId="10" borderId="14" applyNumberFormat="0" applyProtection="0">
      <alignment horizontal="left" vertical="center" indent="1"/>
    </xf>
    <xf numFmtId="187" fontId="7" fillId="0" borderId="0"/>
    <xf numFmtId="4" fontId="25" fillId="64" borderId="0" applyNumberFormat="0" applyProtection="0">
      <alignment horizontal="left" vertical="center" indent="1"/>
    </xf>
    <xf numFmtId="4" fontId="79" fillId="10" borderId="14" applyNumberFormat="0" applyProtection="0">
      <alignment horizontal="left" vertical="center" indent="1"/>
    </xf>
    <xf numFmtId="4" fontId="25" fillId="85" borderId="25" applyNumberFormat="0" applyProtection="0">
      <alignment horizontal="left" vertical="center" indent="1"/>
    </xf>
    <xf numFmtId="187" fontId="7" fillId="64" borderId="40" applyNumberFormat="0" applyProtection="0">
      <alignment horizontal="left" vertical="center" indent="1"/>
    </xf>
    <xf numFmtId="187" fontId="7" fillId="16" borderId="40" applyNumberFormat="0" applyProtection="0">
      <alignment horizontal="left" vertical="center" indent="1"/>
    </xf>
    <xf numFmtId="187" fontId="7" fillId="16" borderId="40" applyNumberFormat="0" applyProtection="0">
      <alignment horizontal="left" vertical="center" indent="1"/>
    </xf>
    <xf numFmtId="187" fontId="7" fillId="0" borderId="0"/>
    <xf numFmtId="0" fontId="7" fillId="64" borderId="40" applyNumberFormat="0" applyProtection="0">
      <alignment horizontal="left" vertical="center" indent="1"/>
    </xf>
    <xf numFmtId="0" fontId="7" fillId="16" borderId="40" applyNumberFormat="0" applyProtection="0">
      <alignment horizontal="left" vertical="center" indent="1"/>
    </xf>
    <xf numFmtId="187" fontId="7" fillId="64" borderId="40" applyNumberFormat="0" applyProtection="0">
      <alignment horizontal="left" vertical="top" indent="1"/>
    </xf>
    <xf numFmtId="187" fontId="7" fillId="16" borderId="40" applyNumberFormat="0" applyProtection="0">
      <alignment horizontal="left" vertical="top" indent="1"/>
    </xf>
    <xf numFmtId="187" fontId="7" fillId="16" borderId="40" applyNumberFormat="0" applyProtection="0">
      <alignment horizontal="left" vertical="top" indent="1"/>
    </xf>
    <xf numFmtId="187" fontId="7" fillId="0" borderId="0"/>
    <xf numFmtId="0" fontId="7" fillId="64" borderId="40" applyNumberFormat="0" applyProtection="0">
      <alignment horizontal="left" vertical="top" indent="1"/>
    </xf>
    <xf numFmtId="0" fontId="7" fillId="0" borderId="0"/>
    <xf numFmtId="0" fontId="62" fillId="16" borderId="40" applyNumberFormat="0" applyProtection="0">
      <alignment horizontal="left" vertical="top" indent="1"/>
    </xf>
    <xf numFmtId="187" fontId="7" fillId="60" borderId="40" applyNumberFormat="0" applyProtection="0">
      <alignment horizontal="left" vertical="center" indent="1"/>
    </xf>
    <xf numFmtId="187" fontId="7" fillId="10" borderId="40" applyNumberFormat="0" applyProtection="0">
      <alignment horizontal="left" vertical="center" indent="1"/>
    </xf>
    <xf numFmtId="187" fontId="7" fillId="10" borderId="40" applyNumberFormat="0" applyProtection="0">
      <alignment horizontal="left" vertical="center" indent="1"/>
    </xf>
    <xf numFmtId="187" fontId="7" fillId="0" borderId="0"/>
    <xf numFmtId="0" fontId="7" fillId="60" borderId="40" applyNumberFormat="0" applyProtection="0">
      <alignment horizontal="left" vertical="center" indent="1"/>
    </xf>
    <xf numFmtId="0" fontId="7" fillId="0" borderId="0"/>
    <xf numFmtId="0" fontId="7" fillId="10" borderId="40" applyNumberFormat="0" applyProtection="0">
      <alignment horizontal="left" vertical="center" indent="1"/>
    </xf>
    <xf numFmtId="187" fontId="7" fillId="60" borderId="40" applyNumberFormat="0" applyProtection="0">
      <alignment horizontal="left" vertical="top" indent="1"/>
    </xf>
    <xf numFmtId="187" fontId="7" fillId="10" borderId="40" applyNumberFormat="0" applyProtection="0">
      <alignment horizontal="left" vertical="top" indent="1"/>
    </xf>
    <xf numFmtId="187" fontId="7" fillId="10" borderId="40" applyNumberFormat="0" applyProtection="0">
      <alignment horizontal="left" vertical="top" indent="1"/>
    </xf>
    <xf numFmtId="187" fontId="7" fillId="0" borderId="0"/>
    <xf numFmtId="0" fontId="7" fillId="60" borderId="40" applyNumberFormat="0" applyProtection="0">
      <alignment horizontal="left" vertical="top" indent="1"/>
    </xf>
    <xf numFmtId="0" fontId="7" fillId="0" borderId="0"/>
    <xf numFmtId="187" fontId="7" fillId="65" borderId="40" applyNumberFormat="0" applyProtection="0">
      <alignment horizontal="left" vertical="center" indent="1"/>
    </xf>
    <xf numFmtId="187" fontId="7" fillId="14" borderId="40" applyNumberFormat="0" applyProtection="0">
      <alignment horizontal="left" vertical="center" indent="1"/>
    </xf>
    <xf numFmtId="187" fontId="7" fillId="14" borderId="40" applyNumberFormat="0" applyProtection="0">
      <alignment horizontal="left" vertical="center" indent="1"/>
    </xf>
    <xf numFmtId="187" fontId="7" fillId="0" borderId="0"/>
    <xf numFmtId="0" fontId="7" fillId="65" borderId="40" applyNumberFormat="0" applyProtection="0">
      <alignment horizontal="left" vertical="center" indent="1"/>
    </xf>
    <xf numFmtId="0" fontId="7" fillId="0" borderId="0"/>
    <xf numFmtId="0" fontId="7" fillId="14" borderId="40" applyNumberFormat="0" applyProtection="0">
      <alignment horizontal="left" vertical="center" indent="1"/>
    </xf>
    <xf numFmtId="187" fontId="7" fillId="65" borderId="40" applyNumberFormat="0" applyProtection="0">
      <alignment horizontal="left" vertical="top" indent="1"/>
    </xf>
    <xf numFmtId="187" fontId="7" fillId="14" borderId="40" applyNumberFormat="0" applyProtection="0">
      <alignment horizontal="left" vertical="top" indent="1"/>
    </xf>
    <xf numFmtId="187" fontId="7" fillId="14" borderId="40" applyNumberFormat="0" applyProtection="0">
      <alignment horizontal="left" vertical="top" indent="1"/>
    </xf>
    <xf numFmtId="187" fontId="7" fillId="0" borderId="0"/>
    <xf numFmtId="0" fontId="7" fillId="65" borderId="40" applyNumberFormat="0" applyProtection="0">
      <alignment horizontal="left" vertical="top" indent="1"/>
    </xf>
    <xf numFmtId="0" fontId="7" fillId="0" borderId="0"/>
    <xf numFmtId="187" fontId="7" fillId="66" borderId="40" applyNumberFormat="0" applyProtection="0">
      <alignment horizontal="left" vertical="center" indent="1"/>
    </xf>
    <xf numFmtId="187" fontId="7" fillId="41" borderId="40" applyNumberFormat="0" applyProtection="0">
      <alignment horizontal="left" vertical="center" indent="1"/>
    </xf>
    <xf numFmtId="187" fontId="7" fillId="41" borderId="40" applyNumberFormat="0" applyProtection="0">
      <alignment horizontal="left" vertical="center" indent="1"/>
    </xf>
    <xf numFmtId="187" fontId="7" fillId="0" borderId="0"/>
    <xf numFmtId="0" fontId="7" fillId="66" borderId="40" applyNumberFormat="0" applyProtection="0">
      <alignment horizontal="left" vertical="center" indent="1"/>
    </xf>
    <xf numFmtId="0" fontId="7" fillId="0" borderId="0"/>
    <xf numFmtId="0" fontId="7" fillId="41" borderId="40" applyNumberFormat="0" applyProtection="0">
      <alignment horizontal="left" vertical="center" indent="1"/>
    </xf>
    <xf numFmtId="187" fontId="7" fillId="66" borderId="40" applyNumberFormat="0" applyProtection="0">
      <alignment horizontal="left" vertical="top" indent="1"/>
    </xf>
    <xf numFmtId="187" fontId="7" fillId="41" borderId="40" applyNumberFormat="0" applyProtection="0">
      <alignment horizontal="left" vertical="top" indent="1"/>
    </xf>
    <xf numFmtId="187" fontId="7" fillId="41" borderId="40" applyNumberFormat="0" applyProtection="0">
      <alignment horizontal="left" vertical="top" indent="1"/>
    </xf>
    <xf numFmtId="187" fontId="7" fillId="0" borderId="0"/>
    <xf numFmtId="0" fontId="7" fillId="66" borderId="40" applyNumberFormat="0" applyProtection="0">
      <alignment horizontal="left" vertical="top" indent="1"/>
    </xf>
    <xf numFmtId="0" fontId="7" fillId="0" borderId="0"/>
    <xf numFmtId="187" fontId="7" fillId="0" borderId="0"/>
    <xf numFmtId="187" fontId="7" fillId="13" borderId="1" applyNumberFormat="0">
      <protection locked="0"/>
    </xf>
    <xf numFmtId="187" fontId="7" fillId="13" borderId="1" applyNumberFormat="0">
      <protection locked="0"/>
    </xf>
    <xf numFmtId="187" fontId="116" fillId="16" borderId="42" applyBorder="0"/>
    <xf numFmtId="187" fontId="7" fillId="0" borderId="0"/>
    <xf numFmtId="4" fontId="259" fillId="12" borderId="40" applyNumberFormat="0" applyProtection="0">
      <alignment vertical="center"/>
    </xf>
    <xf numFmtId="187" fontId="7" fillId="0" borderId="0"/>
    <xf numFmtId="4" fontId="257" fillId="50" borderId="1" applyNumberFormat="0" applyProtection="0">
      <alignment vertical="center"/>
    </xf>
    <xf numFmtId="187" fontId="7" fillId="0" borderId="0"/>
    <xf numFmtId="4" fontId="259" fillId="18" borderId="40" applyNumberFormat="0" applyProtection="0">
      <alignment horizontal="left" vertical="center" indent="1"/>
    </xf>
    <xf numFmtId="187" fontId="48" fillId="50" borderId="40" applyNumberFormat="0" applyProtection="0">
      <alignment horizontal="left" vertical="top" indent="1"/>
    </xf>
    <xf numFmtId="187" fontId="48" fillId="12" borderId="40" applyNumberFormat="0" applyProtection="0">
      <alignment horizontal="left" vertical="top" indent="1"/>
    </xf>
    <xf numFmtId="187" fontId="7" fillId="0" borderId="0"/>
    <xf numFmtId="0" fontId="48" fillId="50" borderId="40" applyNumberFormat="0" applyProtection="0">
      <alignment horizontal="left" vertical="top" indent="1"/>
    </xf>
    <xf numFmtId="4" fontId="48" fillId="87" borderId="25" applyNumberFormat="0" applyProtection="0">
      <alignment horizontal="right" vertical="center"/>
    </xf>
    <xf numFmtId="4" fontId="25" fillId="66" borderId="40" applyNumberFormat="0" applyProtection="0">
      <alignment horizontal="right" vertical="center"/>
    </xf>
    <xf numFmtId="0" fontId="7" fillId="0" borderId="0"/>
    <xf numFmtId="187" fontId="7" fillId="0" borderId="0"/>
    <xf numFmtId="4" fontId="115" fillId="65" borderId="40" applyNumberFormat="0" applyProtection="0">
      <alignment horizontal="left" vertical="center" indent="1"/>
    </xf>
    <xf numFmtId="4" fontId="79" fillId="32" borderId="65" applyNumberFormat="0" applyProtection="0">
      <alignment horizontal="left" vertical="center" indent="1"/>
    </xf>
    <xf numFmtId="4" fontId="153" fillId="65" borderId="40" applyNumberFormat="0" applyProtection="0">
      <alignment horizontal="left" vertical="center" indent="1"/>
    </xf>
    <xf numFmtId="187" fontId="48" fillId="60" borderId="40" applyNumberFormat="0" applyProtection="0">
      <alignment horizontal="left" vertical="top" indent="1"/>
    </xf>
    <xf numFmtId="187" fontId="48" fillId="10" borderId="40" applyNumberFormat="0" applyProtection="0">
      <alignment horizontal="left" vertical="top" indent="1"/>
    </xf>
    <xf numFmtId="187" fontId="7" fillId="0" borderId="0"/>
    <xf numFmtId="0" fontId="48" fillId="60" borderId="40" applyNumberFormat="0" applyProtection="0">
      <alignment horizontal="left" vertical="top" indent="1"/>
    </xf>
    <xf numFmtId="0" fontId="259" fillId="10" borderId="40" applyNumberFormat="0" applyProtection="0">
      <alignment horizontal="left" vertical="top" indent="1"/>
    </xf>
    <xf numFmtId="187" fontId="7" fillId="0" borderId="0"/>
    <xf numFmtId="4" fontId="118" fillId="60" borderId="63" applyNumberFormat="0" applyProtection="0">
      <alignment horizontal="left" vertical="center" indent="1"/>
    </xf>
    <xf numFmtId="4" fontId="260" fillId="67" borderId="14" applyNumberFormat="0" applyProtection="0">
      <alignment horizontal="left" vertical="center" indent="1"/>
    </xf>
    <xf numFmtId="0" fontId="264" fillId="0" borderId="0"/>
    <xf numFmtId="187" fontId="79" fillId="68" borderId="1"/>
    <xf numFmtId="187" fontId="7" fillId="0" borderId="0"/>
    <xf numFmtId="4" fontId="261" fillId="13" borderId="65" applyNumberFormat="0" applyProtection="0">
      <alignment horizontal="right" vertical="center"/>
    </xf>
    <xf numFmtId="187" fontId="120" fillId="69" borderId="0"/>
    <xf numFmtId="187" fontId="121" fillId="69" borderId="0"/>
    <xf numFmtId="187" fontId="122" fillId="69" borderId="43"/>
    <xf numFmtId="187" fontId="122" fillId="69" borderId="0"/>
    <xf numFmtId="187" fontId="120" fillId="2" borderId="43">
      <protection locked="0"/>
    </xf>
    <xf numFmtId="187" fontId="120" fillId="69" borderId="0"/>
    <xf numFmtId="187" fontId="123" fillId="47" borderId="0"/>
    <xf numFmtId="187" fontId="123" fillId="70" borderId="0"/>
    <xf numFmtId="187" fontId="123" fillId="71" borderId="0"/>
    <xf numFmtId="187" fontId="105" fillId="19" borderId="0" applyNumberFormat="0" applyBorder="0" applyAlignment="0" applyProtection="0"/>
    <xf numFmtId="187" fontId="124" fillId="0" borderId="0" applyNumberFormat="0" applyFill="0" applyBorder="0" applyAlignment="0" applyProtection="0"/>
    <xf numFmtId="187" fontId="7" fillId="0" borderId="0"/>
    <xf numFmtId="187" fontId="7" fillId="0" borderId="0"/>
    <xf numFmtId="187" fontId="128" fillId="72" borderId="0"/>
    <xf numFmtId="187" fontId="128" fillId="72" borderId="0"/>
    <xf numFmtId="187" fontId="128" fillId="72" borderId="0"/>
    <xf numFmtId="187" fontId="128" fillId="72" borderId="0"/>
    <xf numFmtId="187" fontId="128" fillId="72" borderId="0"/>
    <xf numFmtId="187" fontId="128" fillId="72" borderId="0"/>
    <xf numFmtId="187" fontId="128" fillId="72" borderId="0"/>
    <xf numFmtId="187" fontId="128" fillId="72" borderId="0"/>
    <xf numFmtId="187" fontId="65" fillId="0" borderId="0" applyNumberFormat="0" applyFill="0" applyBorder="0" applyProtection="0">
      <alignment horizontal="center"/>
    </xf>
    <xf numFmtId="187" fontId="129" fillId="0" borderId="0" applyNumberFormat="0" applyFill="0" applyBorder="0" applyProtection="0">
      <alignment horizontal="center"/>
    </xf>
    <xf numFmtId="187" fontId="130" fillId="0" borderId="0"/>
    <xf numFmtId="187" fontId="45" fillId="0" borderId="44" applyNumberFormat="0" applyAlignment="0" applyProtection="0"/>
    <xf numFmtId="187" fontId="7" fillId="0" borderId="0" applyNumberFormat="0" applyFont="0" applyAlignment="0" applyProtection="0"/>
    <xf numFmtId="187" fontId="131" fillId="0" borderId="44" applyNumberFormat="0" applyAlignment="0" applyProtection="0">
      <alignment horizontal="left" vertical="top"/>
    </xf>
    <xf numFmtId="187" fontId="132" fillId="0" borderId="0" applyNumberFormat="0" applyProtection="0">
      <alignment horizontal="left" vertical="top"/>
    </xf>
    <xf numFmtId="187" fontId="7" fillId="0" borderId="0" applyNumberFormat="0" applyFont="0" applyAlignment="0" applyProtection="0"/>
    <xf numFmtId="187" fontId="132" fillId="0" borderId="0" applyNumberFormat="0" applyFill="0" applyBorder="0" applyProtection="0"/>
    <xf numFmtId="187" fontId="133" fillId="0" borderId="0" applyNumberFormat="0" applyFill="0" applyBorder="0" applyProtection="0">
      <alignment vertical="top"/>
    </xf>
    <xf numFmtId="187" fontId="134" fillId="0" borderId="21" applyNumberFormat="0" applyProtection="0">
      <alignment horizontal="left" vertical="top"/>
    </xf>
    <xf numFmtId="187" fontId="134" fillId="0" borderId="21" applyNumberFormat="0" applyProtection="0">
      <alignment horizontal="right" vertical="top"/>
    </xf>
    <xf numFmtId="187" fontId="131" fillId="0" borderId="0" applyNumberFormat="0" applyProtection="0">
      <alignment horizontal="left" vertical="top"/>
    </xf>
    <xf numFmtId="187" fontId="131" fillId="0" borderId="0" applyNumberFormat="0" applyProtection="0">
      <alignment horizontal="right" vertical="top"/>
    </xf>
    <xf numFmtId="187" fontId="45" fillId="0" borderId="0" applyNumberFormat="0" applyProtection="0">
      <alignment horizontal="left" vertical="top"/>
    </xf>
    <xf numFmtId="187" fontId="45" fillId="0" borderId="0" applyNumberFormat="0" applyProtection="0">
      <alignment horizontal="right" vertical="top"/>
    </xf>
    <xf numFmtId="187" fontId="7" fillId="0" borderId="45" applyNumberFormat="0" applyFont="0" applyAlignment="0" applyProtection="0"/>
    <xf numFmtId="187" fontId="7" fillId="0" borderId="46" applyNumberFormat="0" applyFont="0" applyAlignment="0" applyProtection="0"/>
    <xf numFmtId="187" fontId="7" fillId="0" borderId="47" applyNumberFormat="0" applyFont="0" applyAlignment="0" applyProtection="0"/>
    <xf numFmtId="187" fontId="131" fillId="0" borderId="21" applyNumberFormat="0" applyFill="0" applyAlignment="0" applyProtection="0"/>
    <xf numFmtId="187" fontId="45" fillId="0" borderId="48" applyNumberFormat="0" applyFont="0" applyFill="0" applyAlignment="0" applyProtection="0">
      <alignment horizontal="left" vertical="top"/>
    </xf>
    <xf numFmtId="187" fontId="131" fillId="0" borderId="6" applyNumberFormat="0" applyFill="0" applyAlignment="0" applyProtection="0">
      <alignment vertical="top"/>
    </xf>
    <xf numFmtId="187" fontId="136" fillId="13" borderId="4" applyNumberFormat="0" applyAlignment="0" applyProtection="0"/>
    <xf numFmtId="9" fontId="64" fillId="0" borderId="0" applyFont="0" applyFill="0" applyBorder="0" applyAlignment="0" applyProtection="0"/>
    <xf numFmtId="187" fontId="139" fillId="3" borderId="7">
      <alignment horizontal="center"/>
    </xf>
    <xf numFmtId="187" fontId="143" fillId="0" borderId="0" applyNumberFormat="0" applyFill="0" applyBorder="0" applyAlignment="0" applyProtection="0"/>
    <xf numFmtId="0" fontId="167" fillId="0" borderId="0" applyNumberFormat="0" applyFill="0" applyBorder="0" applyAlignment="0" applyProtection="0"/>
    <xf numFmtId="187" fontId="66" fillId="0" borderId="52" applyNumberFormat="0" applyFill="0" applyAlignment="0" applyProtection="0"/>
    <xf numFmtId="0" fontId="66" fillId="0" borderId="57" applyNumberFormat="0" applyFill="0" applyAlignment="0" applyProtection="0"/>
    <xf numFmtId="0" fontId="234" fillId="0" borderId="68">
      <protection locked="0"/>
    </xf>
    <xf numFmtId="187" fontId="144" fillId="0" borderId="53" applyNumberFormat="0" applyFill="0" applyBorder="0" applyAlignment="0" applyProtection="0">
      <alignment vertical="center"/>
    </xf>
    <xf numFmtId="187" fontId="145" fillId="18" borderId="25" applyNumberFormat="0" applyAlignment="0" applyProtection="0"/>
    <xf numFmtId="187" fontId="88" fillId="3" borderId="7"/>
    <xf numFmtId="187" fontId="146" fillId="0" borderId="0" applyNumberFormat="0" applyFill="0" applyBorder="0" applyAlignment="0" applyProtection="0"/>
    <xf numFmtId="187" fontId="147" fillId="0" borderId="0" applyNumberFormat="0" applyFill="0" applyBorder="0" applyAlignment="0" applyProtection="0"/>
    <xf numFmtId="0" fontId="147" fillId="0" borderId="0" applyNumberFormat="0" applyFill="0" applyBorder="0" applyAlignment="0" applyProtection="0"/>
    <xf numFmtId="0" fontId="262" fillId="0" borderId="0" applyNumberFormat="0" applyFill="0" applyBorder="0" applyAlignment="0" applyProtection="0"/>
    <xf numFmtId="187" fontId="7" fillId="13" borderId="0"/>
    <xf numFmtId="187" fontId="22" fillId="0" borderId="0"/>
    <xf numFmtId="187" fontId="29" fillId="0" borderId="0" applyNumberFormat="0" applyFont="0" applyFill="0" applyBorder="0" applyProtection="0">
      <alignment vertical="top" wrapText="1"/>
    </xf>
    <xf numFmtId="187" fontId="35" fillId="0" borderId="0" applyNumberFormat="0" applyFont="0" applyFill="0" applyBorder="0" applyProtection="0">
      <alignment vertical="top" wrapText="1"/>
    </xf>
    <xf numFmtId="187" fontId="35" fillId="0" borderId="1" applyNumberFormat="0" applyFont="0" applyFill="0" applyProtection="0">
      <alignment horizontal="distributed" vertical="center" wrapText="1" justifyLastLine="1"/>
    </xf>
    <xf numFmtId="187" fontId="149" fillId="0" borderId="0">
      <alignment wrapText="1"/>
    </xf>
    <xf numFmtId="172" fontId="34" fillId="0" borderId="0" applyFont="0" applyFill="0" applyBorder="0" applyAlignment="0" applyProtection="0"/>
    <xf numFmtId="187" fontId="22" fillId="0" borderId="0"/>
    <xf numFmtId="187" fontId="29" fillId="0" borderId="0" applyNumberFormat="0" applyFont="0" applyFill="0" applyBorder="0" applyProtection="0">
      <alignment vertical="center"/>
    </xf>
    <xf numFmtId="187" fontId="7" fillId="66" borderId="40" applyNumberFormat="0" applyProtection="0">
      <alignment horizontal="left" vertical="center" indent="1"/>
    </xf>
    <xf numFmtId="187" fontId="7" fillId="65" borderId="40" applyNumberFormat="0" applyProtection="0">
      <alignment horizontal="left" vertical="center" indent="1"/>
    </xf>
    <xf numFmtId="187" fontId="7" fillId="60" borderId="40" applyNumberFormat="0" applyProtection="0">
      <alignment horizontal="left" vertical="center" indent="1"/>
    </xf>
    <xf numFmtId="187" fontId="7" fillId="64" borderId="40" applyNumberFormat="0" applyProtection="0">
      <alignment horizontal="left" vertical="center" indent="1"/>
    </xf>
    <xf numFmtId="187" fontId="109" fillId="3" borderId="32" applyProtection="0">
      <alignment horizontal="centerContinuous"/>
      <protection locked="0"/>
    </xf>
    <xf numFmtId="187" fontId="58" fillId="3" borderId="37" applyProtection="0">
      <alignment horizontal="center" wrapText="1"/>
      <protection locked="0"/>
    </xf>
    <xf numFmtId="187" fontId="109" fillId="3" borderId="32" applyProtection="0">
      <alignment horizontal="centerContinuous"/>
      <protection locked="0"/>
    </xf>
    <xf numFmtId="187" fontId="58" fillId="3" borderId="37" applyProtection="0">
      <alignment horizontal="center" wrapText="1"/>
      <protection locked="0"/>
    </xf>
    <xf numFmtId="187" fontId="109" fillId="3" borderId="32" applyProtection="0">
      <alignment horizontal="centerContinuous"/>
      <protection locked="0"/>
    </xf>
    <xf numFmtId="187" fontId="58" fillId="3" borderId="37" applyProtection="0">
      <alignment horizontal="center" wrapText="1"/>
      <protection locked="0"/>
    </xf>
    <xf numFmtId="187" fontId="109" fillId="3" borderId="32" applyProtection="0">
      <alignment horizontal="centerContinuous"/>
      <protection locked="0"/>
    </xf>
    <xf numFmtId="187" fontId="58" fillId="3" borderId="37" applyProtection="0">
      <alignment horizontal="center" wrapText="1"/>
      <protection locked="0"/>
    </xf>
    <xf numFmtId="187" fontId="109" fillId="3" borderId="32" applyProtection="0">
      <alignment horizontal="centerContinuous"/>
      <protection locked="0"/>
    </xf>
    <xf numFmtId="187" fontId="58" fillId="3" borderId="37" applyProtection="0">
      <alignment horizontal="center" wrapText="1"/>
      <protection locked="0"/>
    </xf>
    <xf numFmtId="187" fontId="109" fillId="3" borderId="32" applyProtection="0">
      <alignment horizontal="centerContinuous"/>
      <protection locked="0"/>
    </xf>
    <xf numFmtId="187" fontId="58" fillId="3" borderId="37" applyProtection="0">
      <alignment horizontal="center" wrapText="1"/>
      <protection locked="0"/>
    </xf>
    <xf numFmtId="187" fontId="63" fillId="0" borderId="1" applyNumberFormat="0" applyFill="0" applyBorder="0" applyAlignment="0" applyProtection="0">
      <alignment horizontal="right"/>
    </xf>
    <xf numFmtId="187" fontId="63" fillId="0" borderId="1" applyNumberFormat="0" applyFill="0" applyBorder="0" applyAlignment="0" applyProtection="0">
      <alignment horizontal="right"/>
    </xf>
    <xf numFmtId="0" fontId="7" fillId="0" borderId="0"/>
    <xf numFmtId="0" fontId="7" fillId="0" borderId="0"/>
    <xf numFmtId="0" fontId="7" fillId="0" borderId="0"/>
    <xf numFmtId="0" fontId="7" fillId="0" borderId="0"/>
    <xf numFmtId="0" fontId="7" fillId="0" borderId="0"/>
    <xf numFmtId="0" fontId="7" fillId="0" borderId="0"/>
    <xf numFmtId="187" fontId="7" fillId="0" borderId="0"/>
    <xf numFmtId="187" fontId="7" fillId="0" borderId="0"/>
    <xf numFmtId="187" fontId="7" fillId="0" borderId="0"/>
    <xf numFmtId="0" fontId="79" fillId="0" borderId="0"/>
    <xf numFmtId="0" fontId="79" fillId="0" borderId="0"/>
    <xf numFmtId="187" fontId="22" fillId="0" borderId="0"/>
    <xf numFmtId="187" fontId="34" fillId="0" borderId="0"/>
    <xf numFmtId="0" fontId="171" fillId="0" borderId="0"/>
    <xf numFmtId="187" fontId="34" fillId="0" borderId="0"/>
    <xf numFmtId="0" fontId="171" fillId="0" borderId="0"/>
    <xf numFmtId="187" fontId="7" fillId="0" borderId="0"/>
    <xf numFmtId="0" fontId="7" fillId="0" borderId="0"/>
    <xf numFmtId="187" fontId="7" fillId="0" borderId="0"/>
    <xf numFmtId="0" fontId="7" fillId="0" borderId="0"/>
    <xf numFmtId="0" fontId="227" fillId="0" borderId="0">
      <alignment horizontal="left"/>
    </xf>
    <xf numFmtId="0" fontId="7" fillId="0" borderId="0"/>
    <xf numFmtId="0" fontId="7" fillId="0" borderId="0"/>
    <xf numFmtId="0" fontId="40"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155" fillId="0" borderId="0"/>
    <xf numFmtId="0" fontId="155" fillId="0" borderId="0"/>
    <xf numFmtId="0" fontId="155" fillId="0" borderId="0"/>
    <xf numFmtId="0" fontId="155"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40" fillId="0" borderId="0"/>
    <xf numFmtId="0" fontId="7" fillId="0" borderId="0"/>
    <xf numFmtId="0" fontId="7" fillId="0" borderId="0"/>
    <xf numFmtId="0" fontId="227" fillId="0" borderId="0">
      <alignment horizontal="left"/>
    </xf>
    <xf numFmtId="0" fontId="227" fillId="0" borderId="0">
      <alignment horizontal="left"/>
    </xf>
    <xf numFmtId="0" fontId="7" fillId="0" borderId="0"/>
    <xf numFmtId="187" fontId="7" fillId="0" borderId="0"/>
    <xf numFmtId="0" fontId="7" fillId="0" borderId="0"/>
    <xf numFmtId="187" fontId="7" fillId="0" borderId="0"/>
    <xf numFmtId="0" fontId="171" fillId="0" borderId="0"/>
    <xf numFmtId="187" fontId="34" fillId="0" borderId="0"/>
    <xf numFmtId="0" fontId="171" fillId="0" borderId="0"/>
    <xf numFmtId="187" fontId="34" fillId="0" borderId="0"/>
    <xf numFmtId="187" fontId="22" fillId="0" borderId="0"/>
    <xf numFmtId="0" fontId="79" fillId="0" borderId="0"/>
    <xf numFmtId="0" fontId="79" fillId="0" borderId="0"/>
    <xf numFmtId="187" fontId="7" fillId="0" borderId="0"/>
    <xf numFmtId="187" fontId="7" fillId="0" borderId="0"/>
    <xf numFmtId="187" fontId="7" fillId="0" borderId="0"/>
    <xf numFmtId="187" fontId="7" fillId="0" borderId="0"/>
    <xf numFmtId="0" fontId="7" fillId="0" borderId="0"/>
    <xf numFmtId="0" fontId="7" fillId="0" borderId="0"/>
    <xf numFmtId="0" fontId="7" fillId="0" borderId="0"/>
    <xf numFmtId="0" fontId="7" fillId="0" borderId="0"/>
    <xf numFmtId="0" fontId="7" fillId="0" borderId="0"/>
    <xf numFmtId="0" fontId="7" fillId="0" borderId="0"/>
    <xf numFmtId="187" fontId="63" fillId="0" borderId="1" applyNumberFormat="0" applyFill="0" applyBorder="0" applyAlignment="0" applyProtection="0">
      <alignment horizontal="right"/>
    </xf>
    <xf numFmtId="187" fontId="63" fillId="0" borderId="1" applyNumberFormat="0" applyFill="0" applyBorder="0" applyAlignment="0" applyProtection="0">
      <alignment horizontal="right"/>
    </xf>
    <xf numFmtId="187" fontId="58" fillId="3" borderId="37" applyProtection="0">
      <alignment horizontal="center" wrapText="1"/>
      <protection locked="0"/>
    </xf>
    <xf numFmtId="187" fontId="109" fillId="3" borderId="32" applyProtection="0">
      <alignment horizontal="centerContinuous"/>
      <protection locked="0"/>
    </xf>
    <xf numFmtId="187" fontId="58" fillId="3" borderId="37" applyProtection="0">
      <alignment horizontal="center" wrapText="1"/>
      <protection locked="0"/>
    </xf>
    <xf numFmtId="187" fontId="109" fillId="3" borderId="32" applyProtection="0">
      <alignment horizontal="centerContinuous"/>
      <protection locked="0"/>
    </xf>
    <xf numFmtId="187" fontId="58" fillId="3" borderId="37" applyProtection="0">
      <alignment horizontal="center" wrapText="1"/>
      <protection locked="0"/>
    </xf>
    <xf numFmtId="187" fontId="109" fillId="3" borderId="32" applyProtection="0">
      <alignment horizontal="centerContinuous"/>
      <protection locked="0"/>
    </xf>
    <xf numFmtId="187" fontId="58" fillId="3" borderId="37" applyProtection="0">
      <alignment horizontal="center" wrapText="1"/>
      <protection locked="0"/>
    </xf>
    <xf numFmtId="187" fontId="109" fillId="3" borderId="32" applyProtection="0">
      <alignment horizontal="centerContinuous"/>
      <protection locked="0"/>
    </xf>
    <xf numFmtId="187" fontId="58" fillId="3" borderId="37" applyProtection="0">
      <alignment horizontal="center" wrapText="1"/>
      <protection locked="0"/>
    </xf>
    <xf numFmtId="187" fontId="109" fillId="3" borderId="32" applyProtection="0">
      <alignment horizontal="centerContinuous"/>
      <protection locked="0"/>
    </xf>
    <xf numFmtId="187" fontId="58" fillId="3" borderId="37" applyProtection="0">
      <alignment horizontal="center" wrapText="1"/>
      <protection locked="0"/>
    </xf>
    <xf numFmtId="187" fontId="109" fillId="3" borderId="32" applyProtection="0">
      <alignment horizontal="centerContinuous"/>
      <protection locked="0"/>
    </xf>
    <xf numFmtId="187" fontId="7" fillId="64" borderId="40" applyNumberFormat="0" applyProtection="0">
      <alignment horizontal="left" vertical="center" indent="1"/>
    </xf>
    <xf numFmtId="187" fontId="7" fillId="60" borderId="40" applyNumberFormat="0" applyProtection="0">
      <alignment horizontal="left" vertical="center" indent="1"/>
    </xf>
    <xf numFmtId="187" fontId="7" fillId="65" borderId="40" applyNumberFormat="0" applyProtection="0">
      <alignment horizontal="left" vertical="center" indent="1"/>
    </xf>
    <xf numFmtId="187" fontId="7" fillId="66" borderId="40" applyNumberFormat="0" applyProtection="0">
      <alignment horizontal="left" vertical="center" indent="1"/>
    </xf>
    <xf numFmtId="0" fontId="66" fillId="0" borderId="57" applyNumberFormat="0" applyFill="0" applyAlignment="0" applyProtection="0"/>
    <xf numFmtId="187" fontId="22" fillId="0" borderId="0"/>
    <xf numFmtId="0" fontId="227" fillId="0" borderId="0">
      <alignment horizontal="left"/>
    </xf>
    <xf numFmtId="172" fontId="34" fillId="0" borderId="0" applyFont="0" applyFill="0" applyBorder="0" applyAlignment="0" applyProtection="0"/>
    <xf numFmtId="187" fontId="22" fillId="0" borderId="0"/>
    <xf numFmtId="187" fontId="22" fillId="0" borderId="0"/>
    <xf numFmtId="172" fontId="34" fillId="0" borderId="0" applyFont="0" applyFill="0" applyBorder="0" applyAlignment="0" applyProtection="0"/>
    <xf numFmtId="187" fontId="22" fillId="0" borderId="0"/>
    <xf numFmtId="187" fontId="22" fillId="0" borderId="0"/>
    <xf numFmtId="172" fontId="34" fillId="0" borderId="0" applyFont="0" applyFill="0" applyBorder="0" applyAlignment="0" applyProtection="0"/>
    <xf numFmtId="187" fontId="22" fillId="0" borderId="0"/>
    <xf numFmtId="9" fontId="22" fillId="0" borderId="0" applyFont="0" applyFill="0" applyBorder="0" applyAlignment="0" applyProtection="0"/>
    <xf numFmtId="187" fontId="22" fillId="0" borderId="0"/>
    <xf numFmtId="172" fontId="34" fillId="0" borderId="0" applyFont="0" applyFill="0" applyBorder="0" applyAlignment="0" applyProtection="0"/>
    <xf numFmtId="187" fontId="22" fillId="0" borderId="0"/>
    <xf numFmtId="187" fontId="109" fillId="3" borderId="32" applyProtection="0">
      <alignment horizontal="centerContinuous"/>
      <protection locked="0"/>
    </xf>
    <xf numFmtId="187" fontId="58" fillId="3" borderId="37" applyProtection="0">
      <alignment horizontal="center" wrapText="1"/>
      <protection locked="0"/>
    </xf>
    <xf numFmtId="187" fontId="109" fillId="3" borderId="32" applyProtection="0">
      <alignment horizontal="centerContinuous"/>
      <protection locked="0"/>
    </xf>
    <xf numFmtId="187" fontId="58" fillId="3" borderId="37" applyProtection="0">
      <alignment horizontal="center" wrapText="1"/>
      <protection locked="0"/>
    </xf>
    <xf numFmtId="187" fontId="109" fillId="3" borderId="32" applyProtection="0">
      <alignment horizontal="centerContinuous"/>
      <protection locked="0"/>
    </xf>
    <xf numFmtId="187" fontId="58" fillId="3" borderId="37" applyProtection="0">
      <alignment horizontal="center" wrapText="1"/>
      <protection locked="0"/>
    </xf>
    <xf numFmtId="187" fontId="109" fillId="3" borderId="32" applyProtection="0">
      <alignment horizontal="centerContinuous"/>
      <protection locked="0"/>
    </xf>
    <xf numFmtId="187" fontId="58" fillId="3" borderId="37" applyProtection="0">
      <alignment horizontal="center" wrapText="1"/>
      <protection locked="0"/>
    </xf>
    <xf numFmtId="187" fontId="109" fillId="3" borderId="32" applyProtection="0">
      <alignment horizontal="centerContinuous"/>
      <protection locked="0"/>
    </xf>
    <xf numFmtId="187" fontId="58" fillId="3" borderId="37" applyProtection="0">
      <alignment horizontal="center" wrapText="1"/>
      <protection locked="0"/>
    </xf>
    <xf numFmtId="187" fontId="109" fillId="3" borderId="32" applyProtection="0">
      <alignment horizontal="centerContinuous"/>
      <protection locked="0"/>
    </xf>
    <xf numFmtId="187" fontId="58" fillId="3" borderId="37" applyProtection="0">
      <alignment horizontal="center" wrapText="1"/>
      <protection locked="0"/>
    </xf>
    <xf numFmtId="187" fontId="63" fillId="0" borderId="1" applyNumberFormat="0" applyFill="0" applyBorder="0" applyAlignment="0" applyProtection="0">
      <alignment horizontal="right"/>
    </xf>
    <xf numFmtId="187" fontId="63" fillId="0" borderId="1" applyNumberFormat="0" applyFill="0" applyBorder="0" applyAlignment="0" applyProtection="0">
      <alignment horizontal="right"/>
    </xf>
    <xf numFmtId="187" fontId="63" fillId="0" borderId="1" applyNumberFormat="0" applyFill="0" applyBorder="0" applyAlignment="0" applyProtection="0">
      <alignment horizontal="right"/>
    </xf>
    <xf numFmtId="0" fontId="7" fillId="0" borderId="0"/>
    <xf numFmtId="0" fontId="7" fillId="0" borderId="0"/>
    <xf numFmtId="0" fontId="7" fillId="0" borderId="0"/>
    <xf numFmtId="0" fontId="7" fillId="0" borderId="0"/>
    <xf numFmtId="173" fontId="7" fillId="0" borderId="0"/>
    <xf numFmtId="0" fontId="7" fillId="0" borderId="0"/>
    <xf numFmtId="0" fontId="7" fillId="0" borderId="0"/>
    <xf numFmtId="187" fontId="7" fillId="0" borderId="0"/>
    <xf numFmtId="187" fontId="7" fillId="0" borderId="0"/>
    <xf numFmtId="0" fontId="79" fillId="0" borderId="0"/>
    <xf numFmtId="0" fontId="79" fillId="0" borderId="0"/>
    <xf numFmtId="187" fontId="34" fillId="0" borderId="0"/>
    <xf numFmtId="0" fontId="171" fillId="0" borderId="0"/>
    <xf numFmtId="187" fontId="34" fillId="0" borderId="0"/>
    <xf numFmtId="0" fontId="171" fillId="0" borderId="0"/>
    <xf numFmtId="187" fontId="7" fillId="0" borderId="0"/>
    <xf numFmtId="0" fontId="7" fillId="0" borderId="0"/>
    <xf numFmtId="187" fontId="7" fillId="0" borderId="0"/>
    <xf numFmtId="0" fontId="7" fillId="0" borderId="0"/>
    <xf numFmtId="0" fontId="227" fillId="0" borderId="0">
      <alignment horizontal="left"/>
    </xf>
    <xf numFmtId="0" fontId="227" fillId="0" borderId="0">
      <alignment horizontal="left"/>
    </xf>
    <xf numFmtId="0" fontId="7" fillId="0" borderId="0"/>
    <xf numFmtId="0" fontId="7" fillId="0" borderId="0"/>
    <xf numFmtId="0" fontId="40"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5" fillId="0" borderId="0"/>
    <xf numFmtId="0" fontId="155" fillId="0" borderId="0"/>
    <xf numFmtId="0" fontId="155" fillId="0" borderId="0"/>
    <xf numFmtId="0" fontId="155" fillId="0" borderId="0"/>
    <xf numFmtId="0" fontId="15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40" fillId="0" borderId="0"/>
    <xf numFmtId="0" fontId="40" fillId="0" borderId="0"/>
    <xf numFmtId="0" fontId="7" fillId="0" borderId="0"/>
    <xf numFmtId="0" fontId="7" fillId="0" borderId="0"/>
    <xf numFmtId="0" fontId="7" fillId="0" borderId="0"/>
    <xf numFmtId="0" fontId="227" fillId="0" borderId="0">
      <alignment horizontal="left"/>
    </xf>
    <xf numFmtId="0" fontId="227" fillId="0" borderId="0">
      <alignment horizontal="left"/>
    </xf>
    <xf numFmtId="0" fontId="227" fillId="0" borderId="0">
      <alignment horizontal="left"/>
    </xf>
    <xf numFmtId="0" fontId="7" fillId="0" borderId="0"/>
    <xf numFmtId="187" fontId="7" fillId="0" borderId="0"/>
    <xf numFmtId="0" fontId="7" fillId="0" borderId="0"/>
    <xf numFmtId="187" fontId="7" fillId="0" borderId="0"/>
    <xf numFmtId="0" fontId="7" fillId="0" borderId="0"/>
    <xf numFmtId="187" fontId="7" fillId="0" borderId="0"/>
    <xf numFmtId="0" fontId="171" fillId="0" borderId="0"/>
    <xf numFmtId="187" fontId="34" fillId="0" borderId="0"/>
    <xf numFmtId="0" fontId="171" fillId="0" borderId="0"/>
    <xf numFmtId="187" fontId="34" fillId="0" borderId="0"/>
    <xf numFmtId="0" fontId="171" fillId="0" borderId="0"/>
    <xf numFmtId="187" fontId="34" fillId="0" borderId="0"/>
    <xf numFmtId="0" fontId="79" fillId="0" borderId="0"/>
    <xf numFmtId="0" fontId="79" fillId="0" borderId="0"/>
    <xf numFmtId="0" fontId="79" fillId="0" borderId="0"/>
    <xf numFmtId="187" fontId="7" fillId="0" borderId="0"/>
    <xf numFmtId="187" fontId="7" fillId="0" borderId="0"/>
    <xf numFmtId="187" fontId="7" fillId="0" borderId="0"/>
    <xf numFmtId="0" fontId="7" fillId="0" borderId="0"/>
    <xf numFmtId="0" fontId="7" fillId="0" borderId="0"/>
    <xf numFmtId="173" fontId="7" fillId="0" borderId="0"/>
    <xf numFmtId="0"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187" fontId="63" fillId="0" borderId="1" applyNumberFormat="0" applyFill="0" applyBorder="0" applyAlignment="0" applyProtection="0">
      <alignment horizontal="right"/>
    </xf>
    <xf numFmtId="187" fontId="63" fillId="0" borderId="1" applyNumberFormat="0" applyFill="0" applyBorder="0" applyAlignment="0" applyProtection="0">
      <alignment horizontal="right"/>
    </xf>
    <xf numFmtId="187" fontId="58" fillId="3" borderId="37" applyProtection="0">
      <alignment horizontal="center" wrapText="1"/>
      <protection locked="0"/>
    </xf>
    <xf numFmtId="187" fontId="109" fillId="3" borderId="32" applyProtection="0">
      <alignment horizontal="centerContinuous"/>
      <protection locked="0"/>
    </xf>
    <xf numFmtId="187" fontId="58" fillId="3" borderId="37" applyProtection="0">
      <alignment horizontal="center" wrapText="1"/>
      <protection locked="0"/>
    </xf>
    <xf numFmtId="187" fontId="109" fillId="3" borderId="32" applyProtection="0">
      <alignment horizontal="centerContinuous"/>
      <protection locked="0"/>
    </xf>
    <xf numFmtId="187" fontId="58" fillId="3" borderId="37" applyProtection="0">
      <alignment horizontal="center" wrapText="1"/>
      <protection locked="0"/>
    </xf>
    <xf numFmtId="187" fontId="109" fillId="3" borderId="32" applyProtection="0">
      <alignment horizontal="centerContinuous"/>
      <protection locked="0"/>
    </xf>
    <xf numFmtId="187" fontId="58" fillId="3" borderId="37" applyProtection="0">
      <alignment horizontal="center" wrapText="1"/>
      <protection locked="0"/>
    </xf>
    <xf numFmtId="187" fontId="109" fillId="3" borderId="32" applyProtection="0">
      <alignment horizontal="centerContinuous"/>
      <protection locked="0"/>
    </xf>
    <xf numFmtId="187" fontId="58" fillId="3" borderId="37" applyProtection="0">
      <alignment horizontal="center" wrapText="1"/>
      <protection locked="0"/>
    </xf>
    <xf numFmtId="187" fontId="109" fillId="3" borderId="32" applyProtection="0">
      <alignment horizontal="centerContinuous"/>
      <protection locked="0"/>
    </xf>
    <xf numFmtId="187" fontId="58" fillId="3" borderId="37" applyProtection="0">
      <alignment horizontal="center" wrapText="1"/>
      <protection locked="0"/>
    </xf>
    <xf numFmtId="187" fontId="109" fillId="3" borderId="32" applyProtection="0">
      <alignment horizontal="centerContinuous"/>
      <protection locked="0"/>
    </xf>
    <xf numFmtId="187" fontId="58" fillId="3" borderId="37" applyProtection="0">
      <alignment horizontal="center" wrapText="1"/>
      <protection locked="0"/>
    </xf>
    <xf numFmtId="187" fontId="109" fillId="3" borderId="32" applyProtection="0">
      <alignment horizontal="centerContinuous"/>
      <protection locked="0"/>
    </xf>
    <xf numFmtId="187" fontId="58" fillId="3" borderId="37" applyProtection="0">
      <alignment horizontal="center" wrapText="1"/>
      <protection locked="0"/>
    </xf>
    <xf numFmtId="187" fontId="109" fillId="3" borderId="32" applyProtection="0">
      <alignment horizontal="centerContinuous"/>
      <protection locked="0"/>
    </xf>
    <xf numFmtId="187" fontId="58" fillId="3" borderId="37" applyProtection="0">
      <alignment horizontal="center" wrapText="1"/>
      <protection locked="0"/>
    </xf>
    <xf numFmtId="187" fontId="109" fillId="3" borderId="32" applyProtection="0">
      <alignment horizontal="centerContinuous"/>
      <protection locked="0"/>
    </xf>
    <xf numFmtId="187" fontId="22" fillId="0" borderId="0"/>
    <xf numFmtId="172" fontId="34" fillId="0" borderId="0" applyFont="0" applyFill="0" applyBorder="0" applyAlignment="0" applyProtection="0"/>
    <xf numFmtId="187" fontId="22" fillId="0" borderId="0"/>
    <xf numFmtId="187" fontId="22" fillId="0" borderId="0"/>
    <xf numFmtId="172" fontId="34" fillId="0" borderId="0" applyFont="0" applyFill="0" applyBorder="0" applyAlignment="0" applyProtection="0"/>
    <xf numFmtId="187" fontId="22" fillId="0" borderId="0"/>
    <xf numFmtId="187" fontId="22" fillId="0" borderId="0"/>
    <xf numFmtId="172" fontId="34" fillId="0" borderId="0" applyFont="0" applyFill="0" applyBorder="0" applyAlignment="0" applyProtection="0"/>
    <xf numFmtId="187" fontId="22" fillId="0" borderId="0"/>
    <xf numFmtId="187" fontId="22" fillId="0" borderId="0"/>
    <xf numFmtId="172" fontId="34" fillId="0" borderId="0" applyFont="0" applyFill="0" applyBorder="0" applyAlignment="0" applyProtection="0"/>
    <xf numFmtId="187" fontId="22" fillId="0" borderId="0"/>
    <xf numFmtId="0" fontId="22" fillId="0" borderId="0"/>
    <xf numFmtId="0" fontId="38" fillId="77" borderId="0" applyNumberFormat="0" applyBorder="0" applyAlignment="0" applyProtection="0"/>
    <xf numFmtId="0" fontId="38" fillId="79" borderId="0" applyNumberFormat="0" applyBorder="0" applyAlignment="0" applyProtection="0"/>
    <xf numFmtId="0" fontId="38" fillId="26" borderId="0" applyNumberFormat="0" applyBorder="0" applyAlignment="0" applyProtection="0"/>
    <xf numFmtId="0" fontId="38" fillId="80" borderId="0" applyNumberFormat="0" applyBorder="0" applyAlignment="0" applyProtection="0"/>
    <xf numFmtId="0" fontId="38" fillId="81" borderId="0" applyNumberFormat="0" applyBorder="0" applyAlignment="0" applyProtection="0"/>
    <xf numFmtId="0" fontId="38" fillId="82" borderId="0" applyNumberFormat="0" applyBorder="0" applyAlignment="0" applyProtection="0"/>
    <xf numFmtId="0" fontId="63" fillId="0" borderId="1" applyNumberFormat="0" applyFill="0" applyBorder="0" applyAlignment="0" applyProtection="0">
      <alignment horizontal="right"/>
    </xf>
    <xf numFmtId="0" fontId="165" fillId="34" borderId="4" applyNumberFormat="0" applyAlignment="0" applyProtection="0"/>
    <xf numFmtId="0" fontId="22" fillId="0" borderId="0"/>
    <xf numFmtId="0" fontId="7" fillId="0" borderId="0"/>
    <xf numFmtId="0" fontId="34" fillId="0" borderId="0"/>
    <xf numFmtId="0" fontId="7" fillId="0" borderId="0"/>
    <xf numFmtId="173" fontId="7" fillId="0" borderId="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7" fillId="0" borderId="0"/>
    <xf numFmtId="0" fontId="167" fillId="0" borderId="0" applyNumberFormat="0" applyFill="0" applyBorder="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0" fontId="167" fillId="0" borderId="0" applyNumberFormat="0" applyFill="0" applyBorder="0" applyAlignment="0" applyProtection="0"/>
    <xf numFmtId="0" fontId="38" fillId="82" borderId="0" applyNumberFormat="0" applyBorder="0" applyAlignment="0" applyProtection="0"/>
    <xf numFmtId="0" fontId="38" fillId="80" borderId="0" applyNumberFormat="0" applyBorder="0" applyAlignment="0" applyProtection="0"/>
    <xf numFmtId="0" fontId="34" fillId="0" borderId="0"/>
    <xf numFmtId="0" fontId="34" fillId="0" borderId="0"/>
    <xf numFmtId="0" fontId="34" fillId="0" borderId="0"/>
    <xf numFmtId="0" fontId="34" fillId="0" borderId="0"/>
    <xf numFmtId="0" fontId="7" fillId="0" borderId="0"/>
    <xf numFmtId="0" fontId="165" fillId="34" borderId="4" applyNumberFormat="0" applyAlignment="0" applyProtection="0"/>
    <xf numFmtId="0" fontId="63" fillId="0" borderId="1" applyNumberFormat="0" applyFill="0" applyBorder="0" applyAlignment="0" applyProtection="0">
      <alignment horizontal="right"/>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173" fontId="7" fillId="0" borderId="0"/>
    <xf numFmtId="0" fontId="7" fillId="0" borderId="0"/>
    <xf numFmtId="0" fontId="34" fillId="0" borderId="0"/>
    <xf numFmtId="0" fontId="7" fillId="0" borderId="0"/>
    <xf numFmtId="0" fontId="22" fillId="0" borderId="0"/>
    <xf numFmtId="0" fontId="38" fillId="77" borderId="0" applyNumberFormat="0" applyBorder="0" applyAlignment="0" applyProtection="0"/>
    <xf numFmtId="0" fontId="38" fillId="81" borderId="0" applyNumberFormat="0" applyBorder="0" applyAlignment="0" applyProtection="0"/>
    <xf numFmtId="0" fontId="38" fillId="26" borderId="0" applyNumberFormat="0" applyBorder="0" applyAlignment="0" applyProtection="0"/>
    <xf numFmtId="0" fontId="38" fillId="79" borderId="0" applyNumberFormat="0" applyBorder="0" applyAlignment="0" applyProtection="0"/>
    <xf numFmtId="0" fontId="22" fillId="0" borderId="0"/>
    <xf numFmtId="169" fontId="22" fillId="0" borderId="0" applyFont="0" applyFill="0" applyBorder="0" applyAlignment="0" applyProtection="0"/>
    <xf numFmtId="0" fontId="22" fillId="0" borderId="0"/>
    <xf numFmtId="0" fontId="38" fillId="77" borderId="0" applyNumberFormat="0" applyBorder="0" applyAlignment="0" applyProtection="0"/>
    <xf numFmtId="0" fontId="38" fillId="79" borderId="0" applyNumberFormat="0" applyBorder="0" applyAlignment="0" applyProtection="0"/>
    <xf numFmtId="0" fontId="38" fillId="26" borderId="0" applyNumberFormat="0" applyBorder="0" applyAlignment="0" applyProtection="0"/>
    <xf numFmtId="0" fontId="38" fillId="80" borderId="0" applyNumberFormat="0" applyBorder="0" applyAlignment="0" applyProtection="0"/>
    <xf numFmtId="0" fontId="38" fillId="81" borderId="0" applyNumberFormat="0" applyBorder="0" applyAlignment="0" applyProtection="0"/>
    <xf numFmtId="0" fontId="38" fillId="82" borderId="0" applyNumberFormat="0" applyBorder="0" applyAlignment="0" applyProtection="0"/>
    <xf numFmtId="0" fontId="63" fillId="0" borderId="1" applyNumberFormat="0" applyFill="0" applyBorder="0" applyAlignment="0" applyProtection="0">
      <alignment horizontal="right"/>
    </xf>
    <xf numFmtId="0" fontId="165" fillId="34" borderId="4" applyNumberFormat="0" applyAlignment="0" applyProtection="0"/>
    <xf numFmtId="0" fontId="22" fillId="0" borderId="0"/>
    <xf numFmtId="0" fontId="7" fillId="0" borderId="0"/>
    <xf numFmtId="0" fontId="34" fillId="0" borderId="0"/>
    <xf numFmtId="0" fontId="7" fillId="0" borderId="0"/>
    <xf numFmtId="173" fontId="7" fillId="0" borderId="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67" fillId="0" borderId="0" applyNumberFormat="0" applyFill="0" applyBorder="0" applyAlignment="0" applyProtection="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288" fontId="22" fillId="0" borderId="0"/>
    <xf numFmtId="288" fontId="22" fillId="0" borderId="0"/>
    <xf numFmtId="187" fontId="58" fillId="3" borderId="37" applyProtection="0">
      <alignment horizontal="center" wrapText="1"/>
      <protection locked="0"/>
    </xf>
    <xf numFmtId="187" fontId="109" fillId="3" borderId="32" applyProtection="0">
      <alignment horizontal="centerContinuous"/>
      <protection locked="0"/>
    </xf>
    <xf numFmtId="187" fontId="58" fillId="3" borderId="37" applyProtection="0">
      <alignment horizontal="center" wrapText="1"/>
      <protection locked="0"/>
    </xf>
    <xf numFmtId="187"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22" fillId="0" borderId="0"/>
    <xf numFmtId="0" fontId="155" fillId="0" borderId="0"/>
    <xf numFmtId="0" fontId="22" fillId="0" borderId="0"/>
    <xf numFmtId="0" fontId="22" fillId="0" borderId="0"/>
    <xf numFmtId="0" fontId="22" fillId="0" borderId="0"/>
    <xf numFmtId="0" fontId="22" fillId="0" borderId="0"/>
    <xf numFmtId="0" fontId="155" fillId="0" borderId="0"/>
    <xf numFmtId="0" fontId="22" fillId="0" borderId="0"/>
    <xf numFmtId="0" fontId="22" fillId="0" borderId="0"/>
    <xf numFmtId="0" fontId="22" fillId="0" borderId="0"/>
    <xf numFmtId="0" fontId="22" fillId="0" borderId="0"/>
    <xf numFmtId="0" fontId="155" fillId="0" borderId="0"/>
    <xf numFmtId="0" fontId="22" fillId="0" borderId="0"/>
    <xf numFmtId="0" fontId="22" fillId="0" borderId="0"/>
    <xf numFmtId="0" fontId="22" fillId="0" borderId="0"/>
    <xf numFmtId="0" fontId="22" fillId="0" borderId="0"/>
    <xf numFmtId="0" fontId="155" fillId="0" borderId="0"/>
    <xf numFmtId="0" fontId="22" fillId="0" borderId="0"/>
    <xf numFmtId="0" fontId="22" fillId="0" borderId="0"/>
    <xf numFmtId="0" fontId="22" fillId="0" borderId="0"/>
    <xf numFmtId="0" fontId="22" fillId="0" borderId="0"/>
    <xf numFmtId="0" fontId="155" fillId="0" borderId="0"/>
    <xf numFmtId="0" fontId="22" fillId="0" borderId="0"/>
    <xf numFmtId="0" fontId="22" fillId="0" borderId="0"/>
    <xf numFmtId="0" fontId="22" fillId="0" borderId="0"/>
    <xf numFmtId="0" fontId="22" fillId="0" borderId="0"/>
    <xf numFmtId="0" fontId="155" fillId="0" borderId="0"/>
    <xf numFmtId="0" fontId="22" fillId="0" borderId="0"/>
    <xf numFmtId="0" fontId="22" fillId="0" borderId="0"/>
    <xf numFmtId="0" fontId="22" fillId="0" borderId="0"/>
    <xf numFmtId="0" fontId="22" fillId="0" borderId="0"/>
    <xf numFmtId="0" fontId="155" fillId="0" borderId="0"/>
    <xf numFmtId="0" fontId="22" fillId="0" borderId="0"/>
    <xf numFmtId="0" fontId="22" fillId="0" borderId="0"/>
    <xf numFmtId="0" fontId="22" fillId="0" borderId="0"/>
    <xf numFmtId="0" fontId="22" fillId="0" borderId="0"/>
    <xf numFmtId="0" fontId="155" fillId="0" borderId="0"/>
    <xf numFmtId="0" fontId="22" fillId="0" borderId="0"/>
    <xf numFmtId="0" fontId="22" fillId="0" borderId="0"/>
    <xf numFmtId="0" fontId="22" fillId="0" borderId="0"/>
    <xf numFmtId="0" fontId="22" fillId="0" borderId="0"/>
    <xf numFmtId="0" fontId="155" fillId="0" borderId="0"/>
    <xf numFmtId="0" fontId="22" fillId="0" borderId="0"/>
    <xf numFmtId="0" fontId="22" fillId="0" borderId="0"/>
    <xf numFmtId="0" fontId="22" fillId="0" borderId="0"/>
    <xf numFmtId="0" fontId="22" fillId="0" borderId="0"/>
    <xf numFmtId="0" fontId="155" fillId="0" borderId="0"/>
    <xf numFmtId="0" fontId="22" fillId="0" borderId="0"/>
    <xf numFmtId="0" fontId="22" fillId="0" borderId="0"/>
    <xf numFmtId="0" fontId="22" fillId="0" borderId="0"/>
    <xf numFmtId="0" fontId="22" fillId="0" borderId="0"/>
    <xf numFmtId="0" fontId="155" fillId="0" borderId="0"/>
    <xf numFmtId="0" fontId="22" fillId="0" borderId="0"/>
    <xf numFmtId="0" fontId="22" fillId="0" borderId="0"/>
    <xf numFmtId="0" fontId="22" fillId="0" borderId="0"/>
    <xf numFmtId="0" fontId="22" fillId="0" borderId="0"/>
    <xf numFmtId="0" fontId="155" fillId="0" borderId="0"/>
    <xf numFmtId="0" fontId="22" fillId="0" borderId="0"/>
    <xf numFmtId="0" fontId="22" fillId="0" borderId="0"/>
    <xf numFmtId="0" fontId="22" fillId="0" borderId="0"/>
    <xf numFmtId="173" fontId="64" fillId="0" borderId="0"/>
    <xf numFmtId="0" fontId="38" fillId="77" borderId="0" applyNumberFormat="0" applyBorder="0" applyAlignment="0" applyProtection="0"/>
    <xf numFmtId="0" fontId="38" fillId="79" borderId="0" applyNumberFormat="0" applyBorder="0" applyAlignment="0" applyProtection="0"/>
    <xf numFmtId="0" fontId="38" fillId="26" borderId="0" applyNumberFormat="0" applyBorder="0" applyAlignment="0" applyProtection="0"/>
    <xf numFmtId="0" fontId="38" fillId="80" borderId="0" applyNumberFormat="0" applyBorder="0" applyAlignment="0" applyProtection="0"/>
    <xf numFmtId="0" fontId="38" fillId="81" borderId="0" applyNumberFormat="0" applyBorder="0" applyAlignment="0" applyProtection="0"/>
    <xf numFmtId="0" fontId="38" fillId="82" borderId="0" applyNumberFormat="0" applyBorder="0" applyAlignment="0" applyProtection="0"/>
    <xf numFmtId="43" fontId="64" fillId="0" borderId="0" applyFont="0" applyFill="0" applyBorder="0" applyAlignment="0" applyProtection="0"/>
    <xf numFmtId="0" fontId="7" fillId="0" borderId="0"/>
    <xf numFmtId="0" fontId="64" fillId="0" borderId="0"/>
    <xf numFmtId="4" fontId="113" fillId="56" borderId="40" applyNumberFormat="0" applyProtection="0">
      <alignment vertical="center"/>
    </xf>
    <xf numFmtId="0" fontId="64" fillId="0" borderId="0"/>
    <xf numFmtId="0" fontId="64" fillId="0" borderId="0"/>
    <xf numFmtId="0" fontId="64" fillId="0" borderId="0"/>
    <xf numFmtId="0" fontId="64" fillId="0" borderId="0"/>
    <xf numFmtId="4" fontId="48" fillId="15" borderId="40" applyNumberFormat="0" applyProtection="0">
      <alignment horizontal="right" vertical="center"/>
    </xf>
    <xf numFmtId="0" fontId="64" fillId="0" borderId="0"/>
    <xf numFmtId="4" fontId="48" fillId="11" borderId="40" applyNumberFormat="0" applyProtection="0">
      <alignment horizontal="right" vertical="center"/>
    </xf>
    <xf numFmtId="0" fontId="64" fillId="0" borderId="0"/>
    <xf numFmtId="4" fontId="48" fillId="27" borderId="40" applyNumberFormat="0" applyProtection="0">
      <alignment horizontal="right" vertical="center"/>
    </xf>
    <xf numFmtId="0" fontId="64" fillId="0" borderId="0"/>
    <xf numFmtId="4" fontId="48" fillId="54" borderId="40" applyNumberFormat="0" applyProtection="0">
      <alignment horizontal="right" vertical="center"/>
    </xf>
    <xf numFmtId="0" fontId="64" fillId="0" borderId="0"/>
    <xf numFmtId="4" fontId="48" fillId="61" borderId="40" applyNumberFormat="0" applyProtection="0">
      <alignment horizontal="right" vertical="center"/>
    </xf>
    <xf numFmtId="0" fontId="64" fillId="0" borderId="0"/>
    <xf numFmtId="4" fontId="48" fillId="35" borderId="40" applyNumberFormat="0" applyProtection="0">
      <alignment horizontal="right" vertical="center"/>
    </xf>
    <xf numFmtId="0" fontId="64" fillId="0" borderId="0"/>
    <xf numFmtId="4" fontId="48" fillId="17" borderId="40" applyNumberFormat="0" applyProtection="0">
      <alignment horizontal="right" vertical="center"/>
    </xf>
    <xf numFmtId="0" fontId="64" fillId="0" borderId="0"/>
    <xf numFmtId="4" fontId="48" fillId="55" borderId="40" applyNumberFormat="0" applyProtection="0">
      <alignment horizontal="right" vertical="center"/>
    </xf>
    <xf numFmtId="0" fontId="64" fillId="0" borderId="0"/>
    <xf numFmtId="4" fontId="48" fillId="62" borderId="40" applyNumberFormat="0" applyProtection="0">
      <alignment horizontal="right" vertical="center"/>
    </xf>
    <xf numFmtId="0" fontId="64" fillId="0" borderId="0"/>
    <xf numFmtId="4" fontId="113" fillId="63" borderId="41" applyNumberFormat="0" applyProtection="0">
      <alignment horizontal="left" vertical="center" indent="1"/>
    </xf>
    <xf numFmtId="0" fontId="64" fillId="0" borderId="0"/>
    <xf numFmtId="0" fontId="64" fillId="0" borderId="0"/>
    <xf numFmtId="4" fontId="48" fillId="10" borderId="40" applyNumberFormat="0" applyProtection="0">
      <alignment horizontal="right" vertical="center"/>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4" fontId="117" fillId="41" borderId="40" applyNumberFormat="0" applyProtection="0">
      <alignment horizontal="right" vertical="center"/>
    </xf>
    <xf numFmtId="0" fontId="64" fillId="0" borderId="0"/>
    <xf numFmtId="0" fontId="64" fillId="0" borderId="0"/>
    <xf numFmtId="4" fontId="119" fillId="41" borderId="40" applyNumberFormat="0" applyProtection="0">
      <alignment horizontal="right" vertical="center"/>
    </xf>
    <xf numFmtId="0" fontId="30" fillId="0" borderId="0"/>
    <xf numFmtId="9" fontId="64" fillId="0" borderId="0" applyFont="0" applyFill="0" applyBorder="0" applyAlignment="0" applyProtection="0"/>
    <xf numFmtId="0" fontId="317" fillId="0" borderId="0"/>
    <xf numFmtId="0" fontId="317" fillId="0" borderId="0"/>
    <xf numFmtId="0" fontId="317" fillId="0" borderId="0"/>
    <xf numFmtId="0" fontId="317" fillId="0" borderId="0"/>
    <xf numFmtId="0" fontId="317" fillId="0" borderId="0"/>
    <xf numFmtId="0" fontId="317" fillId="0" borderId="0"/>
    <xf numFmtId="0" fontId="317" fillId="0" borderId="0"/>
    <xf numFmtId="0" fontId="317" fillId="0" borderId="0"/>
    <xf numFmtId="0" fontId="317" fillId="0" borderId="0"/>
    <xf numFmtId="0" fontId="317" fillId="0" borderId="0"/>
    <xf numFmtId="0" fontId="324" fillId="0" borderId="0" applyNumberFormat="0" applyFill="0" applyBorder="0" applyAlignment="0" applyProtection="0"/>
    <xf numFmtId="0" fontId="27" fillId="0" borderId="0" applyNumberFormat="0" applyFill="0" applyBorder="0" applyAlignment="0" applyProtection="0">
      <alignment vertical="top"/>
      <protection locked="0"/>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1" fontId="64" fillId="0" borderId="0" applyFont="0" applyFill="0" applyBorder="0" applyAlignment="0" applyProtection="0"/>
    <xf numFmtId="43" fontId="64" fillId="0" borderId="0" applyFont="0" applyFill="0" applyBorder="0" applyAlignment="0" applyProtection="0"/>
    <xf numFmtId="187" fontId="34" fillId="74" borderId="0" applyNumberFormat="0" applyBorder="0" applyAlignment="0" applyProtection="0"/>
    <xf numFmtId="187" fontId="34" fillId="15" borderId="0" applyNumberFormat="0" applyBorder="0" applyAlignment="0" applyProtection="0"/>
    <xf numFmtId="187" fontId="34" fillId="48" borderId="0" applyNumberFormat="0" applyBorder="0" applyAlignment="0" applyProtection="0"/>
    <xf numFmtId="187" fontId="34" fillId="58" borderId="0" applyNumberFormat="0" applyBorder="0" applyAlignment="0" applyProtection="0"/>
    <xf numFmtId="187" fontId="34" fillId="75" borderId="0" applyNumberFormat="0" applyBorder="0" applyAlignment="0" applyProtection="0"/>
    <xf numFmtId="187" fontId="34" fillId="19" borderId="0" applyNumberFormat="0" applyBorder="0" applyAlignment="0" applyProtection="0"/>
    <xf numFmtId="187" fontId="34" fillId="14" borderId="0" applyNumberFormat="0" applyBorder="0" applyAlignment="0" applyProtection="0"/>
    <xf numFmtId="187" fontId="34" fillId="11" borderId="0" applyNumberFormat="0" applyBorder="0" applyAlignment="0" applyProtection="0"/>
    <xf numFmtId="187" fontId="34" fillId="62" borderId="0" applyNumberFormat="0" applyBorder="0" applyAlignment="0" applyProtection="0"/>
    <xf numFmtId="187" fontId="34" fillId="58" borderId="0" applyNumberFormat="0" applyBorder="0" applyAlignment="0" applyProtection="0"/>
    <xf numFmtId="187" fontId="34" fillId="14" borderId="0" applyNumberFormat="0" applyBorder="0" applyAlignment="0" applyProtection="0"/>
    <xf numFmtId="187" fontId="34" fillId="54" borderId="0" applyNumberFormat="0" applyBorder="0" applyAlignment="0" applyProtection="0"/>
    <xf numFmtId="187" fontId="36" fillId="76" borderId="0" applyNumberFormat="0" applyBorder="0" applyAlignment="0" applyProtection="0"/>
    <xf numFmtId="187" fontId="36" fillId="11" borderId="0" applyNumberFormat="0" applyBorder="0" applyAlignment="0" applyProtection="0"/>
    <xf numFmtId="187" fontId="36" fillId="62" borderId="0" applyNumberFormat="0" applyBorder="0" applyAlignment="0" applyProtection="0"/>
    <xf numFmtId="187" fontId="36" fillId="31" borderId="0" applyNumberFormat="0" applyBorder="0" applyAlignment="0" applyProtection="0"/>
    <xf numFmtId="187" fontId="36" fillId="32" borderId="0" applyNumberFormat="0" applyBorder="0" applyAlignment="0" applyProtection="0"/>
    <xf numFmtId="187" fontId="36" fillId="61" borderId="0" applyNumberFormat="0" applyBorder="0" applyAlignment="0" applyProtection="0"/>
    <xf numFmtId="187" fontId="38" fillId="77" borderId="0" applyNumberFormat="0" applyBorder="0" applyAlignment="0" applyProtection="0"/>
    <xf numFmtId="187" fontId="38" fillId="79" borderId="0" applyNumberFormat="0" applyBorder="0" applyAlignment="0" applyProtection="0"/>
    <xf numFmtId="187" fontId="38" fillId="26" borderId="0" applyNumberFormat="0" applyBorder="0" applyAlignment="0" applyProtection="0"/>
    <xf numFmtId="187" fontId="38" fillId="80" borderId="0" applyNumberFormat="0" applyBorder="0" applyAlignment="0" applyProtection="0"/>
    <xf numFmtId="187" fontId="38" fillId="81" borderId="0" applyNumberFormat="0" applyBorder="0" applyAlignment="0" applyProtection="0"/>
    <xf numFmtId="187" fontId="38" fillId="82" borderId="0" applyNumberFormat="0" applyBorder="0" applyAlignment="0" applyProtection="0"/>
    <xf numFmtId="187" fontId="160" fillId="25" borderId="0" applyNumberFormat="0" applyBorder="0" applyAlignment="0" applyProtection="0"/>
    <xf numFmtId="187" fontId="161" fillId="72" borderId="4" applyNumberFormat="0" applyAlignment="0" applyProtection="0"/>
    <xf numFmtId="187" fontId="59" fillId="26" borderId="9" applyNumberFormat="0" applyAlignment="0" applyProtection="0"/>
    <xf numFmtId="187" fontId="72" fillId="0" borderId="0" applyNumberFormat="0" applyFill="0" applyBorder="0" applyAlignment="0" applyProtection="0"/>
    <xf numFmtId="43" fontId="7" fillId="0" borderId="0" applyFont="0" applyFill="0" applyBorder="0" applyAlignment="0" applyProtection="0"/>
    <xf numFmtId="187" fontId="77" fillId="83" borderId="0" applyNumberFormat="0" applyBorder="0" applyAlignment="0" applyProtection="0"/>
    <xf numFmtId="187" fontId="164" fillId="0" borderId="56" applyNumberFormat="0" applyFill="0" applyAlignment="0" applyProtection="0"/>
    <xf numFmtId="187" fontId="164" fillId="0" borderId="0" applyNumberFormat="0" applyFill="0" applyBorder="0" applyAlignment="0" applyProtection="0"/>
    <xf numFmtId="187" fontId="165" fillId="34" borderId="4" applyNumberFormat="0" applyAlignment="0" applyProtection="0"/>
    <xf numFmtId="187" fontId="166" fillId="0" borderId="22" applyNumberFormat="0" applyFill="0" applyAlignment="0" applyProtection="0"/>
    <xf numFmtId="187" fontId="104" fillId="34" borderId="0" applyNumberFormat="0" applyBorder="0" applyAlignment="0" applyProtection="0"/>
    <xf numFmtId="187" fontId="145" fillId="72" borderId="25" applyNumberFormat="0" applyAlignment="0" applyProtection="0"/>
    <xf numFmtId="187" fontId="167" fillId="0" borderId="0" applyNumberFormat="0" applyFill="0" applyBorder="0" applyAlignment="0" applyProtection="0"/>
    <xf numFmtId="187" fontId="147" fillId="0" borderId="0" applyNumberFormat="0" applyFill="0" applyBorder="0" applyAlignment="0" applyProtection="0"/>
    <xf numFmtId="43" fontId="7"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25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2"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64" fillId="0" borderId="0" applyFont="0" applyFill="0" applyBorder="0" applyAlignment="0" applyProtection="0"/>
    <xf numFmtId="172" fontId="22" fillId="0" borderId="0" applyFont="0" applyFill="0" applyBorder="0" applyAlignment="0" applyProtection="0"/>
    <xf numFmtId="0" fontId="62" fillId="193" borderId="0"/>
    <xf numFmtId="0" fontId="38" fillId="77" borderId="0" applyNumberFormat="0" applyBorder="0" applyAlignment="0" applyProtection="0"/>
    <xf numFmtId="0" fontId="38" fillId="79" borderId="0" applyNumberFormat="0" applyBorder="0" applyAlignment="0" applyProtection="0"/>
    <xf numFmtId="0" fontId="38" fillId="100" borderId="0" applyNumberFormat="0" applyBorder="0" applyAlignment="0" applyProtection="0"/>
    <xf numFmtId="0" fontId="38" fillId="101" borderId="0" applyNumberFormat="0" applyBorder="0" applyAlignment="0" applyProtection="0"/>
    <xf numFmtId="0" fontId="38" fillId="102" borderId="0" applyNumberFormat="0" applyBorder="0" applyAlignment="0" applyProtection="0"/>
    <xf numFmtId="0" fontId="38" fillId="103" borderId="0" applyNumberFormat="0" applyBorder="0" applyAlignment="0" applyProtection="0"/>
    <xf numFmtId="0" fontId="255" fillId="33" borderId="0" applyNumberFormat="0" applyBorder="0" applyAlignment="0" applyProtection="0"/>
    <xf numFmtId="0" fontId="256" fillId="110" borderId="65" applyNumberFormat="0" applyAlignment="0" applyProtection="0"/>
    <xf numFmtId="0" fontId="59" fillId="101" borderId="9" applyNumberFormat="0" applyAlignment="0" applyProtection="0"/>
    <xf numFmtId="0" fontId="37" fillId="107" borderId="0" applyNumberFormat="0" applyBorder="0" applyAlignment="0" applyProtection="0"/>
    <xf numFmtId="0" fontId="162" fillId="0" borderId="55" applyNumberFormat="0" applyFill="0" applyAlignment="0" applyProtection="0"/>
    <xf numFmtId="0" fontId="163" fillId="0" borderId="70" applyNumberFormat="0" applyFill="0" applyAlignment="0" applyProtection="0"/>
    <xf numFmtId="0" fontId="164" fillId="0" borderId="75" applyNumberFormat="0" applyFill="0" applyAlignment="0" applyProtection="0"/>
    <xf numFmtId="0" fontId="164" fillId="0" borderId="0" applyNumberFormat="0" applyFill="0" applyBorder="0" applyAlignment="0" applyProtection="0"/>
    <xf numFmtId="0" fontId="165" fillId="34" borderId="65" applyNumberFormat="0" applyAlignment="0" applyProtection="0"/>
    <xf numFmtId="0" fontId="77" fillId="0" borderId="76" applyNumberFormat="0" applyFill="0" applyAlignment="0" applyProtection="0"/>
    <xf numFmtId="0" fontId="77" fillId="34" borderId="0" applyNumberFormat="0" applyBorder="0" applyAlignment="0" applyProtection="0"/>
    <xf numFmtId="0" fontId="79" fillId="33" borderId="65" applyNumberFormat="0" applyFont="0" applyAlignment="0" applyProtection="0"/>
    <xf numFmtId="0" fontId="145" fillId="110" borderId="25" applyNumberFormat="0" applyAlignment="0" applyProtection="0"/>
    <xf numFmtId="4" fontId="79" fillId="32" borderId="65" applyNumberFormat="0" applyProtection="0">
      <alignment horizontal="left" vertical="center" indent="1"/>
    </xf>
    <xf numFmtId="4" fontId="40" fillId="16" borderId="14" applyNumberFormat="0" applyProtection="0">
      <alignment horizontal="left" vertical="center" indent="1"/>
    </xf>
    <xf numFmtId="0" fontId="79" fillId="16" borderId="40" applyNumberFormat="0" applyProtection="0">
      <alignment horizontal="left" vertical="top" indent="1"/>
    </xf>
    <xf numFmtId="0" fontId="79" fillId="10" borderId="40" applyNumberFormat="0" applyProtection="0">
      <alignment horizontal="left" vertical="top" indent="1"/>
    </xf>
    <xf numFmtId="0" fontId="79" fillId="14" borderId="40" applyNumberFormat="0" applyProtection="0">
      <alignment horizontal="left" vertical="top" indent="1"/>
    </xf>
    <xf numFmtId="0" fontId="79" fillId="41" borderId="40" applyNumberFormat="0" applyProtection="0">
      <alignment horizontal="left" vertical="top" indent="1"/>
    </xf>
    <xf numFmtId="0" fontId="79" fillId="13" borderId="77" applyNumberFormat="0">
      <protection locked="0"/>
    </xf>
    <xf numFmtId="0" fontId="66" fillId="0" borderId="57" applyNumberFormat="0" applyFill="0" applyAlignment="0" applyProtection="0"/>
    <xf numFmtId="0" fontId="262" fillId="0" borderId="0" applyNumberFormat="0" applyFill="0" applyBorder="0" applyAlignment="0" applyProtection="0"/>
    <xf numFmtId="172" fontId="62" fillId="0" borderId="0" applyFont="0" applyFill="0" applyBorder="0" applyAlignment="0" applyProtection="0"/>
    <xf numFmtId="9" fontId="62" fillId="0" borderId="0" applyFont="0" applyFill="0" applyBorder="0" applyAlignment="0" applyProtection="0"/>
    <xf numFmtId="0" fontId="34" fillId="54" borderId="0" applyNumberFormat="0" applyBorder="0" applyAlignment="0" applyProtection="0"/>
    <xf numFmtId="0" fontId="34" fillId="14" borderId="0" applyNumberFormat="0" applyBorder="0" applyAlignment="0" applyProtection="0"/>
    <xf numFmtId="0" fontId="34" fillId="58" borderId="0" applyNumberFormat="0" applyBorder="0" applyAlignment="0" applyProtection="0"/>
    <xf numFmtId="0" fontId="34" fillId="62" borderId="0" applyNumberFormat="0" applyBorder="0" applyAlignment="0" applyProtection="0"/>
    <xf numFmtId="0" fontId="34" fillId="14" borderId="0" applyNumberFormat="0" applyBorder="0" applyAlignment="0" applyProtection="0"/>
    <xf numFmtId="0" fontId="34" fillId="19" borderId="0" applyNumberFormat="0" applyBorder="0" applyAlignment="0" applyProtection="0"/>
    <xf numFmtId="0" fontId="34" fillId="75" borderId="0" applyNumberFormat="0" applyBorder="0" applyAlignment="0" applyProtection="0"/>
    <xf numFmtId="0" fontId="34" fillId="58" borderId="0" applyNumberFormat="0" applyBorder="0" applyAlignment="0" applyProtection="0"/>
    <xf numFmtId="0" fontId="34" fillId="48" borderId="0" applyNumberFormat="0" applyBorder="0" applyAlignment="0" applyProtection="0"/>
    <xf numFmtId="0" fontId="34" fillId="15" borderId="0" applyNumberFormat="0" applyBorder="0" applyAlignment="0" applyProtection="0"/>
    <xf numFmtId="0" fontId="34" fillId="74" borderId="0" applyNumberFormat="0" applyBorder="0" applyAlignment="0" applyProtection="0"/>
    <xf numFmtId="173" fontId="7" fillId="0" borderId="0"/>
    <xf numFmtId="0" fontId="36" fillId="76" borderId="0" applyNumberFormat="0" applyBorder="0" applyAlignment="0" applyProtection="0"/>
    <xf numFmtId="0" fontId="36" fillId="62"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6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8" fillId="22"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8" fillId="26"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8" fillId="30"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8" fillId="30" borderId="0" applyNumberFormat="0" applyBorder="0" applyAlignment="0" applyProtection="0"/>
    <xf numFmtId="0" fontId="37" fillId="20" borderId="0" applyNumberFormat="0" applyBorder="0" applyAlignment="0" applyProtection="0"/>
    <xf numFmtId="0" fontId="38" fillId="21" borderId="0" applyNumberFormat="0" applyBorder="0" applyAlignment="0" applyProtection="0"/>
    <xf numFmtId="0" fontId="37" fillId="25" borderId="0" applyNumberFormat="0" applyBorder="0" applyAlignment="0" applyProtection="0"/>
    <xf numFmtId="0" fontId="38" fillId="34" borderId="0" applyNumberFormat="0" applyBorder="0" applyAlignment="0" applyProtection="0"/>
    <xf numFmtId="0" fontId="167" fillId="0" borderId="0" applyNumberFormat="0" applyFill="0" applyBorder="0" applyAlignment="0" applyProtection="0"/>
    <xf numFmtId="0" fontId="52" fillId="39" borderId="9" applyNumberFormat="0" applyAlignment="0" applyProtection="0"/>
    <xf numFmtId="0" fontId="66" fillId="42" borderId="0" applyNumberFormat="0" applyBorder="0" applyAlignment="0" applyProtection="0"/>
    <xf numFmtId="0" fontId="66" fillId="43" borderId="0" applyNumberFormat="0" applyBorder="0" applyAlignment="0" applyProtection="0"/>
    <xf numFmtId="200" fontId="7" fillId="0" borderId="0" applyFont="0" applyFill="0" applyBorder="0" applyAlignment="0" applyProtection="0"/>
    <xf numFmtId="0" fontId="36" fillId="32" borderId="0" applyNumberFormat="0" applyBorder="0" applyAlignment="0" applyProtection="0"/>
    <xf numFmtId="0" fontId="36" fillId="27" borderId="0" applyNumberFormat="0" applyBorder="0" applyAlignment="0" applyProtection="0"/>
    <xf numFmtId="0" fontId="36" fillId="17" borderId="0" applyNumberFormat="0" applyBorder="0" applyAlignment="0" applyProtection="0"/>
    <xf numFmtId="0" fontId="36" fillId="53" borderId="0" applyNumberFormat="0" applyBorder="0" applyAlignment="0" applyProtection="0"/>
    <xf numFmtId="0" fontId="36" fillId="32" borderId="0" applyNumberFormat="0" applyBorder="0" applyAlignment="0" applyProtection="0"/>
    <xf numFmtId="0" fontId="36" fillId="54" borderId="0" applyNumberFormat="0" applyBorder="0" applyAlignment="0" applyProtection="0"/>
    <xf numFmtId="0" fontId="78" fillId="55" borderId="0" applyNumberFormat="0" applyBorder="0" applyAlignment="0" applyProtection="0"/>
    <xf numFmtId="173" fontId="7" fillId="0" borderId="0"/>
    <xf numFmtId="0" fontId="7" fillId="33" borderId="16" applyNumberFormat="0" applyFont="0" applyAlignment="0" applyProtection="0"/>
    <xf numFmtId="0" fontId="42" fillId="58" borderId="0" applyNumberFormat="0" applyBorder="0" applyAlignment="0" applyProtection="0"/>
    <xf numFmtId="4" fontId="113" fillId="56" borderId="40" applyNumberFormat="0" applyProtection="0">
      <alignment vertical="center"/>
    </xf>
    <xf numFmtId="4" fontId="114" fillId="56" borderId="40" applyNumberFormat="0" applyProtection="0">
      <alignment vertical="center"/>
    </xf>
    <xf numFmtId="4" fontId="113" fillId="56" borderId="40" applyNumberFormat="0" applyProtection="0">
      <alignment horizontal="left" vertical="center" indent="1"/>
    </xf>
    <xf numFmtId="0" fontId="113" fillId="56" borderId="40" applyNumberFormat="0" applyProtection="0">
      <alignment horizontal="left" vertical="top" indent="1"/>
    </xf>
    <xf numFmtId="4" fontId="113" fillId="10" borderId="0" applyNumberFormat="0" applyProtection="0">
      <alignment horizontal="left" vertical="center" indent="1"/>
    </xf>
    <xf numFmtId="4" fontId="48" fillId="15" borderId="40" applyNumberFormat="0" applyProtection="0">
      <alignment horizontal="right" vertical="center"/>
    </xf>
    <xf numFmtId="4" fontId="48" fillId="11" borderId="40" applyNumberFormat="0" applyProtection="0">
      <alignment horizontal="right" vertical="center"/>
    </xf>
    <xf numFmtId="4" fontId="48" fillId="27" borderId="40" applyNumberFormat="0" applyProtection="0">
      <alignment horizontal="right" vertical="center"/>
    </xf>
    <xf numFmtId="4" fontId="48" fillId="54" borderId="40" applyNumberFormat="0" applyProtection="0">
      <alignment horizontal="right" vertical="center"/>
    </xf>
    <xf numFmtId="4" fontId="48" fillId="61" borderId="40" applyNumberFormat="0" applyProtection="0">
      <alignment horizontal="right" vertical="center"/>
    </xf>
    <xf numFmtId="4" fontId="48" fillId="35" borderId="40" applyNumberFormat="0" applyProtection="0">
      <alignment horizontal="right" vertical="center"/>
    </xf>
    <xf numFmtId="4" fontId="48" fillId="17" borderId="40" applyNumberFormat="0" applyProtection="0">
      <alignment horizontal="right" vertical="center"/>
    </xf>
    <xf numFmtId="4" fontId="48" fillId="55" borderId="40" applyNumberFormat="0" applyProtection="0">
      <alignment horizontal="right" vertical="center"/>
    </xf>
    <xf numFmtId="4" fontId="48" fillId="62" borderId="40" applyNumberFormat="0" applyProtection="0">
      <alignment horizontal="right" vertical="center"/>
    </xf>
    <xf numFmtId="4" fontId="113" fillId="63" borderId="41" applyNumberFormat="0" applyProtection="0">
      <alignment horizontal="left" vertical="center" indent="1"/>
    </xf>
    <xf numFmtId="4" fontId="48" fillId="41" borderId="0" applyNumberFormat="0" applyProtection="0">
      <alignment horizontal="left" vertical="center" indent="1"/>
    </xf>
    <xf numFmtId="4" fontId="115" fillId="16" borderId="0" applyNumberFormat="0" applyProtection="0">
      <alignment horizontal="left" vertical="center" indent="1"/>
    </xf>
    <xf numFmtId="4" fontId="48" fillId="10" borderId="40" applyNumberFormat="0" applyProtection="0">
      <alignment horizontal="right" vertical="center"/>
    </xf>
    <xf numFmtId="4" fontId="25" fillId="41" borderId="0" applyNumberFormat="0" applyProtection="0">
      <alignment horizontal="left" vertical="center" indent="1"/>
    </xf>
    <xf numFmtId="4" fontId="25" fillId="10" borderId="0" applyNumberFormat="0" applyProtection="0">
      <alignment horizontal="left" vertical="center" indent="1"/>
    </xf>
    <xf numFmtId="0" fontId="7" fillId="16" borderId="40" applyNumberFormat="0" applyProtection="0">
      <alignment horizontal="left" vertical="center" indent="1"/>
    </xf>
    <xf numFmtId="0" fontId="7" fillId="16" borderId="40" applyNumberFormat="0" applyProtection="0">
      <alignment horizontal="left" vertical="top" indent="1"/>
    </xf>
    <xf numFmtId="0" fontId="7" fillId="64" borderId="40" applyNumberFormat="0" applyProtection="0">
      <alignment horizontal="left" vertical="top" indent="1"/>
    </xf>
    <xf numFmtId="0" fontId="7" fillId="10" borderId="40" applyNumberFormat="0" applyProtection="0">
      <alignment horizontal="left" vertical="center" indent="1"/>
    </xf>
    <xf numFmtId="0" fontId="7" fillId="10" borderId="40" applyNumberFormat="0" applyProtection="0">
      <alignment horizontal="left" vertical="top" indent="1"/>
    </xf>
    <xf numFmtId="0" fontId="7" fillId="60" borderId="40" applyNumberFormat="0" applyProtection="0">
      <alignment horizontal="left" vertical="top" indent="1"/>
    </xf>
    <xf numFmtId="0" fontId="7" fillId="14" borderId="40" applyNumberFormat="0" applyProtection="0">
      <alignment horizontal="left" vertical="center" indent="1"/>
    </xf>
    <xf numFmtId="0" fontId="7" fillId="14" borderId="40" applyNumberFormat="0" applyProtection="0">
      <alignment horizontal="left" vertical="top" indent="1"/>
    </xf>
    <xf numFmtId="0" fontId="7" fillId="65" borderId="40" applyNumberFormat="0" applyProtection="0">
      <alignment horizontal="left" vertical="top" indent="1"/>
    </xf>
    <xf numFmtId="0" fontId="7" fillId="41" borderId="40" applyNumberFormat="0" applyProtection="0">
      <alignment horizontal="left" vertical="center" indent="1"/>
    </xf>
    <xf numFmtId="0" fontId="7" fillId="41" borderId="40" applyNumberFormat="0" applyProtection="0">
      <alignment horizontal="left" vertical="top" indent="1"/>
    </xf>
    <xf numFmtId="0" fontId="7" fillId="66" borderId="40" applyNumberFormat="0" applyProtection="0">
      <alignment horizontal="left" vertical="top" indent="1"/>
    </xf>
    <xf numFmtId="0" fontId="7" fillId="13" borderId="1" applyNumberFormat="0">
      <protection locked="0"/>
    </xf>
    <xf numFmtId="0" fontId="7" fillId="0" borderId="0"/>
    <xf numFmtId="4" fontId="48" fillId="12" borderId="40" applyNumberFormat="0" applyProtection="0">
      <alignment vertical="center"/>
    </xf>
    <xf numFmtId="4" fontId="117" fillId="12" borderId="40" applyNumberFormat="0" applyProtection="0">
      <alignment vertical="center"/>
    </xf>
    <xf numFmtId="4" fontId="48" fillId="12" borderId="40" applyNumberFormat="0" applyProtection="0">
      <alignment horizontal="left" vertical="center" indent="1"/>
    </xf>
    <xf numFmtId="0" fontId="48" fillId="12" borderId="40" applyNumberFormat="0" applyProtection="0">
      <alignment horizontal="left" vertical="top" indent="1"/>
    </xf>
    <xf numFmtId="4" fontId="48" fillId="41" borderId="40" applyNumberFormat="0" applyProtection="0">
      <alignment horizontal="right" vertical="center"/>
    </xf>
    <xf numFmtId="4" fontId="117" fillId="41" borderId="40" applyNumberFormat="0" applyProtection="0">
      <alignment horizontal="right" vertical="center"/>
    </xf>
    <xf numFmtId="4" fontId="48" fillId="10" borderId="40" applyNumberFormat="0" applyProtection="0">
      <alignment horizontal="left" vertical="center" indent="1"/>
    </xf>
    <xf numFmtId="0" fontId="48" fillId="10" borderId="40" applyNumberFormat="0" applyProtection="0">
      <alignment horizontal="left" vertical="top" indent="1"/>
    </xf>
    <xf numFmtId="4" fontId="118" fillId="67" borderId="0" applyNumberFormat="0" applyProtection="0">
      <alignment horizontal="left" vertical="center" indent="1"/>
    </xf>
    <xf numFmtId="4" fontId="119" fillId="41" borderId="40" applyNumberFormat="0" applyProtection="0">
      <alignment horizontal="right" vertical="center"/>
    </xf>
    <xf numFmtId="0" fontId="105" fillId="19" borderId="0" applyNumberFormat="0" applyBorder="0" applyAlignment="0" applyProtection="0"/>
    <xf numFmtId="0" fontId="136" fillId="13" borderId="4" applyNumberFormat="0" applyAlignment="0" applyProtection="0"/>
    <xf numFmtId="182" fontId="7" fillId="0" borderId="0" applyFont="0" applyFill="0" applyBorder="0" applyAlignment="0" applyProtection="0"/>
    <xf numFmtId="183" fontId="7" fillId="0" borderId="0" applyFont="0" applyFill="0" applyBorder="0" applyAlignment="0" applyProtection="0"/>
    <xf numFmtId="173" fontId="7" fillId="0" borderId="0"/>
    <xf numFmtId="0" fontId="34" fillId="11" borderId="0" applyNumberFormat="0" applyBorder="0" applyAlignment="0" applyProtection="0"/>
    <xf numFmtId="0" fontId="36" fillId="11" borderId="0" applyNumberFormat="0" applyBorder="0" applyAlignment="0" applyProtection="0"/>
    <xf numFmtId="198" fontId="7" fillId="13" borderId="16">
      <alignment horizontal="right"/>
    </xf>
    <xf numFmtId="198" fontId="7" fillId="57" borderId="16">
      <alignment horizontal="right"/>
    </xf>
    <xf numFmtId="0" fontId="34" fillId="14" borderId="0" applyNumberFormat="0" applyBorder="0" applyAlignment="0" applyProtection="0"/>
    <xf numFmtId="0" fontId="34" fillId="19" borderId="0" applyNumberFormat="0" applyBorder="0" applyAlignment="0" applyProtection="0"/>
    <xf numFmtId="0" fontId="34" fillId="12" borderId="0" applyNumberFormat="0" applyBorder="0" applyAlignment="0" applyProtection="0"/>
    <xf numFmtId="0" fontId="34" fillId="75" borderId="0" applyNumberFormat="0" applyBorder="0" applyAlignment="0" applyProtection="0"/>
    <xf numFmtId="0" fontId="34" fillId="56" borderId="0" applyNumberFormat="0" applyBorder="0" applyAlignment="0" applyProtection="0"/>
    <xf numFmtId="0" fontId="34" fillId="15" borderId="0" applyNumberFormat="0" applyBorder="0" applyAlignment="0" applyProtection="0"/>
    <xf numFmtId="0" fontId="34" fillId="75" borderId="0" applyNumberFormat="0" applyBorder="0" applyAlignment="0" applyProtection="0"/>
    <xf numFmtId="0" fontId="34" fillId="12" borderId="0" applyNumberFormat="0" applyBorder="0" applyAlignment="0" applyProtection="0"/>
    <xf numFmtId="0" fontId="36" fillId="75" borderId="0" applyNumberFormat="0" applyBorder="0" applyAlignment="0" applyProtection="0"/>
    <xf numFmtId="0" fontId="36" fillId="35" borderId="0" applyNumberFormat="0" applyBorder="0" applyAlignment="0" applyProtection="0"/>
    <xf numFmtId="0" fontId="36" fillId="54" borderId="0" applyNumberFormat="0" applyBorder="0" applyAlignment="0" applyProtection="0"/>
    <xf numFmtId="0" fontId="36" fillId="15" borderId="0" applyNumberFormat="0" applyBorder="0" applyAlignment="0" applyProtection="0"/>
    <xf numFmtId="0" fontId="36" fillId="75" borderId="0" applyNumberFormat="0" applyBorder="0" applyAlignment="0" applyProtection="0"/>
    <xf numFmtId="0" fontId="36" fillId="11" borderId="0" applyNumberFormat="0" applyBorder="0" applyAlignment="0" applyProtection="0"/>
    <xf numFmtId="0" fontId="162" fillId="0" borderId="55" applyNumberFormat="0" applyFill="0" applyAlignment="0" applyProtection="0"/>
    <xf numFmtId="0" fontId="163" fillId="0" borderId="27" applyNumberFormat="0" applyFill="0" applyAlignment="0" applyProtection="0"/>
    <xf numFmtId="0" fontId="164" fillId="0" borderId="56" applyNumberFormat="0" applyFill="0" applyAlignment="0" applyProtection="0"/>
    <xf numFmtId="0" fontId="164" fillId="0" borderId="0" applyNumberFormat="0" applyFill="0" applyBorder="0" applyAlignment="0" applyProtection="0"/>
    <xf numFmtId="0" fontId="165" fillId="34" borderId="4" applyNumberFormat="0" applyAlignment="0" applyProtection="0"/>
    <xf numFmtId="0" fontId="145" fillId="72" borderId="25" applyNumberFormat="0" applyAlignment="0" applyProtection="0"/>
    <xf numFmtId="0" fontId="66" fillId="0" borderId="57" applyNumberFormat="0" applyFill="0" applyAlignment="0" applyProtection="0"/>
    <xf numFmtId="0" fontId="147" fillId="0" borderId="0" applyNumberFormat="0" applyFill="0" applyBorder="0" applyAlignment="0" applyProtection="0"/>
    <xf numFmtId="0" fontId="38" fillId="100" borderId="0" applyNumberFormat="0" applyBorder="0" applyAlignment="0" applyProtection="0"/>
    <xf numFmtId="0" fontId="7" fillId="0" borderId="0"/>
    <xf numFmtId="0" fontId="25" fillId="15" borderId="0" applyNumberFormat="0" applyBorder="0" applyAlignment="0" applyProtection="0"/>
    <xf numFmtId="0" fontId="25" fillId="48" borderId="0" applyNumberFormat="0" applyBorder="0" applyAlignment="0" applyProtection="0"/>
    <xf numFmtId="0" fontId="25" fillId="58" borderId="0" applyNumberFormat="0" applyBorder="0" applyAlignment="0" applyProtection="0"/>
    <xf numFmtId="0" fontId="25" fillId="75" borderId="0" applyNumberFormat="0" applyBorder="0" applyAlignment="0" applyProtection="0"/>
    <xf numFmtId="0" fontId="25" fillId="19" borderId="0" applyNumberFormat="0" applyBorder="0" applyAlignment="0" applyProtection="0"/>
    <xf numFmtId="0" fontId="25" fillId="14" borderId="0" applyNumberFormat="0" applyBorder="0" applyAlignment="0" applyProtection="0"/>
    <xf numFmtId="0" fontId="25" fillId="62" borderId="0" applyNumberFormat="0" applyBorder="0" applyAlignment="0" applyProtection="0"/>
    <xf numFmtId="0" fontId="25" fillId="58" borderId="0" applyNumberFormat="0" applyBorder="0" applyAlignment="0" applyProtection="0"/>
    <xf numFmtId="0" fontId="25" fillId="14" borderId="0" applyNumberFormat="0" applyBorder="0" applyAlignment="0" applyProtection="0"/>
    <xf numFmtId="0" fontId="25" fillId="54" borderId="0" applyNumberFormat="0" applyBorder="0" applyAlignment="0" applyProtection="0"/>
    <xf numFmtId="0" fontId="335" fillId="76" borderId="0" applyNumberFormat="0" applyBorder="0" applyAlignment="0" applyProtection="0"/>
    <xf numFmtId="0" fontId="335" fillId="62" borderId="0" applyNumberFormat="0" applyBorder="0" applyAlignment="0" applyProtection="0"/>
    <xf numFmtId="228" fontId="206" fillId="0" borderId="0">
      <protection locked="0"/>
    </xf>
    <xf numFmtId="0" fontId="196" fillId="18" borderId="2" applyNumberFormat="0" applyFont="0" applyBorder="0" applyAlignment="0" applyProtection="0">
      <protection hidden="1"/>
    </xf>
    <xf numFmtId="0" fontId="197" fillId="18" borderId="2" applyNumberFormat="0" applyFont="0" applyBorder="0" applyAlignment="0" applyProtection="0">
      <protection hidden="1"/>
    </xf>
    <xf numFmtId="0" fontId="160" fillId="25" borderId="0" applyNumberFormat="0" applyBorder="0" applyAlignment="0" applyProtection="0"/>
    <xf numFmtId="0" fontId="110" fillId="58" borderId="0" applyNumberFormat="0" applyBorder="0" applyAlignment="0" applyProtection="0"/>
    <xf numFmtId="0" fontId="7" fillId="0" borderId="0"/>
    <xf numFmtId="0" fontId="7" fillId="12" borderId="16" applyNumberFormat="0" applyFont="0" applyAlignment="0" applyProtection="0"/>
    <xf numFmtId="0" fontId="161" fillId="72" borderId="4" applyNumberFormat="0" applyAlignment="0" applyProtection="0"/>
    <xf numFmtId="0" fontId="161" fillId="122" borderId="4" applyNumberFormat="0" applyAlignment="0" applyProtection="0"/>
    <xf numFmtId="228" fontId="206" fillId="0" borderId="0">
      <protection locked="0"/>
    </xf>
    <xf numFmtId="15" fontId="24" fillId="0" borderId="0">
      <alignment horizontal="right" vertical="center"/>
    </xf>
    <xf numFmtId="37" fontId="62" fillId="0" borderId="3">
      <alignment horizontal="right" vertical="top" wrapText="1"/>
      <protection locked="0"/>
    </xf>
    <xf numFmtId="0" fontId="7" fillId="0" borderId="0"/>
    <xf numFmtId="0" fontId="336" fillId="0" borderId="0" applyNumberFormat="0" applyFill="0" applyBorder="0" applyAlignment="0" applyProtection="0"/>
    <xf numFmtId="164" fontId="64" fillId="0" borderId="0" applyFont="0" applyFill="0" applyBorder="0" applyAlignment="0" applyProtection="0"/>
    <xf numFmtId="293" fontId="64" fillId="0" borderId="0" applyFont="0" applyFill="0" applyBorder="0" applyAlignment="0" applyProtection="0"/>
    <xf numFmtId="0" fontId="77" fillId="83" borderId="0" applyNumberFormat="0" applyBorder="0" applyAlignment="0" applyProtection="0"/>
    <xf numFmtId="0" fontId="77" fillId="55" borderId="0" applyNumberFormat="0" applyBorder="0" applyAlignment="0" applyProtection="0"/>
    <xf numFmtId="0" fontId="164" fillId="0" borderId="56" applyNumberFormat="0" applyFill="0" applyAlignment="0" applyProtection="0"/>
    <xf numFmtId="0" fontId="274" fillId="0" borderId="0">
      <protection locked="0"/>
    </xf>
    <xf numFmtId="0" fontId="274" fillId="0" borderId="0">
      <protection locked="0"/>
    </xf>
    <xf numFmtId="0" fontId="309" fillId="0" borderId="0" applyNumberFormat="0" applyFill="0" applyBorder="0" applyAlignment="0" applyProtection="0">
      <alignment vertical="top"/>
      <protection locked="0"/>
    </xf>
    <xf numFmtId="0" fontId="38" fillId="103" borderId="0" applyNumberFormat="0" applyBorder="0" applyAlignment="0" applyProtection="0"/>
    <xf numFmtId="0" fontId="221" fillId="0" borderId="0"/>
    <xf numFmtId="0" fontId="337" fillId="0" borderId="0" applyNumberFormat="0" applyFill="0" applyBorder="0" applyAlignment="0" applyProtection="0">
      <alignment vertical="top"/>
      <protection locked="0"/>
    </xf>
    <xf numFmtId="0" fontId="104" fillId="34" borderId="0" applyNumberFormat="0" applyBorder="0" applyAlignment="0" applyProtection="0"/>
    <xf numFmtId="0" fontId="7" fillId="0" borderId="0"/>
    <xf numFmtId="0"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34" fillId="0" borderId="0"/>
    <xf numFmtId="0" fontId="7" fillId="12" borderId="16" applyNumberFormat="0" applyFont="0" applyAlignment="0" applyProtection="0"/>
    <xf numFmtId="209" fontId="7" fillId="0" borderId="0"/>
    <xf numFmtId="37" fontId="24" fillId="0" borderId="0">
      <alignment horizontal="right" vertical="center"/>
    </xf>
    <xf numFmtId="0" fontId="58" fillId="3" borderId="37" applyProtection="0">
      <alignment horizontal="center" wrapText="1"/>
      <protection locked="0"/>
    </xf>
    <xf numFmtId="0" fontId="109" fillId="3" borderId="32" applyProtection="0">
      <alignment horizontal="centerContinuous"/>
      <protection locked="0"/>
    </xf>
    <xf numFmtId="0" fontId="145" fillId="72" borderId="25"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28" fillId="0" borderId="2" applyNumberFormat="0" applyFill="0" applyBorder="0" applyAlignment="0" applyProtection="0">
      <protection hidden="1"/>
    </xf>
    <xf numFmtId="4" fontId="115" fillId="64" borderId="0" applyNumberFormat="0" applyProtection="0">
      <alignment horizontal="left" vertical="center" indent="1"/>
    </xf>
    <xf numFmtId="0" fontId="38" fillId="102" borderId="0" applyNumberFormat="0" applyBorder="0" applyAlignment="0" applyProtection="0"/>
    <xf numFmtId="233" fontId="206" fillId="0" borderId="0">
      <protection locked="0"/>
    </xf>
    <xf numFmtId="228" fontId="206" fillId="0" borderId="0">
      <protection locked="0"/>
    </xf>
    <xf numFmtId="0" fontId="180" fillId="89" borderId="64" applyNumberFormat="0" applyAlignment="0"/>
    <xf numFmtId="0" fontId="181" fillId="90" borderId="64" applyNumberFormat="0" applyFont="0" applyAlignment="0"/>
    <xf numFmtId="1" fontId="7" fillId="0" borderId="0">
      <alignment horizontal="center"/>
    </xf>
    <xf numFmtId="0" fontId="7" fillId="0" borderId="0"/>
    <xf numFmtId="173" fontId="127" fillId="0" borderId="0"/>
    <xf numFmtId="0" fontId="185" fillId="0" borderId="0"/>
    <xf numFmtId="0" fontId="185" fillId="0" borderId="0"/>
    <xf numFmtId="0" fontId="185" fillId="0" borderId="0"/>
    <xf numFmtId="0" fontId="25" fillId="74" borderId="0" applyNumberFormat="0" applyBorder="0" applyAlignment="0" applyProtection="0"/>
    <xf numFmtId="0" fontId="25" fillId="15" borderId="0" applyNumberFormat="0" applyBorder="0" applyAlignment="0" applyProtection="0"/>
    <xf numFmtId="0" fontId="25" fillId="48" borderId="0" applyNumberFormat="0" applyBorder="0" applyAlignment="0" applyProtection="0"/>
    <xf numFmtId="0" fontId="25" fillId="58" borderId="0" applyNumberFormat="0" applyBorder="0" applyAlignment="0" applyProtection="0"/>
    <xf numFmtId="0" fontId="25" fillId="75" borderId="0" applyNumberFormat="0" applyBorder="0" applyAlignment="0" applyProtection="0"/>
    <xf numFmtId="0" fontId="25" fillId="19" borderId="0" applyNumberFormat="0" applyBorder="0" applyAlignment="0" applyProtection="0"/>
    <xf numFmtId="0" fontId="25" fillId="14" borderId="0" applyNumberFormat="0" applyBorder="0" applyAlignment="0" applyProtection="0"/>
    <xf numFmtId="0" fontId="25" fillId="11" borderId="0" applyNumberFormat="0" applyBorder="0" applyAlignment="0" applyProtection="0"/>
    <xf numFmtId="0" fontId="25" fillId="62" borderId="0" applyNumberFormat="0" applyBorder="0" applyAlignment="0" applyProtection="0"/>
    <xf numFmtId="0" fontId="25" fillId="58" borderId="0" applyNumberFormat="0" applyBorder="0" applyAlignment="0" applyProtection="0"/>
    <xf numFmtId="0" fontId="25" fillId="14" borderId="0" applyNumberFormat="0" applyBorder="0" applyAlignment="0" applyProtection="0"/>
    <xf numFmtId="0" fontId="25" fillId="54" borderId="0" applyNumberFormat="0" applyBorder="0" applyAlignment="0" applyProtection="0"/>
    <xf numFmtId="0" fontId="335" fillId="76" borderId="0" applyNumberFormat="0" applyBorder="0" applyAlignment="0" applyProtection="0"/>
    <xf numFmtId="0" fontId="335" fillId="11" borderId="0" applyNumberFormat="0" applyBorder="0" applyAlignment="0" applyProtection="0"/>
    <xf numFmtId="0" fontId="335" fillId="62" borderId="0" applyNumberFormat="0" applyBorder="0" applyAlignment="0" applyProtection="0"/>
    <xf numFmtId="0" fontId="335" fillId="31" borderId="0" applyNumberFormat="0" applyBorder="0" applyAlignment="0" applyProtection="0"/>
    <xf numFmtId="0" fontId="335" fillId="32" borderId="0" applyNumberFormat="0" applyBorder="0" applyAlignment="0" applyProtection="0"/>
    <xf numFmtId="0" fontId="335" fillId="61" borderId="0" applyNumberFormat="0" applyBorder="0" applyAlignment="0" applyProtection="0"/>
    <xf numFmtId="1" fontId="41" fillId="0" borderId="0"/>
    <xf numFmtId="0" fontId="336" fillId="0" borderId="0" applyNumberFormat="0" applyFill="0" applyBorder="0" applyAlignment="0" applyProtection="0"/>
    <xf numFmtId="0" fontId="62" fillId="0" borderId="0"/>
    <xf numFmtId="0" fontId="34" fillId="0" borderId="0"/>
    <xf numFmtId="0" fontId="184" fillId="0" borderId="0"/>
    <xf numFmtId="0" fontId="22" fillId="0" borderId="0"/>
    <xf numFmtId="0" fontId="22" fillId="0" borderId="0"/>
    <xf numFmtId="0" fontId="22" fillId="0" borderId="0"/>
    <xf numFmtId="0" fontId="40" fillId="0" borderId="0"/>
    <xf numFmtId="0" fontId="64" fillId="0" borderId="0"/>
    <xf numFmtId="9" fontId="40" fillId="0" borderId="0" applyFont="0" applyFill="0" applyBorder="0" applyAlignment="0" applyProtection="0"/>
    <xf numFmtId="4" fontId="115" fillId="16" borderId="0" applyNumberFormat="0" applyProtection="0">
      <alignment horizontal="left" vertical="center" indent="1"/>
    </xf>
    <xf numFmtId="0" fontId="7" fillId="13" borderId="1" applyNumberFormat="0">
      <protection locked="0"/>
    </xf>
    <xf numFmtId="211" fontId="137" fillId="3" borderId="0">
      <protection hidden="1"/>
    </xf>
    <xf numFmtId="0" fontId="66" fillId="0" borderId="57" applyNumberFormat="0" applyFill="0" applyAlignment="0" applyProtection="0"/>
    <xf numFmtId="40" fontId="152" fillId="0" borderId="0" applyFont="0" applyFill="0" applyBorder="0" applyAlignment="0" applyProtection="0"/>
    <xf numFmtId="38" fontId="152" fillId="0" borderId="0" applyFont="0" applyFill="0" applyBorder="0" applyAlignment="0" applyProtection="0"/>
    <xf numFmtId="0" fontId="152" fillId="0" borderId="0"/>
    <xf numFmtId="294" fontId="152" fillId="0" borderId="0" applyFont="0" applyFill="0" applyBorder="0" applyAlignment="0" applyProtection="0"/>
    <xf numFmtId="295" fontId="152" fillId="0" borderId="0" applyFont="0" applyFill="0" applyBorder="0" applyAlignment="0" applyProtection="0"/>
    <xf numFmtId="233" fontId="206" fillId="0" borderId="0">
      <protection locked="0"/>
    </xf>
    <xf numFmtId="0" fontId="62" fillId="2" borderId="0"/>
    <xf numFmtId="0" fontId="62" fillId="13" borderId="77" applyNumberFormat="0">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74" borderId="0" applyNumberFormat="0" applyBorder="0" applyAlignment="0" applyProtection="0"/>
    <xf numFmtId="0" fontId="34" fillId="15" borderId="0" applyNumberFormat="0" applyBorder="0" applyAlignment="0" applyProtection="0"/>
    <xf numFmtId="0" fontId="34" fillId="48" borderId="0" applyNumberFormat="0" applyBorder="0" applyAlignment="0" applyProtection="0"/>
    <xf numFmtId="0" fontId="34" fillId="58" borderId="0" applyNumberFormat="0" applyBorder="0" applyAlignment="0" applyProtection="0"/>
    <xf numFmtId="0" fontId="34" fillId="75" borderId="0" applyNumberFormat="0" applyBorder="0" applyAlignment="0" applyProtection="0"/>
    <xf numFmtId="0" fontId="34" fillId="19" borderId="0" applyNumberFormat="0" applyBorder="0" applyAlignment="0" applyProtection="0"/>
    <xf numFmtId="0" fontId="34" fillId="74" borderId="0" applyNumberFormat="0" applyBorder="0" applyAlignment="0" applyProtection="0"/>
    <xf numFmtId="0" fontId="34" fillId="15" borderId="0" applyNumberFormat="0" applyBorder="0" applyAlignment="0" applyProtection="0"/>
    <xf numFmtId="0" fontId="34" fillId="48" borderId="0" applyNumberFormat="0" applyBorder="0" applyAlignment="0" applyProtection="0"/>
    <xf numFmtId="0" fontId="34" fillId="58" borderId="0" applyNumberFormat="0" applyBorder="0" applyAlignment="0" applyProtection="0"/>
    <xf numFmtId="0" fontId="34" fillId="75" borderId="0" applyNumberFormat="0" applyBorder="0" applyAlignment="0" applyProtection="0"/>
    <xf numFmtId="0" fontId="34" fillId="19" borderId="0" applyNumberFormat="0" applyBorder="0" applyAlignment="0" applyProtection="0"/>
    <xf numFmtId="0" fontId="34" fillId="74" borderId="0" applyNumberFormat="0" applyBorder="0" applyAlignment="0" applyProtection="0"/>
    <xf numFmtId="0" fontId="34" fillId="15" borderId="0" applyNumberFormat="0" applyBorder="0" applyAlignment="0" applyProtection="0"/>
    <xf numFmtId="0" fontId="34" fillId="48" borderId="0" applyNumberFormat="0" applyBorder="0" applyAlignment="0" applyProtection="0"/>
    <xf numFmtId="0" fontId="34" fillId="58" borderId="0" applyNumberFormat="0" applyBorder="0" applyAlignment="0" applyProtection="0"/>
    <xf numFmtId="0" fontId="34" fillId="75" borderId="0" applyNumberFormat="0" applyBorder="0" applyAlignment="0" applyProtection="0"/>
    <xf numFmtId="0" fontId="34" fillId="19" borderId="0" applyNumberFormat="0" applyBorder="0" applyAlignment="0" applyProtection="0"/>
    <xf numFmtId="0" fontId="34" fillId="74" borderId="0" applyNumberFormat="0" applyBorder="0" applyAlignment="0" applyProtection="0"/>
    <xf numFmtId="0" fontId="34" fillId="15" borderId="0" applyNumberFormat="0" applyBorder="0" applyAlignment="0" applyProtection="0"/>
    <xf numFmtId="0" fontId="34" fillId="48" borderId="0" applyNumberFormat="0" applyBorder="0" applyAlignment="0" applyProtection="0"/>
    <xf numFmtId="0" fontId="34" fillId="58" borderId="0" applyNumberFormat="0" applyBorder="0" applyAlignment="0" applyProtection="0"/>
    <xf numFmtId="0" fontId="34" fillId="75" borderId="0" applyNumberFormat="0" applyBorder="0" applyAlignment="0" applyProtection="0"/>
    <xf numFmtId="0" fontId="34" fillId="19"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62" borderId="0" applyNumberFormat="0" applyBorder="0" applyAlignment="0" applyProtection="0"/>
    <xf numFmtId="0" fontId="34" fillId="58" borderId="0" applyNumberFormat="0" applyBorder="0" applyAlignment="0" applyProtection="0"/>
    <xf numFmtId="0" fontId="34" fillId="14" borderId="0" applyNumberFormat="0" applyBorder="0" applyAlignment="0" applyProtection="0"/>
    <xf numFmtId="0" fontId="34" fillId="54"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62" borderId="0" applyNumberFormat="0" applyBorder="0" applyAlignment="0" applyProtection="0"/>
    <xf numFmtId="0" fontId="34" fillId="58" borderId="0" applyNumberFormat="0" applyBorder="0" applyAlignment="0" applyProtection="0"/>
    <xf numFmtId="0" fontId="34" fillId="14" borderId="0" applyNumberFormat="0" applyBorder="0" applyAlignment="0" applyProtection="0"/>
    <xf numFmtId="0" fontId="34" fillId="54" borderId="0" applyNumberFormat="0" applyBorder="0" applyAlignment="0" applyProtection="0"/>
    <xf numFmtId="0" fontId="34" fillId="11" borderId="0" applyNumberFormat="0" applyBorder="0" applyAlignment="0" applyProtection="0"/>
    <xf numFmtId="0" fontId="34" fillId="62" borderId="0" applyNumberFormat="0" applyBorder="0" applyAlignment="0" applyProtection="0"/>
    <xf numFmtId="0" fontId="34" fillId="58" borderId="0" applyNumberFormat="0" applyBorder="0" applyAlignment="0" applyProtection="0"/>
    <xf numFmtId="0" fontId="34" fillId="14" borderId="0" applyNumberFormat="0" applyBorder="0" applyAlignment="0" applyProtection="0"/>
    <xf numFmtId="0" fontId="34" fillId="54"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62" borderId="0" applyNumberFormat="0" applyBorder="0" applyAlignment="0" applyProtection="0"/>
    <xf numFmtId="0" fontId="34" fillId="58" borderId="0" applyNumberFormat="0" applyBorder="0" applyAlignment="0" applyProtection="0"/>
    <xf numFmtId="0" fontId="34" fillId="14" borderId="0" applyNumberFormat="0" applyBorder="0" applyAlignment="0" applyProtection="0"/>
    <xf numFmtId="0" fontId="34" fillId="54" borderId="0" applyNumberFormat="0" applyBorder="0" applyAlignment="0" applyProtection="0"/>
    <xf numFmtId="0" fontId="36" fillId="76" borderId="0" applyNumberFormat="0" applyBorder="0" applyAlignment="0" applyProtection="0"/>
    <xf numFmtId="0" fontId="36" fillId="11" borderId="0" applyNumberFormat="0" applyBorder="0" applyAlignment="0" applyProtection="0"/>
    <xf numFmtId="0" fontId="36" fillId="62"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61" borderId="0" applyNumberFormat="0" applyBorder="0" applyAlignment="0" applyProtection="0"/>
    <xf numFmtId="0" fontId="36" fillId="76" borderId="0" applyNumberFormat="0" applyBorder="0" applyAlignment="0" applyProtection="0"/>
    <xf numFmtId="0" fontId="36" fillId="11" borderId="0" applyNumberFormat="0" applyBorder="0" applyAlignment="0" applyProtection="0"/>
    <xf numFmtId="0" fontId="36" fillId="62"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61" borderId="0" applyNumberFormat="0" applyBorder="0" applyAlignment="0" applyProtection="0"/>
    <xf numFmtId="0" fontId="36" fillId="76" borderId="0" applyNumberFormat="0" applyBorder="0" applyAlignment="0" applyProtection="0"/>
    <xf numFmtId="0" fontId="36" fillId="11" borderId="0" applyNumberFormat="0" applyBorder="0" applyAlignment="0" applyProtection="0"/>
    <xf numFmtId="0" fontId="36" fillId="62"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61" borderId="0" applyNumberFormat="0" applyBorder="0" applyAlignment="0" applyProtection="0"/>
    <xf numFmtId="0" fontId="36" fillId="76" borderId="0" applyNumberFormat="0" applyBorder="0" applyAlignment="0" applyProtection="0"/>
    <xf numFmtId="0" fontId="36" fillId="11" borderId="0" applyNumberFormat="0" applyBorder="0" applyAlignment="0" applyProtection="0"/>
    <xf numFmtId="0" fontId="36" fillId="62"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61"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160" fillId="25" borderId="0" applyNumberFormat="0" applyBorder="0" applyAlignment="0" applyProtection="0"/>
    <xf numFmtId="0" fontId="42" fillId="15" borderId="0" applyNumberFormat="0" applyBorder="0" applyAlignment="0" applyProtection="0"/>
    <xf numFmtId="0" fontId="255" fillId="33" borderId="0" applyNumberFormat="0" applyBorder="0" applyAlignment="0" applyProtection="0"/>
    <xf numFmtId="0" fontId="7" fillId="12" borderId="16" applyNumberFormat="0" applyFont="0" applyAlignment="0" applyProtection="0"/>
    <xf numFmtId="0" fontId="161" fillId="72" borderId="4" applyNumberFormat="0" applyAlignment="0" applyProtection="0"/>
    <xf numFmtId="0" fontId="50" fillId="18" borderId="4" applyNumberFormat="0" applyAlignment="0" applyProtection="0"/>
    <xf numFmtId="0" fontId="256" fillId="110" borderId="65" applyNumberFormat="0" applyAlignment="0" applyProtection="0"/>
    <xf numFmtId="0" fontId="78" fillId="48" borderId="0" applyNumberFormat="0" applyBorder="0" applyAlignment="0" applyProtection="0"/>
    <xf numFmtId="0" fontId="78" fillId="48" borderId="0" applyNumberFormat="0" applyBorder="0" applyAlignment="0" applyProtection="0"/>
    <xf numFmtId="0" fontId="72" fillId="0" borderId="0" applyNumberFormat="0" applyFill="0" applyBorder="0" applyAlignment="0" applyProtection="0"/>
    <xf numFmtId="0" fontId="34" fillId="0" borderId="0"/>
    <xf numFmtId="283" fontId="62" fillId="0" borderId="0" applyFont="0" applyFill="0" applyBorder="0" applyProtection="0"/>
    <xf numFmtId="0" fontId="77" fillId="83" borderId="0" applyNumberFormat="0" applyBorder="0" applyAlignment="0" applyProtection="0"/>
    <xf numFmtId="0" fontId="78" fillId="48" borderId="0" applyNumberFormat="0" applyBorder="0" applyAlignment="0" applyProtection="0"/>
    <xf numFmtId="0" fontId="37" fillId="107" borderId="0" applyNumberFormat="0" applyBorder="0" applyAlignment="0" applyProtection="0"/>
    <xf numFmtId="0" fontId="202" fillId="0" borderId="26" applyNumberFormat="0" applyFill="0" applyAlignment="0" applyProtection="0"/>
    <xf numFmtId="0" fontId="202" fillId="0" borderId="26" applyNumberFormat="0" applyFill="0" applyAlignment="0" applyProtection="0"/>
    <xf numFmtId="0" fontId="163" fillId="0" borderId="27" applyNumberFormat="0" applyFill="0" applyAlignment="0" applyProtection="0"/>
    <xf numFmtId="0" fontId="163" fillId="0" borderId="70" applyNumberFormat="0" applyFill="0" applyAlignment="0" applyProtection="0"/>
    <xf numFmtId="0" fontId="203" fillId="0" borderId="27" applyNumberFormat="0" applyFill="0" applyAlignment="0" applyProtection="0"/>
    <xf numFmtId="0" fontId="203" fillId="0" borderId="27" applyNumberFormat="0" applyFill="0" applyAlignment="0" applyProtection="0"/>
    <xf numFmtId="0" fontId="164" fillId="0" borderId="56" applyNumberFormat="0" applyFill="0" applyAlignment="0" applyProtection="0"/>
    <xf numFmtId="0" fontId="204" fillId="0" borderId="28" applyNumberFormat="0" applyFill="0" applyAlignment="0" applyProtection="0"/>
    <xf numFmtId="0" fontId="164" fillId="0" borderId="75" applyNumberFormat="0" applyFill="0" applyAlignment="0" applyProtection="0"/>
    <xf numFmtId="0" fontId="204" fillId="0" borderId="0" applyNumberFormat="0" applyFill="0" applyBorder="0" applyAlignment="0" applyProtection="0"/>
    <xf numFmtId="0" fontId="274" fillId="0" borderId="0">
      <protection locked="0"/>
    </xf>
    <xf numFmtId="0" fontId="274" fillId="0" borderId="0">
      <protection locked="0"/>
    </xf>
    <xf numFmtId="0" fontId="44" fillId="19" borderId="4" applyNumberFormat="0" applyAlignment="0" applyProtection="0"/>
    <xf numFmtId="0" fontId="36" fillId="23" borderId="0" applyNumberFormat="0" applyBorder="0" applyAlignment="0" applyProtection="0"/>
    <xf numFmtId="0" fontId="36" fillId="27" borderId="0" applyNumberFormat="0" applyBorder="0" applyAlignment="0" applyProtection="0"/>
    <xf numFmtId="0" fontId="36" fillId="17"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5" borderId="0" applyNumberFormat="0" applyBorder="0" applyAlignment="0" applyProtection="0"/>
    <xf numFmtId="0" fontId="94" fillId="18" borderId="25" applyNumberFormat="0" applyAlignment="0" applyProtection="0"/>
    <xf numFmtId="0" fontId="94" fillId="18" borderId="25" applyNumberFormat="0" applyAlignment="0" applyProtection="0"/>
    <xf numFmtId="0" fontId="50" fillId="18" borderId="4" applyNumberFormat="0" applyAlignment="0" applyProtection="0"/>
    <xf numFmtId="0" fontId="52" fillId="39" borderId="9" applyNumberFormat="0" applyAlignment="0" applyProtection="0"/>
    <xf numFmtId="0" fontId="42" fillId="15" borderId="0" applyNumberFormat="0" applyBorder="0" applyAlignment="0" applyProtection="0"/>
    <xf numFmtId="0" fontId="202" fillId="0" borderId="26" applyNumberFormat="0" applyFill="0" applyAlignment="0" applyProtection="0"/>
    <xf numFmtId="0" fontId="204" fillId="0" borderId="0" applyNumberFormat="0" applyFill="0" applyBorder="0" applyAlignment="0" applyProtection="0"/>
    <xf numFmtId="0" fontId="36" fillId="23" borderId="0" applyNumberFormat="0" applyBorder="0" applyAlignment="0" applyProtection="0"/>
    <xf numFmtId="0" fontId="36" fillId="27" borderId="0" applyNumberFormat="0" applyBorder="0" applyAlignment="0" applyProtection="0"/>
    <xf numFmtId="0" fontId="36" fillId="17"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5" borderId="0" applyNumberFormat="0" applyBorder="0" applyAlignment="0" applyProtection="0"/>
    <xf numFmtId="0" fontId="34" fillId="12" borderId="16" applyNumberFormat="0" applyFont="0" applyAlignment="0" applyProtection="0"/>
    <xf numFmtId="0" fontId="202" fillId="0" borderId="26" applyNumberFormat="0" applyFill="0" applyAlignment="0" applyProtection="0"/>
    <xf numFmtId="0" fontId="202" fillId="0" borderId="26"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203" fillId="0" borderId="27" applyNumberFormat="0" applyFill="0" applyAlignment="0" applyProtection="0"/>
    <xf numFmtId="0" fontId="203" fillId="0" borderId="27" applyNumberFormat="0" applyFill="0" applyAlignment="0" applyProtection="0"/>
    <xf numFmtId="0" fontId="204" fillId="0" borderId="28" applyNumberFormat="0" applyFill="0" applyAlignment="0" applyProtection="0"/>
    <xf numFmtId="0" fontId="204" fillId="0" borderId="28" applyNumberFormat="0" applyFill="0" applyAlignment="0" applyProtection="0"/>
    <xf numFmtId="0" fontId="204" fillId="0" borderId="0" applyNumberFormat="0" applyFill="0" applyBorder="0" applyAlignment="0" applyProtection="0"/>
    <xf numFmtId="0" fontId="204"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7" fillId="0" borderId="0"/>
    <xf numFmtId="0" fontId="7" fillId="0" borderId="0"/>
    <xf numFmtId="0" fontId="7" fillId="0" borderId="0"/>
    <xf numFmtId="0" fontId="104" fillId="34" borderId="0" applyNumberFormat="0" applyBorder="0" applyAlignment="0" applyProtection="0"/>
    <xf numFmtId="0" fontId="105" fillId="56" borderId="0" applyNumberFormat="0" applyBorder="0" applyAlignment="0" applyProtection="0"/>
    <xf numFmtId="0" fontId="77" fillId="34" borderId="0" applyNumberFormat="0" applyBorder="0" applyAlignment="0" applyProtection="0"/>
    <xf numFmtId="0" fontId="105" fillId="56" borderId="0" applyNumberFormat="0" applyBorder="0" applyAlignment="0" applyProtection="0"/>
    <xf numFmtId="0" fontId="105" fillId="56" borderId="0" applyNumberFormat="0" applyBorder="0" applyAlignment="0" applyProtection="0"/>
    <xf numFmtId="0" fontId="105" fillId="5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3"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209" fontId="7" fillId="0" borderId="0"/>
    <xf numFmtId="209" fontId="7" fillId="0" borderId="0"/>
    <xf numFmtId="236" fontId="7" fillId="0" borderId="0" applyFont="0"/>
    <xf numFmtId="0" fontId="34" fillId="12" borderId="16" applyNumberFormat="0" applyFont="0" applyAlignment="0" applyProtection="0"/>
    <xf numFmtId="0" fontId="73" fillId="0" borderId="0" applyNumberFormat="0" applyFill="0" applyBorder="0" applyAlignment="0" applyProtection="0"/>
    <xf numFmtId="0" fontId="145" fillId="72" borderId="25" applyNumberFormat="0" applyAlignment="0" applyProtection="0"/>
    <xf numFmtId="0" fontId="94" fillId="18" borderId="25" applyNumberFormat="0" applyAlignment="0" applyProtection="0"/>
    <xf numFmtId="0" fontId="145" fillId="110" borderId="25" applyNumberFormat="0" applyAlignment="0" applyProtection="0"/>
    <xf numFmtId="0" fontId="72" fillId="0" borderId="0" applyNumberFormat="0" applyFill="0" applyBorder="0" applyAlignment="0" applyProtection="0"/>
    <xf numFmtId="0" fontId="36" fillId="23" borderId="0" applyNumberFormat="0" applyBorder="0" applyAlignment="0" applyProtection="0"/>
    <xf numFmtId="0" fontId="36" fillId="27" borderId="0" applyNumberFormat="0" applyBorder="0" applyAlignment="0" applyProtection="0"/>
    <xf numFmtId="0" fontId="36" fillId="17"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5" borderId="0" applyNumberFormat="0" applyBorder="0" applyAlignment="0" applyProtection="0"/>
    <xf numFmtId="0" fontId="199" fillId="0" borderId="19" applyNumberFormat="0" applyFill="0" applyAlignment="0" applyProtection="0"/>
    <xf numFmtId="0" fontId="199" fillId="0" borderId="19" applyNumberFormat="0" applyFill="0" applyAlignment="0" applyProtection="0"/>
    <xf numFmtId="0" fontId="199" fillId="0" borderId="19" applyNumberFormat="0" applyFill="0" applyAlignment="0" applyProtection="0"/>
    <xf numFmtId="0" fontId="7" fillId="12" borderId="16" applyNumberFormat="0" applyFont="0" applyAlignment="0" applyProtection="0"/>
    <xf numFmtId="0" fontId="7" fillId="12" borderId="16" applyNumberFormat="0" applyFont="0" applyAlignment="0" applyProtection="0"/>
    <xf numFmtId="0" fontId="199" fillId="0" borderId="19" applyNumberFormat="0" applyFill="0" applyAlignment="0" applyProtection="0"/>
    <xf numFmtId="0" fontId="52" fillId="39" borderId="9" applyNumberFormat="0" applyAlignment="0" applyProtection="0"/>
    <xf numFmtId="0" fontId="52" fillId="39" borderId="9" applyNumberFormat="0" applyAlignment="0" applyProtection="0"/>
    <xf numFmtId="0" fontId="52" fillId="39" borderId="9" applyNumberFormat="0" applyAlignment="0" applyProtection="0"/>
    <xf numFmtId="0" fontId="50" fillId="18" borderId="4" applyNumberFormat="0" applyAlignment="0" applyProtection="0"/>
    <xf numFmtId="4" fontId="265" fillId="59" borderId="40" applyNumberFormat="0" applyProtection="0">
      <alignment vertical="center"/>
    </xf>
    <xf numFmtId="4" fontId="170" fillId="117" borderId="40" applyNumberFormat="0" applyProtection="0">
      <alignment horizontal="right" vertical="center"/>
    </xf>
    <xf numFmtId="4" fontId="170" fillId="116" borderId="40" applyNumberFormat="0" applyProtection="0">
      <alignment horizontal="right" vertical="center"/>
    </xf>
    <xf numFmtId="4" fontId="170" fillId="113" borderId="40" applyNumberFormat="0" applyProtection="0">
      <alignment horizontal="right" vertical="center"/>
    </xf>
    <xf numFmtId="4" fontId="170" fillId="52" borderId="40" applyNumberFormat="0" applyProtection="0">
      <alignment horizontal="right" vertical="center"/>
    </xf>
    <xf numFmtId="4" fontId="170" fillId="71" borderId="40" applyNumberFormat="0" applyProtection="0">
      <alignment horizontal="right" vertical="center"/>
    </xf>
    <xf numFmtId="4" fontId="170" fillId="51" borderId="40" applyNumberFormat="0" applyProtection="0">
      <alignment horizontal="right" vertical="center"/>
    </xf>
    <xf numFmtId="4" fontId="170" fillId="119" borderId="40" applyNumberFormat="0" applyProtection="0">
      <alignment horizontal="right" vertical="center"/>
    </xf>
    <xf numFmtId="4" fontId="170" fillId="91" borderId="40" applyNumberFormat="0" applyProtection="0">
      <alignment horizontal="right" vertical="center"/>
    </xf>
    <xf numFmtId="4" fontId="170" fillId="38" borderId="40" applyNumberFormat="0" applyProtection="0">
      <alignment horizontal="right" vertical="center"/>
    </xf>
    <xf numFmtId="4" fontId="115" fillId="64" borderId="0" applyNumberFormat="0" applyProtection="0">
      <alignment horizontal="left" vertical="center" indent="1"/>
    </xf>
    <xf numFmtId="4" fontId="40" fillId="16" borderId="14" applyNumberFormat="0" applyProtection="0">
      <alignment horizontal="left" vertical="center" indent="1"/>
    </xf>
    <xf numFmtId="0" fontId="62" fillId="16" borderId="40" applyNumberFormat="0" applyProtection="0">
      <alignment horizontal="left" vertical="top" indent="1"/>
    </xf>
    <xf numFmtId="0" fontId="62" fillId="10" borderId="40" applyNumberFormat="0" applyProtection="0">
      <alignment horizontal="left" vertical="top" indent="1"/>
    </xf>
    <xf numFmtId="0" fontId="62" fillId="14" borderId="40" applyNumberFormat="0" applyProtection="0">
      <alignment horizontal="left" vertical="top" indent="1"/>
    </xf>
    <xf numFmtId="0" fontId="62" fillId="41" borderId="40" applyNumberFormat="0" applyProtection="0">
      <alignment horizontal="left" vertical="top" indent="1"/>
    </xf>
    <xf numFmtId="0" fontId="62" fillId="13" borderId="77" applyNumberFormat="0">
      <protection locked="0"/>
    </xf>
    <xf numFmtId="4" fontId="170" fillId="66" borderId="40" applyNumberFormat="0" applyProtection="0">
      <alignment vertical="center"/>
    </xf>
    <xf numFmtId="4" fontId="263" fillId="66" borderId="40" applyNumberFormat="0" applyProtection="0">
      <alignment vertical="center"/>
    </xf>
    <xf numFmtId="4" fontId="115" fillId="65" borderId="63" applyNumberFormat="0" applyProtection="0">
      <alignment horizontal="left" vertical="center" indent="1"/>
    </xf>
    <xf numFmtId="4" fontId="263" fillId="66" borderId="40" applyNumberFormat="0" applyProtection="0">
      <alignment horizontal="right" vertical="center"/>
    </xf>
    <xf numFmtId="4" fontId="267" fillId="66" borderId="40" applyNumberFormat="0" applyProtection="0">
      <alignment horizontal="right" vertical="center"/>
    </xf>
    <xf numFmtId="0" fontId="42" fillId="15" borderId="0" applyNumberFormat="0" applyBorder="0" applyAlignment="0" applyProtection="0"/>
    <xf numFmtId="0" fontId="111" fillId="0" borderId="52" applyNumberFormat="0" applyFill="0" applyAlignment="0" applyProtection="0"/>
    <xf numFmtId="0" fontId="7" fillId="0" borderId="0"/>
    <xf numFmtId="0" fontId="7" fillId="0" borderId="0"/>
    <xf numFmtId="0" fontId="7" fillId="0" borderId="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 fillId="0" borderId="0" applyNumberFormat="0">
      <alignment wrapText="1"/>
    </xf>
    <xf numFmtId="0" fontId="73" fillId="0" borderId="0" applyNumberFormat="0" applyFill="0" applyBorder="0" applyAlignment="0" applyProtection="0"/>
    <xf numFmtId="0" fontId="167" fillId="0" borderId="0" applyNumberFormat="0" applyFill="0" applyBorder="0" applyAlignment="0" applyProtection="0"/>
    <xf numFmtId="0" fontId="111" fillId="0" borderId="52" applyNumberFormat="0" applyFill="0" applyAlignment="0" applyProtection="0"/>
    <xf numFmtId="0" fontId="111" fillId="0" borderId="52" applyNumberFormat="0" applyFill="0" applyAlignment="0" applyProtection="0"/>
    <xf numFmtId="0" fontId="111" fillId="0" borderId="52" applyNumberFormat="0" applyFill="0" applyAlignment="0" applyProtection="0"/>
    <xf numFmtId="0" fontId="111" fillId="0" borderId="52" applyNumberFormat="0" applyFill="0" applyAlignment="0" applyProtection="0"/>
    <xf numFmtId="0" fontId="111" fillId="0" borderId="52" applyNumberFormat="0" applyFill="0" applyAlignment="0" applyProtection="0"/>
    <xf numFmtId="0" fontId="44" fillId="19" borderId="4" applyNumberFormat="0" applyAlignment="0" applyProtection="0"/>
    <xf numFmtId="0" fontId="44" fillId="19" borderId="4" applyNumberFormat="0" applyAlignment="0" applyProtection="0"/>
    <xf numFmtId="0" fontId="111" fillId="0" borderId="52" applyNumberFormat="0" applyFill="0" applyAlignment="0" applyProtection="0"/>
    <xf numFmtId="0" fontId="44" fillId="19" borderId="4" applyNumberFormat="0" applyAlignment="0" applyProtection="0"/>
    <xf numFmtId="0" fontId="50" fillId="18" borderId="4" applyNumberFormat="0" applyAlignment="0" applyProtection="0"/>
    <xf numFmtId="0" fontId="94" fillId="18" borderId="25" applyNumberFormat="0" applyAlignment="0" applyProtection="0"/>
    <xf numFmtId="0" fontId="72" fillId="0" borderId="0" applyNumberFormat="0" applyFill="0" applyBorder="0" applyAlignment="0" applyProtection="0"/>
    <xf numFmtId="0" fontId="147" fillId="0" borderId="0" applyNumberFormat="0" applyFill="0" applyBorder="0" applyAlignment="0" applyProtection="0"/>
    <xf numFmtId="0" fontId="73" fillId="0" borderId="0" applyNumberFormat="0" applyFill="0" applyBorder="0" applyAlignment="0" applyProtection="0"/>
    <xf numFmtId="0" fontId="262" fillId="0" borderId="0" applyNumberFormat="0" applyFill="0" applyBorder="0" applyAlignment="0" applyProtection="0"/>
    <xf numFmtId="0" fontId="42" fillId="15" borderId="0" applyNumberFormat="0" applyBorder="0" applyAlignment="0" applyProtection="0"/>
    <xf numFmtId="0" fontId="36" fillId="23" borderId="0" applyNumberFormat="0" applyBorder="0" applyAlignment="0" applyProtection="0"/>
    <xf numFmtId="0" fontId="36" fillId="27" borderId="0" applyNumberFormat="0" applyBorder="0" applyAlignment="0" applyProtection="0"/>
    <xf numFmtId="0" fontId="36" fillId="17"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5" borderId="0" applyNumberFormat="0" applyBorder="0" applyAlignment="0" applyProtection="0"/>
    <xf numFmtId="0" fontId="38" fillId="102" borderId="0" applyNumberFormat="0" applyBorder="0" applyAlignment="0" applyProtection="0"/>
    <xf numFmtId="0" fontId="34" fillId="0" borderId="0"/>
    <xf numFmtId="0" fontId="38" fillId="103" borderId="0" applyNumberFormat="0" applyBorder="0" applyAlignment="0" applyProtection="0"/>
    <xf numFmtId="0" fontId="7" fillId="0" borderId="0"/>
    <xf numFmtId="0" fontId="38" fillId="103" borderId="0" applyNumberFormat="0" applyBorder="0" applyAlignment="0" applyProtection="0"/>
    <xf numFmtId="233" fontId="206" fillId="0" borderId="0">
      <protection locked="0"/>
    </xf>
    <xf numFmtId="0" fontId="38" fillId="103" borderId="0" applyNumberFormat="0" applyBorder="0" applyAlignment="0" applyProtection="0"/>
    <xf numFmtId="0" fontId="62" fillId="2" borderId="0"/>
    <xf numFmtId="0" fontId="38" fillId="79" borderId="0" applyNumberFormat="0" applyBorder="0" applyAlignment="0" applyProtection="0"/>
    <xf numFmtId="228" fontId="206" fillId="0" borderId="0">
      <protection locked="0"/>
    </xf>
    <xf numFmtId="233" fontId="206" fillId="0" borderId="0">
      <protection locked="0"/>
    </xf>
    <xf numFmtId="0" fontId="7" fillId="0" borderId="0"/>
    <xf numFmtId="0" fontId="38" fillId="101" borderId="0" applyNumberFormat="0" applyBorder="0" applyAlignment="0" applyProtection="0"/>
    <xf numFmtId="0" fontId="38" fillId="79" borderId="0" applyNumberFormat="0" applyBorder="0" applyAlignment="0" applyProtection="0"/>
    <xf numFmtId="0" fontId="38" fillId="101" borderId="0" applyNumberFormat="0" applyBorder="0" applyAlignment="0" applyProtection="0"/>
    <xf numFmtId="0" fontId="38" fillId="77" borderId="0" applyNumberFormat="0" applyBorder="0" applyAlignment="0" applyProtection="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8" fillId="100" borderId="0" applyNumberFormat="0" applyBorder="0" applyAlignment="0" applyProtection="0"/>
    <xf numFmtId="228" fontId="206" fillId="0" borderId="0">
      <protection locked="0"/>
    </xf>
    <xf numFmtId="228" fontId="206" fillId="0" borderId="0">
      <protection locked="0"/>
    </xf>
    <xf numFmtId="0" fontId="34" fillId="0" borderId="0"/>
    <xf numFmtId="0" fontId="7" fillId="0" borderId="0"/>
    <xf numFmtId="0" fontId="38" fillId="100" borderId="0" applyNumberFormat="0" applyBorder="0" applyAlignment="0" applyProtection="0"/>
    <xf numFmtId="0" fontId="38" fillId="103" borderId="0" applyNumberFormat="0" applyBorder="0" applyAlignment="0" applyProtection="0"/>
    <xf numFmtId="0" fontId="38" fillId="79" borderId="0" applyNumberFormat="0" applyBorder="0" applyAlignment="0" applyProtection="0"/>
    <xf numFmtId="0" fontId="38" fillId="77" borderId="0" applyNumberFormat="0" applyBorder="0" applyAlignment="0" applyProtection="0"/>
    <xf numFmtId="233" fontId="206" fillId="0" borderId="0">
      <protection locked="0"/>
    </xf>
    <xf numFmtId="0" fontId="38" fillId="77" borderId="0" applyNumberFormat="0" applyBorder="0" applyAlignment="0" applyProtection="0"/>
    <xf numFmtId="0" fontId="38" fillId="77" borderId="0" applyNumberFormat="0" applyBorder="0" applyAlignment="0" applyProtection="0"/>
    <xf numFmtId="0" fontId="7" fillId="0" borderId="0"/>
    <xf numFmtId="0" fontId="7" fillId="0" borderId="0"/>
    <xf numFmtId="233" fontId="206" fillId="0" borderId="0">
      <protection locked="0"/>
    </xf>
    <xf numFmtId="0" fontId="7" fillId="0" borderId="0"/>
    <xf numFmtId="0" fontId="34" fillId="0" borderId="0"/>
    <xf numFmtId="0" fontId="38" fillId="101" borderId="0" applyNumberFormat="0" applyBorder="0" applyAlignment="0" applyProtection="0"/>
    <xf numFmtId="0" fontId="38" fillId="79" borderId="0" applyNumberFormat="0" applyBorder="0" applyAlignment="0" applyProtection="0"/>
    <xf numFmtId="233" fontId="206" fillId="0" borderId="0">
      <protection locked="0"/>
    </xf>
    <xf numFmtId="0" fontId="7" fillId="0" borderId="0"/>
    <xf numFmtId="0" fontId="7" fillId="0" borderId="0"/>
    <xf numFmtId="14" fontId="8" fillId="49" borderId="59">
      <alignment horizontal="center" vertical="center" wrapText="1"/>
    </xf>
    <xf numFmtId="0" fontId="38" fillId="79" borderId="0" applyNumberFormat="0" applyBorder="0" applyAlignment="0" applyProtection="0"/>
    <xf numFmtId="0" fontId="38" fillId="101" borderId="0" applyNumberFormat="0" applyBorder="0" applyAlignment="0" applyProtection="0"/>
    <xf numFmtId="0" fontId="38" fillId="102" borderId="0" applyNumberFormat="0" applyBorder="0" applyAlignment="0" applyProtection="0"/>
    <xf numFmtId="0" fontId="38" fillId="102" borderId="0" applyNumberFormat="0" applyBorder="0" applyAlignment="0" applyProtection="0"/>
    <xf numFmtId="0" fontId="7" fillId="0" borderId="0"/>
    <xf numFmtId="14" fontId="8" fillId="49" borderId="59">
      <alignment horizontal="center" vertical="center" wrapText="1"/>
    </xf>
    <xf numFmtId="0" fontId="34" fillId="0" borderId="0"/>
    <xf numFmtId="233" fontId="206" fillId="0" borderId="0">
      <protection locked="0"/>
    </xf>
    <xf numFmtId="0" fontId="38" fillId="103" borderId="0" applyNumberFormat="0" applyBorder="0" applyAlignment="0" applyProtection="0"/>
    <xf numFmtId="228" fontId="206" fillId="0" borderId="0">
      <protection locked="0"/>
    </xf>
    <xf numFmtId="233" fontId="206" fillId="0" borderId="0">
      <protection locked="0"/>
    </xf>
    <xf numFmtId="0" fontId="34" fillId="0" borderId="0"/>
    <xf numFmtId="0" fontId="38" fillId="100" borderId="0" applyNumberFormat="0" applyBorder="0" applyAlignment="0" applyProtection="0"/>
    <xf numFmtId="0" fontId="38" fillId="102" borderId="0" applyNumberFormat="0" applyBorder="0" applyAlignment="0" applyProtection="0"/>
    <xf numFmtId="233" fontId="206" fillId="0" borderId="0">
      <protection locked="0"/>
    </xf>
    <xf numFmtId="0" fontId="7" fillId="0" borderId="0"/>
    <xf numFmtId="0" fontId="38" fillId="102" borderId="0" applyNumberFormat="0" applyBorder="0" applyAlignment="0" applyProtection="0"/>
    <xf numFmtId="0" fontId="38" fillId="100" borderId="0" applyNumberFormat="0" applyBorder="0" applyAlignment="0" applyProtection="0"/>
    <xf numFmtId="0" fontId="38" fillId="101" borderId="0" applyNumberFormat="0" applyBorder="0" applyAlignment="0" applyProtection="0"/>
    <xf numFmtId="0" fontId="34" fillId="0" borderId="0"/>
    <xf numFmtId="0" fontId="38" fillId="77" borderId="0" applyNumberFormat="0" applyBorder="0" applyAlignment="0" applyProtection="0"/>
    <xf numFmtId="233" fontId="206" fillId="0" borderId="0">
      <protection locked="0"/>
    </xf>
    <xf numFmtId="0" fontId="38" fillId="101" borderId="0" applyNumberFormat="0" applyBorder="0" applyAlignment="0" applyProtection="0"/>
    <xf numFmtId="0" fontId="38" fillId="100" borderId="0" applyNumberFormat="0" applyBorder="0" applyAlignment="0" applyProtection="0"/>
    <xf numFmtId="0" fontId="22" fillId="0" borderId="0"/>
    <xf numFmtId="0" fontId="66" fillId="0" borderId="57" applyNumberFormat="0" applyFill="0" applyAlignment="0" applyProtection="0"/>
    <xf numFmtId="0" fontId="66" fillId="0" borderId="57" applyNumberFormat="0" applyFill="0" applyAlignment="0" applyProtection="0"/>
    <xf numFmtId="0" fontId="109" fillId="3" borderId="32" applyProtection="0">
      <alignment horizontal="centerContinuous"/>
      <protection locked="0"/>
    </xf>
    <xf numFmtId="282" fontId="79" fillId="41" borderId="65" applyNumberFormat="0" applyProtection="0">
      <alignment horizontal="left" vertical="center" indent="1"/>
    </xf>
    <xf numFmtId="0" fontId="58" fillId="3" borderId="37" applyProtection="0">
      <alignment horizontal="center" wrapText="1"/>
      <protection locked="0"/>
    </xf>
    <xf numFmtId="0" fontId="58" fillId="3" borderId="37" applyProtection="0">
      <alignment horizontal="center" wrapText="1"/>
      <protection locked="0"/>
    </xf>
    <xf numFmtId="282" fontId="50" fillId="18" borderId="4" applyNumberFormat="0" applyAlignment="0" applyProtection="0"/>
    <xf numFmtId="282" fontId="62" fillId="14" borderId="40" applyNumberFormat="0" applyProtection="0">
      <alignment horizontal="left" vertical="top" indent="1"/>
    </xf>
    <xf numFmtId="4" fontId="79" fillId="56" borderId="65" applyNumberFormat="0" applyProtection="0">
      <alignment vertical="center"/>
    </xf>
    <xf numFmtId="4" fontId="257" fillId="59" borderId="65" applyNumberFormat="0" applyProtection="0">
      <alignment vertical="center"/>
    </xf>
    <xf numFmtId="4" fontId="79" fillId="59" borderId="65" applyNumberFormat="0" applyProtection="0">
      <alignment horizontal="left" vertical="center" indent="1"/>
    </xf>
    <xf numFmtId="4" fontId="79" fillId="0" borderId="65" applyNumberFormat="0" applyProtection="0">
      <alignment horizontal="left" vertical="center" indent="1"/>
    </xf>
    <xf numFmtId="4" fontId="79" fillId="15" borderId="65" applyNumberFormat="0" applyProtection="0">
      <alignment horizontal="right" vertical="center"/>
    </xf>
    <xf numFmtId="4" fontId="79" fillId="93" borderId="65" applyNumberFormat="0" applyProtection="0">
      <alignment horizontal="right" vertical="center"/>
    </xf>
    <xf numFmtId="4" fontId="79" fillId="27" borderId="14" applyNumberFormat="0" applyProtection="0">
      <alignment horizontal="right" vertical="center"/>
    </xf>
    <xf numFmtId="4" fontId="79" fillId="54" borderId="65" applyNumberFormat="0" applyProtection="0">
      <alignment horizontal="right" vertical="center"/>
    </xf>
    <xf numFmtId="4" fontId="79" fillId="61" borderId="65" applyNumberFormat="0" applyProtection="0">
      <alignment horizontal="right" vertical="center"/>
    </xf>
    <xf numFmtId="4" fontId="79" fillId="35" borderId="65" applyNumberFormat="0" applyProtection="0">
      <alignment horizontal="right" vertical="center"/>
    </xf>
    <xf numFmtId="4" fontId="79" fillId="17" borderId="65" applyNumberFormat="0" applyProtection="0">
      <alignment horizontal="right" vertical="center"/>
    </xf>
    <xf numFmtId="4" fontId="79" fillId="55" borderId="65" applyNumberFormat="0" applyProtection="0">
      <alignment horizontal="right" vertical="center"/>
    </xf>
    <xf numFmtId="4" fontId="79" fillId="62" borderId="65" applyNumberFormat="0" applyProtection="0">
      <alignment horizontal="right" vertical="center"/>
    </xf>
    <xf numFmtId="4" fontId="79" fillId="63" borderId="14" applyNumberFormat="0" applyProtection="0">
      <alignment horizontal="left" vertical="center" indent="1"/>
    </xf>
    <xf numFmtId="4" fontId="79" fillId="0" borderId="65" applyNumberFormat="0" applyProtection="0">
      <alignment horizontal="left" vertical="center" indent="1"/>
    </xf>
    <xf numFmtId="4" fontId="40" fillId="16" borderId="14" applyNumberFormat="0" applyProtection="0">
      <alignment horizontal="left" vertical="center" indent="1"/>
    </xf>
    <xf numFmtId="4" fontId="79" fillId="10" borderId="65" applyNumberFormat="0" applyProtection="0">
      <alignment horizontal="right" vertical="center"/>
    </xf>
    <xf numFmtId="4" fontId="79" fillId="41" borderId="14" applyNumberFormat="0" applyProtection="0">
      <alignment horizontal="left" vertical="center" indent="1"/>
    </xf>
    <xf numFmtId="4" fontId="79" fillId="10" borderId="14" applyNumberFormat="0" applyProtection="0">
      <alignment horizontal="left" vertical="center" indent="1"/>
    </xf>
    <xf numFmtId="0" fontId="79" fillId="18" borderId="65" applyNumberFormat="0" applyProtection="0">
      <alignment horizontal="left" vertical="center" indent="1"/>
    </xf>
    <xf numFmtId="0" fontId="62" fillId="16" borderId="40" applyNumberFormat="0" applyProtection="0">
      <alignment horizontal="left" vertical="top" indent="1"/>
    </xf>
    <xf numFmtId="0" fontId="79" fillId="53" borderId="65" applyNumberFormat="0" applyProtection="0">
      <alignment horizontal="left" vertical="center" indent="1"/>
    </xf>
    <xf numFmtId="0" fontId="62" fillId="10" borderId="40" applyNumberFormat="0" applyProtection="0">
      <alignment horizontal="left" vertical="top" indent="1"/>
    </xf>
    <xf numFmtId="0" fontId="79" fillId="14" borderId="65" applyNumberFormat="0" applyProtection="0">
      <alignment horizontal="left" vertical="center" indent="1"/>
    </xf>
    <xf numFmtId="0" fontId="62" fillId="14" borderId="40" applyNumberFormat="0" applyProtection="0">
      <alignment horizontal="left" vertical="top" indent="1"/>
    </xf>
    <xf numFmtId="0" fontId="79" fillId="41" borderId="65" applyNumberFormat="0" applyProtection="0">
      <alignment horizontal="left" vertical="center" indent="1"/>
    </xf>
    <xf numFmtId="0" fontId="62" fillId="41" borderId="40" applyNumberFormat="0" applyProtection="0">
      <alignment horizontal="left" vertical="top" indent="1"/>
    </xf>
    <xf numFmtId="0" fontId="58" fillId="3" borderId="37" applyProtection="0">
      <alignment horizontal="center" wrapText="1"/>
      <protection locked="0"/>
    </xf>
    <xf numFmtId="4" fontId="259" fillId="12" borderId="40" applyNumberFormat="0" applyProtection="0">
      <alignment vertical="center"/>
    </xf>
    <xf numFmtId="4" fontId="259" fillId="18" borderId="40" applyNumberFormat="0" applyProtection="0">
      <alignment horizontal="left" vertical="center" indent="1"/>
    </xf>
    <xf numFmtId="4" fontId="79" fillId="0" borderId="65" applyNumberFormat="0" applyProtection="0">
      <alignment horizontal="right" vertical="center"/>
    </xf>
    <xf numFmtId="4" fontId="257" fillId="2" borderId="65" applyNumberFormat="0" applyProtection="0">
      <alignment horizontal="right" vertical="center"/>
    </xf>
    <xf numFmtId="4" fontId="79" fillId="32" borderId="65" applyNumberFormat="0" applyProtection="0">
      <alignment horizontal="left" vertical="center" indent="1"/>
    </xf>
    <xf numFmtId="4" fontId="260" fillId="67" borderId="14" applyNumberFormat="0" applyProtection="0">
      <alignment horizontal="left" vertical="center" indent="1"/>
    </xf>
    <xf numFmtId="4" fontId="261" fillId="13" borderId="65" applyNumberFormat="0" applyProtection="0">
      <alignment horizontal="right" vertical="center"/>
    </xf>
    <xf numFmtId="4" fontId="115" fillId="65" borderId="63" applyNumberFormat="0" applyProtection="0">
      <alignment horizontal="left" vertical="center" indent="1"/>
    </xf>
    <xf numFmtId="0" fontId="58" fillId="3" borderId="37" applyProtection="0">
      <alignment horizontal="center" wrapText="1"/>
      <protection locked="0"/>
    </xf>
    <xf numFmtId="0" fontId="58" fillId="3" borderId="13">
      <alignment horizontal="center" vertical="center"/>
    </xf>
    <xf numFmtId="0" fontId="109" fillId="3" borderId="32" applyProtection="0">
      <alignment horizontal="centerContinuous"/>
      <protection locked="0"/>
    </xf>
    <xf numFmtId="0" fontId="7" fillId="14" borderId="40" applyNumberFormat="0" applyProtection="0">
      <alignment horizontal="left" vertical="top" indent="1"/>
    </xf>
    <xf numFmtId="0" fontId="109" fillId="3" borderId="32" applyProtection="0">
      <alignment horizontal="centerContinuous"/>
      <protection locked="0"/>
    </xf>
    <xf numFmtId="4" fontId="79" fillId="61" borderId="65" applyNumberFormat="0" applyProtection="0">
      <alignment horizontal="right" vertical="center"/>
    </xf>
    <xf numFmtId="0" fontId="62" fillId="14" borderId="40" applyNumberFormat="0" applyProtection="0">
      <alignment horizontal="left" vertical="top" indent="1"/>
    </xf>
    <xf numFmtId="0" fontId="58" fillId="3" borderId="37" applyProtection="0">
      <alignment horizontal="center" wrapText="1"/>
      <protection locked="0"/>
    </xf>
    <xf numFmtId="0" fontId="109" fillId="3" borderId="32" applyProtection="0">
      <alignment horizontal="centerContinuous"/>
      <protection locked="0"/>
    </xf>
    <xf numFmtId="4" fontId="79" fillId="17" borderId="65" applyNumberFormat="0" applyProtection="0">
      <alignment horizontal="right" vertical="center"/>
    </xf>
    <xf numFmtId="0" fontId="58" fillId="3" borderId="37" applyProtection="0">
      <alignment horizontal="center" wrapText="1"/>
      <protection locked="0"/>
    </xf>
    <xf numFmtId="4" fontId="79" fillId="55" borderId="65" applyNumberFormat="0" applyProtection="0">
      <alignment horizontal="right" vertical="center"/>
    </xf>
    <xf numFmtId="4" fontId="79" fillId="61" borderId="65" applyNumberFormat="0" applyProtection="0">
      <alignment horizontal="right" vertical="center"/>
    </xf>
    <xf numFmtId="282" fontId="7" fillId="12" borderId="16" applyNumberFormat="0" applyFont="0" applyAlignment="0" applyProtection="0"/>
    <xf numFmtId="0" fontId="58" fillId="3" borderId="37" applyProtection="0">
      <alignment horizontal="center" wrapText="1"/>
      <protection locked="0"/>
    </xf>
    <xf numFmtId="282" fontId="62" fillId="41" borderId="40" applyNumberFormat="0" applyProtection="0">
      <alignment horizontal="left" vertical="top" indent="1"/>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282" fontId="7" fillId="64" borderId="40" applyNumberFormat="0" applyProtection="0">
      <alignment horizontal="left" vertical="center" indent="1"/>
    </xf>
    <xf numFmtId="0" fontId="38" fillId="102" borderId="0" applyNumberFormat="0" applyBorder="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282" fontId="62" fillId="10" borderId="40" applyNumberFormat="0" applyProtection="0">
      <alignment horizontal="left" vertical="top" indent="1"/>
    </xf>
    <xf numFmtId="282" fontId="40" fillId="115" borderId="25" applyNumberFormat="0" applyProtection="0">
      <alignment horizontal="left" vertical="center" indent="1"/>
    </xf>
    <xf numFmtId="0" fontId="165" fillId="34" borderId="4" applyNumberFormat="0" applyAlignment="0" applyProtection="0"/>
    <xf numFmtId="0" fontId="7" fillId="66" borderId="40" applyNumberFormat="0" applyProtection="0">
      <alignment horizontal="left" vertical="top" indent="1"/>
    </xf>
    <xf numFmtId="0" fontId="165" fillId="34" borderId="65" applyNumberForma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282" fontId="109" fillId="3" borderId="32" applyProtection="0">
      <alignment horizontal="centerContinuous"/>
      <protection locked="0"/>
    </xf>
    <xf numFmtId="282" fontId="94" fillId="18" borderId="25" applyNumberFormat="0" applyAlignment="0" applyProtection="0"/>
    <xf numFmtId="0" fontId="62" fillId="2" borderId="0"/>
    <xf numFmtId="282" fontId="62" fillId="10" borderId="40" applyNumberFormat="0" applyProtection="0">
      <alignment horizontal="left" vertical="top" indent="1"/>
    </xf>
    <xf numFmtId="0" fontId="109" fillId="3" borderId="32" applyProtection="0">
      <alignment horizontal="centerContinuous"/>
      <protection locked="0"/>
    </xf>
    <xf numFmtId="0" fontId="50" fillId="18" borderId="4" applyNumberFormat="0" applyAlignment="0" applyProtection="0"/>
    <xf numFmtId="0" fontId="67" fillId="3" borderId="13">
      <alignment horizontal="center" vertical="center"/>
    </xf>
    <xf numFmtId="0" fontId="109" fillId="3" borderId="32" applyProtection="0">
      <alignment horizontal="centerContinuous"/>
      <protection locked="0"/>
    </xf>
    <xf numFmtId="0" fontId="38" fillId="103" borderId="0" applyNumberFormat="0" applyBorder="0" applyAlignment="0" applyProtection="0"/>
    <xf numFmtId="0" fontId="38" fillId="100" borderId="0" applyNumberFormat="0" applyBorder="0" applyAlignment="0" applyProtection="0"/>
    <xf numFmtId="0" fontId="38" fillId="79" borderId="0" applyNumberFormat="0" applyBorder="0" applyAlignment="0" applyProtection="0"/>
    <xf numFmtId="0" fontId="38" fillId="77" borderId="0" applyNumberFormat="0" applyBorder="0" applyAlignment="0" applyProtection="0"/>
    <xf numFmtId="282" fontId="94" fillId="18" borderId="25" applyNumberFormat="0" applyAlignment="0" applyProtection="0"/>
    <xf numFmtId="282" fontId="112" fillId="37" borderId="13">
      <alignment horizontal="center" vertical="center"/>
    </xf>
    <xf numFmtId="282" fontId="68" fillId="37" borderId="13">
      <alignment horizontal="center"/>
    </xf>
    <xf numFmtId="282" fontId="62" fillId="33" borderId="65" applyNumberFormat="0" applyFont="0" applyAlignment="0" applyProtection="0"/>
    <xf numFmtId="0" fontId="64" fillId="0" borderId="0"/>
    <xf numFmtId="0" fontId="165" fillId="34" borderId="4" applyNumberFormat="0" applyAlignment="0" applyProtection="0"/>
    <xf numFmtId="0" fontId="22" fillId="0" borderId="0"/>
    <xf numFmtId="0" fontId="22" fillId="0" borderId="0"/>
    <xf numFmtId="0" fontId="58" fillId="3" borderId="37" applyProtection="0">
      <alignment horizontal="center" wrapText="1"/>
      <protection locked="0"/>
    </xf>
    <xf numFmtId="0" fontId="7" fillId="60" borderId="40" applyNumberFormat="0" applyProtection="0">
      <alignment horizontal="left" vertical="center" indent="1"/>
    </xf>
    <xf numFmtId="0" fontId="33" fillId="0" borderId="0"/>
    <xf numFmtId="0" fontId="58" fillId="3" borderId="37" applyProtection="0">
      <alignment horizontal="center" wrapText="1"/>
      <protection locked="0"/>
    </xf>
    <xf numFmtId="0" fontId="109" fillId="3" borderId="32" applyProtection="0">
      <alignment horizontal="centerContinuous"/>
      <protection locked="0"/>
    </xf>
    <xf numFmtId="4" fontId="117" fillId="12" borderId="40" applyNumberFormat="0" applyProtection="0">
      <alignment vertical="center"/>
    </xf>
    <xf numFmtId="4" fontId="79" fillId="55" borderId="65" applyNumberFormat="0" applyProtection="0">
      <alignment horizontal="right" vertical="center"/>
    </xf>
    <xf numFmtId="282" fontId="91" fillId="3" borderId="13"/>
    <xf numFmtId="0" fontId="109" fillId="3" borderId="32" applyProtection="0">
      <alignment horizontal="centerContinuous"/>
      <protection locked="0"/>
    </xf>
    <xf numFmtId="0" fontId="58" fillId="3" borderId="37" applyProtection="0">
      <alignment horizontal="center" wrapText="1"/>
      <protection locked="0"/>
    </xf>
    <xf numFmtId="199" fontId="102" fillId="3" borderId="13"/>
    <xf numFmtId="0" fontId="44" fillId="19" borderId="4" applyNumberFormat="0" applyAlignment="0" applyProtection="0"/>
    <xf numFmtId="0" fontId="58" fillId="3" borderId="37" applyProtection="0">
      <alignment horizontal="center" wrapText="1"/>
      <protection locked="0"/>
    </xf>
    <xf numFmtId="0" fontId="58" fillId="3" borderId="37" applyProtection="0">
      <alignment horizontal="center" wrapText="1"/>
      <protection locked="0"/>
    </xf>
    <xf numFmtId="4" fontId="79" fillId="0" borderId="65" applyNumberFormat="0" applyProtection="0">
      <alignment horizontal="left" vertical="center" indent="1"/>
    </xf>
    <xf numFmtId="282" fontId="62" fillId="33" borderId="65" applyNumberFormat="0" applyFont="0" applyAlignment="0" applyProtection="0"/>
    <xf numFmtId="0" fontId="58" fillId="3" borderId="37" applyProtection="0">
      <alignment horizontal="center" wrapText="1"/>
      <protection locked="0"/>
    </xf>
    <xf numFmtId="0" fontId="58" fillId="3" borderId="37" applyProtection="0">
      <alignment horizontal="center" wrapText="1"/>
      <protection locked="0"/>
    </xf>
    <xf numFmtId="282" fontId="109" fillId="3" borderId="32" applyProtection="0">
      <alignment horizontal="centerContinuous"/>
      <protection locked="0"/>
    </xf>
    <xf numFmtId="282" fontId="7" fillId="64" borderId="40" applyNumberFormat="0" applyProtection="0">
      <alignment horizontal="left" vertical="center" indent="1"/>
    </xf>
    <xf numFmtId="0" fontId="165" fillId="34" borderId="4" applyNumberFormat="0" applyAlignment="0" applyProtection="0"/>
    <xf numFmtId="282" fontId="7" fillId="12" borderId="16" applyNumberFormat="0" applyFont="0" applyAlignment="0" applyProtection="0"/>
    <xf numFmtId="0" fontId="58" fillId="3" borderId="37" applyProtection="0">
      <alignment horizontal="center" wrapText="1"/>
      <protection locked="0"/>
    </xf>
    <xf numFmtId="228" fontId="206" fillId="0" borderId="0">
      <protection locked="0"/>
    </xf>
    <xf numFmtId="0" fontId="22" fillId="0" borderId="0"/>
    <xf numFmtId="0" fontId="7" fillId="0" borderId="0"/>
    <xf numFmtId="4" fontId="79" fillId="55" borderId="65" applyNumberFormat="0" applyProtection="0">
      <alignment horizontal="right" vertical="center"/>
    </xf>
    <xf numFmtId="0" fontId="58" fillId="3" borderId="37" applyProtection="0">
      <alignment horizontal="center" wrapText="1"/>
      <protection locked="0"/>
    </xf>
    <xf numFmtId="0" fontId="22" fillId="0" borderId="0"/>
    <xf numFmtId="282" fontId="7" fillId="65" borderId="40" applyNumberFormat="0" applyProtection="0">
      <alignment horizontal="left" vertical="center" indent="1"/>
    </xf>
    <xf numFmtId="0" fontId="58" fillId="3" borderId="37" applyProtection="0">
      <alignment horizontal="center" wrapText="1"/>
      <protection locked="0"/>
    </xf>
    <xf numFmtId="0" fontId="58" fillId="3" borderId="37" applyProtection="0">
      <alignment horizontal="center" wrapText="1"/>
      <protection locked="0"/>
    </xf>
    <xf numFmtId="282" fontId="79" fillId="41" borderId="65" applyNumberFormat="0" applyProtection="0">
      <alignment horizontal="left" vertical="center" indent="1"/>
    </xf>
    <xf numFmtId="282" fontId="7" fillId="12" borderId="16" applyNumberFormat="0" applyFont="0" applyAlignment="0" applyProtection="0"/>
    <xf numFmtId="0" fontId="109" fillId="3" borderId="32" applyProtection="0">
      <alignment horizontal="centerContinuous"/>
      <protection locked="0"/>
    </xf>
    <xf numFmtId="0" fontId="7" fillId="41" borderId="40" applyNumberFormat="0" applyProtection="0">
      <alignment horizontal="left" vertical="top" indent="1"/>
    </xf>
    <xf numFmtId="282" fontId="165" fillId="34" borderId="65" applyNumberFormat="0" applyAlignment="0" applyProtection="0"/>
    <xf numFmtId="282" fontId="7" fillId="60" borderId="40" applyNumberFormat="0" applyProtection="0">
      <alignment horizontal="left" vertical="top" indent="1"/>
    </xf>
    <xf numFmtId="0" fontId="44" fillId="19" borderId="4" applyNumberForma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1" fontId="47" fillId="3" borderId="7"/>
    <xf numFmtId="190" fontId="49" fillId="36" borderId="8">
      <protection hidden="1"/>
    </xf>
    <xf numFmtId="191" fontId="49" fillId="37" borderId="8">
      <protection hidden="1"/>
    </xf>
    <xf numFmtId="192" fontId="49" fillId="38" borderId="8">
      <alignment horizontal="right"/>
      <protection hidden="1"/>
    </xf>
    <xf numFmtId="193" fontId="49" fillId="38" borderId="8">
      <alignment horizontal="right"/>
    </xf>
    <xf numFmtId="0" fontId="43" fillId="18" borderId="4" applyNumberFormat="0" applyAlignment="0" applyProtection="0"/>
    <xf numFmtId="0" fontId="161" fillId="72" borderId="4" applyNumberFormat="0" applyAlignment="0" applyProtection="0"/>
    <xf numFmtId="0" fontId="161" fillId="72" borderId="4" applyNumberFormat="0" applyAlignment="0" applyProtection="0"/>
    <xf numFmtId="0" fontId="50" fillId="18" borderId="4" applyNumberFormat="0" applyAlignment="0" applyProtection="0"/>
    <xf numFmtId="0" fontId="50" fillId="18" borderId="4" applyNumberFormat="0" applyAlignment="0" applyProtection="0"/>
    <xf numFmtId="0" fontId="161" fillId="122" borderId="4" applyNumberFormat="0" applyAlignment="0" applyProtection="0"/>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4" fontId="48" fillId="11" borderId="40" applyNumberFormat="0" applyProtection="0">
      <alignment horizontal="right" vertical="center"/>
    </xf>
    <xf numFmtId="4" fontId="117" fillId="50" borderId="25" applyNumberFormat="0" applyProtection="0">
      <alignment vertical="center"/>
    </xf>
    <xf numFmtId="282" fontId="165" fillId="34" borderId="4" applyNumberFormat="0" applyAlignment="0" applyProtection="0"/>
    <xf numFmtId="4" fontId="170" fillId="119" borderId="40" applyNumberFormat="0" applyProtection="0">
      <alignment horizontal="right" vertical="center"/>
    </xf>
    <xf numFmtId="282" fontId="62" fillId="14" borderId="40" applyNumberFormat="0" applyProtection="0">
      <alignment horizontal="left" vertical="top" indent="1"/>
    </xf>
    <xf numFmtId="0" fontId="67" fillId="3" borderId="13">
      <alignment horizontal="center" vertical="center"/>
    </xf>
    <xf numFmtId="0" fontId="69" fillId="38" borderId="13">
      <alignment horizontal="center" vertical="center"/>
    </xf>
    <xf numFmtId="228" fontId="206" fillId="0" borderId="0">
      <protection locked="0"/>
    </xf>
    <xf numFmtId="0" fontId="7" fillId="0" borderId="0"/>
    <xf numFmtId="0" fontId="38" fillId="103" borderId="0" applyNumberFormat="0" applyBorder="0" applyAlignment="0" applyProtection="0"/>
    <xf numFmtId="0" fontId="7" fillId="0" borderId="0"/>
    <xf numFmtId="0" fontId="7" fillId="0" borderId="0"/>
    <xf numFmtId="0" fontId="7" fillId="0" borderId="0"/>
    <xf numFmtId="0" fontId="7" fillId="12" borderId="16" applyNumberFormat="0" applyFont="0" applyAlignment="0" applyProtection="0"/>
    <xf numFmtId="0" fontId="7" fillId="0" borderId="0"/>
    <xf numFmtId="0" fontId="7" fillId="12" borderId="16" applyNumberFormat="0" applyFont="0" applyAlignment="0" applyProtection="0"/>
    <xf numFmtId="0" fontId="58" fillId="3" borderId="37" applyProtection="0">
      <alignment horizontal="center" wrapText="1"/>
      <protection locked="0"/>
    </xf>
    <xf numFmtId="228" fontId="206" fillId="0" borderId="0">
      <protection locked="0"/>
    </xf>
    <xf numFmtId="0" fontId="7" fillId="0" borderId="0"/>
    <xf numFmtId="0" fontId="165" fillId="34" borderId="4" applyNumberFormat="0" applyAlignment="0" applyProtection="0"/>
    <xf numFmtId="0" fontId="34" fillId="0" borderId="0"/>
    <xf numFmtId="0" fontId="33" fillId="0" borderId="0"/>
    <xf numFmtId="0" fontId="7" fillId="0" borderId="0"/>
    <xf numFmtId="233" fontId="206" fillId="0" borderId="0">
      <protection locked="0"/>
    </xf>
    <xf numFmtId="0" fontId="33" fillId="0" borderId="0"/>
    <xf numFmtId="4" fontId="79" fillId="54" borderId="65" applyNumberFormat="0" applyProtection="0">
      <alignment horizontal="right" vertical="center"/>
    </xf>
    <xf numFmtId="4" fontId="261" fillId="13" borderId="65" applyNumberFormat="0" applyProtection="0">
      <alignment horizontal="right" vertical="center"/>
    </xf>
    <xf numFmtId="0" fontId="109" fillId="3" borderId="32" applyProtection="0">
      <alignment horizontal="centerContinuous"/>
      <protection locked="0"/>
    </xf>
    <xf numFmtId="282" fontId="44" fillId="19" borderId="4" applyNumberFormat="0" applyAlignment="0" applyProtection="0"/>
    <xf numFmtId="282" fontId="67" fillId="3" borderId="13">
      <alignment horizontal="center" vertical="center"/>
    </xf>
    <xf numFmtId="199" fontId="79" fillId="53" borderId="65" applyNumberFormat="0" applyProtection="0">
      <alignment horizontal="left" vertical="center" indent="1"/>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65" fillId="34" borderId="4" applyNumberFormat="0" applyAlignment="0" applyProtection="0"/>
    <xf numFmtId="0" fontId="93" fillId="19" borderId="4" applyNumberFormat="0" applyAlignment="0" applyProtection="0"/>
    <xf numFmtId="0" fontId="44" fillId="18" borderId="4" applyNumberFormat="0" applyAlignment="0" applyProtection="0"/>
    <xf numFmtId="0" fontId="44" fillId="18" borderId="4" applyNumberFormat="0" applyAlignment="0" applyProtection="0"/>
    <xf numFmtId="0" fontId="44" fillId="19" borderId="4" applyNumberFormat="0" applyAlignment="0" applyProtection="0"/>
    <xf numFmtId="0" fontId="44" fillId="19" borderId="4" applyNumberFormat="0" applyAlignment="0" applyProtection="0"/>
    <xf numFmtId="0" fontId="311" fillId="19" borderId="4" applyNumberFormat="0" applyAlignment="0" applyProtection="0"/>
    <xf numFmtId="0" fontId="311" fillId="19" borderId="4" applyNumberFormat="0" applyAlignment="0" applyProtection="0"/>
    <xf numFmtId="0" fontId="44" fillId="19" borderId="4" applyNumberFormat="0" applyAlignment="0" applyProtection="0"/>
    <xf numFmtId="203" fontId="88" fillId="2" borderId="4">
      <alignment horizontal="right"/>
      <protection locked="0"/>
    </xf>
    <xf numFmtId="204" fontId="88" fillId="2" borderId="4">
      <alignment horizontal="right"/>
      <protection locked="0"/>
    </xf>
    <xf numFmtId="204" fontId="88" fillId="51" borderId="23">
      <alignment horizontal="right"/>
      <protection locked="0"/>
    </xf>
    <xf numFmtId="49" fontId="88" fillId="2" borderId="4">
      <alignment horizontal="right"/>
      <protection locked="0"/>
    </xf>
    <xf numFmtId="205" fontId="89" fillId="2" borderId="4">
      <alignment horizontal="right"/>
      <protection locked="0"/>
    </xf>
    <xf numFmtId="203" fontId="88" fillId="51" borderId="24">
      <alignment horizontal="right"/>
      <protection locked="0"/>
    </xf>
    <xf numFmtId="10" fontId="90" fillId="51" borderId="24">
      <alignment horizontal="right"/>
      <protection locked="0"/>
    </xf>
    <xf numFmtId="204" fontId="88" fillId="2" borderId="4">
      <alignment horizontal="right"/>
      <protection locked="0"/>
    </xf>
    <xf numFmtId="206" fontId="49" fillId="38" borderId="8" applyProtection="0">
      <alignment horizontal="right"/>
      <protection locked="0"/>
    </xf>
    <xf numFmtId="203" fontId="88" fillId="52" borderId="4">
      <alignment horizontal="right"/>
      <protection locked="0"/>
    </xf>
    <xf numFmtId="192" fontId="88" fillId="2" borderId="4">
      <alignment horizontal="right"/>
      <protection locked="0"/>
    </xf>
    <xf numFmtId="1" fontId="91" fillId="2" borderId="4">
      <alignment horizontal="right"/>
      <protection locked="0"/>
    </xf>
    <xf numFmtId="1" fontId="91" fillId="2" borderId="4">
      <alignment horizontal="left"/>
      <protection locked="0"/>
    </xf>
    <xf numFmtId="1" fontId="92" fillId="2" borderId="4">
      <alignment horizontal="right"/>
      <protection locked="0"/>
    </xf>
    <xf numFmtId="203" fontId="91" fillId="51" borderId="24" applyNumberFormat="0" applyFont="0">
      <protection locked="0"/>
    </xf>
    <xf numFmtId="203" fontId="88" fillId="2" borderId="4">
      <protection locked="0"/>
    </xf>
    <xf numFmtId="0" fontId="94" fillId="18" borderId="25" applyNumberFormat="0" applyAlignment="0" applyProtection="0"/>
    <xf numFmtId="0" fontId="94" fillId="18" borderId="25" applyNumberFormat="0" applyAlignment="0" applyProtection="0"/>
    <xf numFmtId="0" fontId="94" fillId="18" borderId="25" applyNumberFormat="0" applyAlignment="0" applyProtection="0"/>
    <xf numFmtId="0" fontId="50" fillId="18" borderId="4" applyNumberFormat="0" applyAlignment="0" applyProtection="0"/>
    <xf numFmtId="0" fontId="50" fillId="18" borderId="4" applyNumberFormat="0" applyAlignment="0" applyProtection="0"/>
    <xf numFmtId="0" fontId="7" fillId="12" borderId="16" applyNumberFormat="0" applyFont="0" applyAlignment="0" applyProtection="0"/>
    <xf numFmtId="0" fontId="67" fillId="3" borderId="13">
      <alignment horizontal="center" vertical="center"/>
    </xf>
    <xf numFmtId="0" fontId="58" fillId="3" borderId="37" applyProtection="0">
      <alignment horizontal="center" wrapText="1"/>
      <protection locked="0"/>
    </xf>
    <xf numFmtId="0" fontId="33" fillId="0" borderId="0"/>
    <xf numFmtId="282" fontId="62" fillId="33" borderId="65" applyNumberFormat="0" applyFont="0" applyAlignment="0" applyProtection="0"/>
    <xf numFmtId="282" fontId="109" fillId="3" borderId="32" applyProtection="0">
      <alignment horizontal="centerContinuous"/>
      <protection locked="0"/>
    </xf>
    <xf numFmtId="0" fontId="58" fillId="3" borderId="37" applyProtection="0">
      <alignment horizontal="center" wrapText="1"/>
      <protection locked="0"/>
    </xf>
    <xf numFmtId="228" fontId="206" fillId="0" borderId="0">
      <protection locked="0"/>
    </xf>
    <xf numFmtId="0" fontId="34" fillId="12" borderId="16" applyNumberFormat="0" applyFont="0" applyAlignment="0" applyProtection="0"/>
    <xf numFmtId="0" fontId="7" fillId="60" borderId="40" applyNumberFormat="0" applyProtection="0">
      <alignment horizontal="left" vertical="top" indent="1"/>
    </xf>
    <xf numFmtId="233" fontId="206" fillId="0" borderId="0">
      <protection locked="0"/>
    </xf>
    <xf numFmtId="282" fontId="165" fillId="34" borderId="4" applyNumberFormat="0" applyAlignment="0" applyProtection="0"/>
    <xf numFmtId="0" fontId="109" fillId="3" borderId="32" applyProtection="0">
      <alignment horizontal="centerContinuous"/>
      <protection locked="0"/>
    </xf>
    <xf numFmtId="199" fontId="58" fillId="3" borderId="37" applyProtection="0">
      <alignment horizontal="center" wrapText="1"/>
      <protection locked="0"/>
    </xf>
    <xf numFmtId="282" fontId="79" fillId="41" borderId="65" applyNumberFormat="0" applyProtection="0">
      <alignment horizontal="left" vertical="center" indent="1"/>
    </xf>
    <xf numFmtId="0" fontId="58" fillId="3" borderId="37" applyProtection="0">
      <alignment horizontal="center" wrapText="1"/>
      <protection locked="0"/>
    </xf>
    <xf numFmtId="0" fontId="7" fillId="0" borderId="0"/>
    <xf numFmtId="0" fontId="7" fillId="0" borderId="0"/>
    <xf numFmtId="228" fontId="206" fillId="0" borderId="0">
      <protection locked="0"/>
    </xf>
    <xf numFmtId="0" fontId="58" fillId="3" borderId="37" applyProtection="0">
      <alignment horizontal="center" wrapText="1"/>
      <protection locked="0"/>
    </xf>
    <xf numFmtId="0" fontId="34" fillId="0" borderId="0"/>
    <xf numFmtId="0" fontId="109" fillId="3" borderId="32" applyProtection="0">
      <alignment horizontal="centerContinuous"/>
      <protection locked="0"/>
    </xf>
    <xf numFmtId="0" fontId="58" fillId="3" borderId="37" applyProtection="0">
      <alignment horizontal="center" wrapText="1"/>
      <protection locked="0"/>
    </xf>
    <xf numFmtId="0" fontId="7" fillId="0" borderId="0"/>
    <xf numFmtId="4" fontId="260" fillId="67" borderId="14" applyNumberFormat="0" applyProtection="0">
      <alignment horizontal="left" vertical="center" indent="1"/>
    </xf>
    <xf numFmtId="0" fontId="7" fillId="0" borderId="0"/>
    <xf numFmtId="0" fontId="165" fillId="34" borderId="65" applyNumberFormat="0" applyAlignment="0" applyProtection="0"/>
    <xf numFmtId="0" fontId="109" fillId="3" borderId="32" applyProtection="0">
      <alignment horizontal="centerContinuous"/>
      <protection locked="0"/>
    </xf>
    <xf numFmtId="0" fontId="109" fillId="3" borderId="32" applyProtection="0">
      <alignment horizontal="centerContinuous"/>
      <protection locked="0"/>
    </xf>
    <xf numFmtId="282" fontId="7" fillId="33" borderId="16" applyNumberFormat="0" applyFont="0" applyAlignment="0" applyProtection="0"/>
    <xf numFmtId="0" fontId="109" fillId="3" borderId="32" applyProtection="0">
      <alignment horizontal="centerContinuous"/>
      <protection locked="0"/>
    </xf>
    <xf numFmtId="0" fontId="22" fillId="0" borderId="0"/>
    <xf numFmtId="0" fontId="79" fillId="18" borderId="65" applyNumberFormat="0" applyProtection="0">
      <alignment horizontal="left" vertical="center" indent="1"/>
    </xf>
    <xf numFmtId="4" fontId="79" fillId="54" borderId="65" applyNumberFormat="0" applyProtection="0">
      <alignment horizontal="right" vertical="center"/>
    </xf>
    <xf numFmtId="4" fontId="79" fillId="59" borderId="65" applyNumberFormat="0" applyProtection="0">
      <alignment horizontal="left" vertical="center" indent="1"/>
    </xf>
    <xf numFmtId="282" fontId="62" fillId="33" borderId="65" applyNumberFormat="0" applyFont="0" applyAlignment="0" applyProtection="0"/>
    <xf numFmtId="0" fontId="165" fillId="34" borderId="4" applyNumberFormat="0" applyAlignment="0" applyProtection="0"/>
    <xf numFmtId="0" fontId="7" fillId="0" borderId="0"/>
    <xf numFmtId="228" fontId="206" fillId="0" borderId="0">
      <protection locked="0"/>
    </xf>
    <xf numFmtId="282" fontId="62" fillId="41" borderId="40" applyNumberFormat="0" applyProtection="0">
      <alignment horizontal="left" vertical="top" indent="1"/>
    </xf>
    <xf numFmtId="0" fontId="109" fillId="3" borderId="32" applyProtection="0">
      <alignment horizontal="centerContinuous"/>
      <protection locked="0"/>
    </xf>
    <xf numFmtId="4" fontId="170" fillId="65" borderId="40" applyNumberFormat="0" applyProtection="0">
      <alignment horizontal="right" vertical="center"/>
    </xf>
    <xf numFmtId="282"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7" fillId="0" borderId="0"/>
    <xf numFmtId="0" fontId="48" fillId="12" borderId="40" applyNumberFormat="0" applyProtection="0">
      <alignment horizontal="left" vertical="top" indent="1"/>
    </xf>
    <xf numFmtId="0" fontId="7" fillId="33" borderId="16" applyNumberFormat="0" applyFont="0" applyAlignment="0" applyProtection="0"/>
    <xf numFmtId="0" fontId="7" fillId="33" borderId="16" applyNumberFormat="0" applyFont="0" applyAlignment="0" applyProtection="0"/>
    <xf numFmtId="0" fontId="7" fillId="33"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64" fillId="0" borderId="0"/>
    <xf numFmtId="282" fontId="165" fillId="34" borderId="4" applyNumberForma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34" fillId="12" borderId="16" applyNumberFormat="0" applyFont="0" applyAlignment="0" applyProtection="0"/>
    <xf numFmtId="0" fontId="145" fillId="72" borderId="25" applyNumberFormat="0" applyAlignment="0" applyProtection="0"/>
    <xf numFmtId="0" fontId="94" fillId="18" borderId="25" applyNumberFormat="0" applyAlignment="0" applyProtection="0"/>
    <xf numFmtId="0" fontId="94" fillId="18" borderId="25" applyNumberFormat="0" applyAlignment="0" applyProtection="0"/>
    <xf numFmtId="0" fontId="145" fillId="122" borderId="25" applyNumberFormat="0" applyAlignment="0" applyProtection="0"/>
    <xf numFmtId="0" fontId="62" fillId="2" borderId="0"/>
    <xf numFmtId="282" fontId="62" fillId="33" borderId="65" applyNumberFormat="0" applyFon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7" fillId="12" borderId="16" applyNumberFormat="0" applyFont="0" applyAlignment="0" applyProtection="0"/>
    <xf numFmtId="0" fontId="7" fillId="12" borderId="16" applyNumberFormat="0" applyFont="0" applyAlignment="0" applyProtection="0"/>
    <xf numFmtId="0" fontId="7" fillId="65" borderId="40" applyNumberFormat="0" applyProtection="0">
      <alignment horizontal="left" vertical="center" indent="1"/>
    </xf>
    <xf numFmtId="0" fontId="7" fillId="41" borderId="40" applyNumberFormat="0" applyProtection="0">
      <alignment horizontal="left" vertical="center" indent="1"/>
    </xf>
    <xf numFmtId="0" fontId="50" fillId="18" borderId="4" applyNumberFormat="0" applyAlignment="0" applyProtection="0"/>
    <xf numFmtId="282" fontId="48" fillId="50" borderId="40" applyNumberFormat="0" applyProtection="0">
      <alignment horizontal="left" vertical="top" indent="1"/>
    </xf>
    <xf numFmtId="4" fontId="115" fillId="59" borderId="40" applyNumberFormat="0" applyProtection="0">
      <alignment vertical="center"/>
    </xf>
    <xf numFmtId="4" fontId="48" fillId="59" borderId="25" applyNumberFormat="0" applyProtection="0">
      <alignment vertical="center"/>
    </xf>
    <xf numFmtId="4" fontId="265" fillId="59" borderId="40" applyNumberFormat="0" applyProtection="0">
      <alignment vertical="center"/>
    </xf>
    <xf numFmtId="4" fontId="117" fillId="59" borderId="25" applyNumberFormat="0" applyProtection="0">
      <alignment vertical="center"/>
    </xf>
    <xf numFmtId="4" fontId="170" fillId="59" borderId="40" applyNumberFormat="0" applyProtection="0">
      <alignment horizontal="left" vertical="center" indent="1"/>
    </xf>
    <xf numFmtId="4" fontId="48" fillId="59" borderId="25" applyNumberFormat="0" applyProtection="0">
      <alignment horizontal="left" vertical="center" indent="1"/>
    </xf>
    <xf numFmtId="4" fontId="48" fillId="59" borderId="25" applyNumberFormat="0" applyProtection="0">
      <alignment horizontal="left" vertical="center" indent="1"/>
    </xf>
    <xf numFmtId="0" fontId="113" fillId="59" borderId="40" applyNumberFormat="0" applyProtection="0">
      <alignment horizontal="left" vertical="top" indent="1"/>
    </xf>
    <xf numFmtId="0" fontId="113" fillId="56" borderId="40" applyNumberFormat="0" applyProtection="0">
      <alignment horizontal="left" vertical="top" indent="1"/>
    </xf>
    <xf numFmtId="4" fontId="48" fillId="59" borderId="25" applyNumberFormat="0" applyProtection="0">
      <alignment horizontal="left" vertical="center" indent="1"/>
    </xf>
    <xf numFmtId="0" fontId="109" fillId="3" borderId="32" applyProtection="0">
      <alignment horizontal="centerContinuous"/>
      <protection locked="0"/>
    </xf>
    <xf numFmtId="0" fontId="7" fillId="115" borderId="25" applyNumberFormat="0" applyProtection="0">
      <alignment horizontal="left" vertical="center" indent="1"/>
    </xf>
    <xf numFmtId="0" fontId="7" fillId="60" borderId="40" applyNumberFormat="0" applyProtection="0">
      <alignment horizontal="left" vertical="top" indent="1"/>
    </xf>
    <xf numFmtId="4" fontId="48" fillId="116" borderId="25" applyNumberFormat="0" applyProtection="0">
      <alignment horizontal="right" vertical="center"/>
    </xf>
    <xf numFmtId="4" fontId="48" fillId="113" borderId="25" applyNumberFormat="0" applyProtection="0">
      <alignment horizontal="right" vertical="center"/>
    </xf>
    <xf numFmtId="4" fontId="48" fillId="117" borderId="25" applyNumberFormat="0" applyProtection="0">
      <alignment horizontal="right" vertical="center"/>
    </xf>
    <xf numFmtId="4" fontId="48" fillId="71" borderId="25" applyNumberFormat="0" applyProtection="0">
      <alignment horizontal="right" vertical="center"/>
    </xf>
    <xf numFmtId="4" fontId="48" fillId="114" borderId="25" applyNumberFormat="0" applyProtection="0">
      <alignment horizontal="right" vertical="center"/>
    </xf>
    <xf numFmtId="4" fontId="48" fillId="118" borderId="25" applyNumberFormat="0" applyProtection="0">
      <alignment horizontal="right" vertical="center"/>
    </xf>
    <xf numFmtId="4" fontId="48" fillId="91" borderId="25" applyNumberFormat="0" applyProtection="0">
      <alignment horizontal="right" vertical="center"/>
    </xf>
    <xf numFmtId="4" fontId="48" fillId="119" borderId="25" applyNumberFormat="0" applyProtection="0">
      <alignment horizontal="right" vertical="center"/>
    </xf>
    <xf numFmtId="4" fontId="48" fillId="70" borderId="25" applyNumberFormat="0" applyProtection="0">
      <alignment horizontal="right" vertical="center"/>
    </xf>
    <xf numFmtId="4" fontId="113" fillId="120" borderId="25" applyNumberFormat="0" applyProtection="0">
      <alignment horizontal="left" vertical="center" indent="1"/>
    </xf>
    <xf numFmtId="282" fontId="62" fillId="41" borderId="40" applyNumberFormat="0" applyProtection="0">
      <alignment horizontal="left" vertical="top" indent="1"/>
    </xf>
    <xf numFmtId="0" fontId="109" fillId="3" borderId="32" applyProtection="0">
      <alignment horizontal="centerContinuous"/>
      <protection locked="0"/>
    </xf>
    <xf numFmtId="4" fontId="48" fillId="10" borderId="40" applyNumberFormat="0" applyProtection="0">
      <alignment horizontal="right" vertical="center"/>
    </xf>
    <xf numFmtId="0" fontId="7" fillId="115" borderId="25" applyNumberFormat="0" applyProtection="0">
      <alignment horizontal="left" vertical="center" indent="1"/>
    </xf>
    <xf numFmtId="4" fontId="48" fillId="87" borderId="25" applyNumberFormat="0" applyProtection="0">
      <alignment horizontal="left" vertical="center" indent="1"/>
    </xf>
    <xf numFmtId="0" fontId="109" fillId="3" borderId="32" applyProtection="0">
      <alignment horizontal="centerContinuous"/>
      <protection locked="0"/>
    </xf>
    <xf numFmtId="0" fontId="109" fillId="3" borderId="32" applyProtection="0">
      <alignment horizontal="centerContinuous"/>
      <protection locked="0"/>
    </xf>
    <xf numFmtId="0" fontId="7" fillId="64" borderId="40" applyNumberFormat="0" applyProtection="0">
      <alignment horizontal="left" vertical="center" indent="1"/>
    </xf>
    <xf numFmtId="0" fontId="7" fillId="64" borderId="40" applyNumberFormat="0" applyProtection="0">
      <alignment horizontal="left" vertical="center" indent="1"/>
    </xf>
    <xf numFmtId="0" fontId="7" fillId="16" borderId="40" applyNumberFormat="0" applyProtection="0">
      <alignment horizontal="left" vertical="center" indent="1"/>
    </xf>
    <xf numFmtId="0" fontId="7" fillId="85" borderId="25" applyNumberFormat="0" applyProtection="0">
      <alignment horizontal="left" vertical="center" indent="1"/>
    </xf>
    <xf numFmtId="0" fontId="7" fillId="64" borderId="40" applyNumberFormat="0" applyProtection="0">
      <alignment horizontal="left" vertical="top" indent="1"/>
    </xf>
    <xf numFmtId="0" fontId="7" fillId="16" borderId="40" applyNumberFormat="0" applyProtection="0">
      <alignment horizontal="left" vertical="top" indent="1"/>
    </xf>
    <xf numFmtId="0" fontId="7" fillId="64" borderId="40" applyNumberFormat="0" applyProtection="0">
      <alignment horizontal="left" vertical="top" indent="1"/>
    </xf>
    <xf numFmtId="0" fontId="7" fillId="16" borderId="40" applyNumberFormat="0" applyProtection="0">
      <alignment horizontal="left" vertical="top" indent="1"/>
    </xf>
    <xf numFmtId="0" fontId="7" fillId="85" borderId="25" applyNumberFormat="0" applyProtection="0">
      <alignment horizontal="left" vertical="center" indent="1"/>
    </xf>
    <xf numFmtId="0" fontId="7" fillId="60" borderId="40" applyNumberFormat="0" applyProtection="0">
      <alignment horizontal="left" vertical="center" indent="1"/>
    </xf>
    <xf numFmtId="0" fontId="7" fillId="60" borderId="40" applyNumberFormat="0" applyProtection="0">
      <alignment horizontal="left" vertical="center" indent="1"/>
    </xf>
    <xf numFmtId="0" fontId="7" fillId="60" borderId="40" applyNumberFormat="0" applyProtection="0">
      <alignment horizontal="left" vertical="center" indent="1"/>
    </xf>
    <xf numFmtId="0" fontId="7" fillId="10" borderId="40" applyNumberFormat="0" applyProtection="0">
      <alignment horizontal="left" vertical="center" indent="1"/>
    </xf>
    <xf numFmtId="0" fontId="7" fillId="84" borderId="25" applyNumberFormat="0" applyProtection="0">
      <alignment horizontal="left" vertical="center" indent="1"/>
    </xf>
    <xf numFmtId="0" fontId="7" fillId="60" borderId="40" applyNumberFormat="0" applyProtection="0">
      <alignment horizontal="left" vertical="top" indent="1"/>
    </xf>
    <xf numFmtId="0" fontId="7" fillId="10" borderId="40" applyNumberFormat="0" applyProtection="0">
      <alignment horizontal="left" vertical="top" indent="1"/>
    </xf>
    <xf numFmtId="0" fontId="7" fillId="60" borderId="40" applyNumberFormat="0" applyProtection="0">
      <alignment horizontal="left" vertical="top" indent="1"/>
    </xf>
    <xf numFmtId="0" fontId="7" fillId="10" borderId="40" applyNumberFormat="0" applyProtection="0">
      <alignment horizontal="left" vertical="top" indent="1"/>
    </xf>
    <xf numFmtId="0" fontId="7" fillId="84" borderId="25" applyNumberFormat="0" applyProtection="0">
      <alignment horizontal="left" vertical="center" indent="1"/>
    </xf>
    <xf numFmtId="0" fontId="7" fillId="65" borderId="40" applyNumberFormat="0" applyProtection="0">
      <alignment horizontal="left" vertical="center" indent="1"/>
    </xf>
    <xf numFmtId="0" fontId="7" fillId="65" borderId="40" applyNumberFormat="0" applyProtection="0">
      <alignment horizontal="left" vertical="center" indent="1"/>
    </xf>
    <xf numFmtId="0" fontId="7" fillId="65" borderId="40" applyNumberFormat="0" applyProtection="0">
      <alignment horizontal="left" vertical="center" indent="1"/>
    </xf>
    <xf numFmtId="0" fontId="7" fillId="14" borderId="40" applyNumberFormat="0" applyProtection="0">
      <alignment horizontal="left" vertical="center" indent="1"/>
    </xf>
    <xf numFmtId="0" fontId="7" fillId="3" borderId="25" applyNumberFormat="0" applyProtection="0">
      <alignment horizontal="left" vertical="center" indent="1"/>
    </xf>
    <xf numFmtId="0" fontId="7" fillId="65" borderId="40" applyNumberFormat="0" applyProtection="0">
      <alignment horizontal="left" vertical="top" indent="1"/>
    </xf>
    <xf numFmtId="0" fontId="7" fillId="14" borderId="40" applyNumberFormat="0" applyProtection="0">
      <alignment horizontal="left" vertical="top" indent="1"/>
    </xf>
    <xf numFmtId="0" fontId="7" fillId="65" borderId="40" applyNumberFormat="0" applyProtection="0">
      <alignment horizontal="left" vertical="top" indent="1"/>
    </xf>
    <xf numFmtId="0" fontId="7" fillId="14" borderId="40" applyNumberFormat="0" applyProtection="0">
      <alignment horizontal="left" vertical="top" indent="1"/>
    </xf>
    <xf numFmtId="0" fontId="7" fillId="3" borderId="25" applyNumberFormat="0" applyProtection="0">
      <alignment horizontal="left" vertical="center" indent="1"/>
    </xf>
    <xf numFmtId="0" fontId="7" fillId="66" borderId="40" applyNumberFormat="0" applyProtection="0">
      <alignment horizontal="left" vertical="center" indent="1"/>
    </xf>
    <xf numFmtId="0" fontId="7" fillId="66" borderId="40" applyNumberFormat="0" applyProtection="0">
      <alignment horizontal="left" vertical="center" indent="1"/>
    </xf>
    <xf numFmtId="0" fontId="7" fillId="66" borderId="40" applyNumberFormat="0" applyProtection="0">
      <alignment horizontal="left" vertical="center" indent="1"/>
    </xf>
    <xf numFmtId="0" fontId="7" fillId="41" borderId="40" applyNumberFormat="0" applyProtection="0">
      <alignment horizontal="left" vertical="center" indent="1"/>
    </xf>
    <xf numFmtId="0" fontId="7" fillId="115" borderId="25" applyNumberFormat="0" applyProtection="0">
      <alignment horizontal="left" vertical="center" indent="1"/>
    </xf>
    <xf numFmtId="0" fontId="7" fillId="66" borderId="40" applyNumberFormat="0" applyProtection="0">
      <alignment horizontal="left" vertical="top" indent="1"/>
    </xf>
    <xf numFmtId="0" fontId="7" fillId="41" borderId="40" applyNumberFormat="0" applyProtection="0">
      <alignment horizontal="left" vertical="top" indent="1"/>
    </xf>
    <xf numFmtId="0" fontId="7" fillId="66" borderId="40" applyNumberFormat="0" applyProtection="0">
      <alignment horizontal="left" vertical="top" indent="1"/>
    </xf>
    <xf numFmtId="0" fontId="7" fillId="41" borderId="40" applyNumberFormat="0" applyProtection="0">
      <alignment horizontal="left" vertical="top" indent="1"/>
    </xf>
    <xf numFmtId="0" fontId="7" fillId="115" borderId="25" applyNumberFormat="0" applyProtection="0">
      <alignment horizontal="left" vertical="center" indent="1"/>
    </xf>
    <xf numFmtId="282" fontId="58" fillId="3" borderId="37" applyProtection="0">
      <alignment horizontal="center" wrapText="1"/>
      <protection locked="0"/>
    </xf>
    <xf numFmtId="0" fontId="109" fillId="3" borderId="32" applyProtection="0">
      <alignment horizontal="centerContinuous"/>
      <protection locked="0"/>
    </xf>
    <xf numFmtId="0" fontId="259" fillId="12" borderId="40" applyNumberFormat="0" applyProtection="0">
      <alignment horizontal="left" vertical="top" indent="1"/>
    </xf>
    <xf numFmtId="0" fontId="116" fillId="16" borderId="42" applyBorder="0"/>
    <xf numFmtId="4" fontId="170" fillId="66" borderId="40" applyNumberFormat="0" applyProtection="0">
      <alignment vertical="center"/>
    </xf>
    <xf numFmtId="4" fontId="48" fillId="50" borderId="25" applyNumberFormat="0" applyProtection="0">
      <alignment vertical="center"/>
    </xf>
    <xf numFmtId="4" fontId="263" fillId="66" borderId="40" applyNumberFormat="0" applyProtection="0">
      <alignment vertical="center"/>
    </xf>
    <xf numFmtId="4" fontId="117" fillId="50" borderId="25" applyNumberFormat="0" applyProtection="0">
      <alignment vertical="center"/>
    </xf>
    <xf numFmtId="4" fontId="48" fillId="50" borderId="25" applyNumberFormat="0" applyProtection="0">
      <alignment horizontal="left" vertical="center" indent="1"/>
    </xf>
    <xf numFmtId="0" fontId="48" fillId="50" borderId="40" applyNumberFormat="0" applyProtection="0">
      <alignment horizontal="left" vertical="top" indent="1"/>
    </xf>
    <xf numFmtId="0" fontId="48" fillId="12" borderId="40" applyNumberFormat="0" applyProtection="0">
      <alignment horizontal="left" vertical="top" indent="1"/>
    </xf>
    <xf numFmtId="4" fontId="48" fillId="50" borderId="25" applyNumberFormat="0" applyProtection="0">
      <alignment horizontal="left" vertical="center" indent="1"/>
    </xf>
    <xf numFmtId="4" fontId="170" fillId="66" borderId="40" applyNumberFormat="0" applyProtection="0">
      <alignment horizontal="right" vertical="center"/>
    </xf>
    <xf numFmtId="4" fontId="48" fillId="87" borderId="25" applyNumberFormat="0" applyProtection="0">
      <alignment horizontal="right" vertical="center"/>
    </xf>
    <xf numFmtId="4" fontId="117" fillId="87" borderId="25" applyNumberFormat="0" applyProtection="0">
      <alignment horizontal="right" vertical="center"/>
    </xf>
    <xf numFmtId="4" fontId="115" fillId="65" borderId="40" applyNumberFormat="0" applyProtection="0">
      <alignment horizontal="left" vertical="center" indent="1"/>
    </xf>
    <xf numFmtId="0" fontId="7" fillId="115" borderId="25" applyNumberFormat="0" applyProtection="0">
      <alignment horizontal="left" vertical="center" indent="1"/>
    </xf>
    <xf numFmtId="0" fontId="40" fillId="115" borderId="25" applyNumberFormat="0" applyProtection="0">
      <alignment horizontal="left" vertical="center" indent="1"/>
    </xf>
    <xf numFmtId="0" fontId="7" fillId="115" borderId="25" applyNumberFormat="0" applyProtection="0">
      <alignment horizontal="left" vertical="center" indent="1"/>
    </xf>
    <xf numFmtId="282" fontId="40" fillId="115" borderId="25" applyNumberFormat="0" applyProtection="0">
      <alignment horizontal="left" vertical="center" indent="1"/>
    </xf>
    <xf numFmtId="4" fontId="119" fillId="87" borderId="25" applyNumberFormat="0" applyProtection="0">
      <alignment horizontal="right" vertical="center"/>
    </xf>
    <xf numFmtId="0" fontId="7" fillId="12" borderId="16" applyNumberFormat="0" applyFont="0" applyAlignment="0" applyProtection="0"/>
    <xf numFmtId="0" fontId="111" fillId="0" borderId="52" applyNumberFormat="0" applyFill="0" applyAlignment="0" applyProtection="0"/>
    <xf numFmtId="0" fontId="7" fillId="16" borderId="40" applyNumberFormat="0" applyProtection="0">
      <alignment horizontal="left" vertical="top" indent="1"/>
    </xf>
    <xf numFmtId="199" fontId="62" fillId="14" borderId="40" applyNumberFormat="0" applyProtection="0">
      <alignment horizontal="left" vertical="top" indent="1"/>
    </xf>
    <xf numFmtId="0" fontId="145" fillId="110" borderId="25" applyNumberFormat="0" applyAlignment="0" applyProtection="0"/>
    <xf numFmtId="0" fontId="109" fillId="3" borderId="32" applyProtection="0">
      <alignment horizontal="centerContinuous"/>
      <protection locked="0"/>
    </xf>
    <xf numFmtId="282" fontId="165" fillId="34" borderId="4" applyNumberFormat="0" applyAlignment="0" applyProtection="0"/>
    <xf numFmtId="4" fontId="48" fillId="27" borderId="40" applyNumberFormat="0" applyProtection="0">
      <alignment horizontal="right" vertical="center"/>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282" fontId="58" fillId="3" borderId="37" applyProtection="0">
      <alignment horizontal="center" wrapText="1"/>
      <protection locked="0"/>
    </xf>
    <xf numFmtId="0" fontId="58" fillId="3" borderId="37" applyProtection="0">
      <alignment horizontal="center" wrapText="1"/>
      <protection locked="0"/>
    </xf>
    <xf numFmtId="0" fontId="7" fillId="41" borderId="40" applyNumberFormat="0" applyProtection="0">
      <alignment horizontal="left" vertical="center" indent="1"/>
    </xf>
    <xf numFmtId="282" fontId="165" fillId="34" borderId="65" applyNumberFormat="0" applyAlignment="0" applyProtection="0"/>
    <xf numFmtId="193" fontId="90" fillId="3" borderId="7">
      <alignment horizontal="right"/>
      <protection hidden="1"/>
    </xf>
    <xf numFmtId="193" fontId="90" fillId="3" borderId="50">
      <alignment horizontal="center"/>
      <protection hidden="1"/>
    </xf>
    <xf numFmtId="0" fontId="256" fillId="110" borderId="65" applyNumberFormat="0" applyAlignment="0" applyProtection="0"/>
    <xf numFmtId="0" fontId="109" fillId="3" borderId="32" applyProtection="0">
      <alignment horizontal="centerContinuous"/>
      <protection locked="0"/>
    </xf>
    <xf numFmtId="282"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282" fontId="165" fillId="34" borderId="65" applyNumberFormat="0" applyAlignment="0" applyProtection="0"/>
    <xf numFmtId="282" fontId="62" fillId="10" borderId="40" applyNumberFormat="0" applyProtection="0">
      <alignment horizontal="left" vertical="top" indent="1"/>
    </xf>
    <xf numFmtId="0" fontId="66" fillId="0" borderId="57" applyNumberFormat="0" applyFill="0" applyAlignment="0" applyProtection="0"/>
    <xf numFmtId="0" fontId="111" fillId="0" borderId="52" applyNumberFormat="0" applyFill="0" applyAlignment="0" applyProtection="0"/>
    <xf numFmtId="0" fontId="66" fillId="0" borderId="57" applyNumberFormat="0" applyFill="0" applyAlignment="0" applyProtection="0"/>
    <xf numFmtId="0" fontId="111" fillId="0" borderId="52" applyNumberFormat="0" applyFill="0" applyAlignment="0" applyProtection="0"/>
    <xf numFmtId="0" fontId="111" fillId="0" borderId="52" applyNumberFormat="0" applyFill="0" applyAlignment="0" applyProtection="0"/>
    <xf numFmtId="0" fontId="111" fillId="0" borderId="52" applyNumberFormat="0" applyFill="0" applyAlignment="0" applyProtection="0"/>
    <xf numFmtId="0" fontId="111" fillId="0" borderId="52" applyNumberFormat="0" applyFill="0" applyAlignment="0" applyProtection="0"/>
    <xf numFmtId="0" fontId="66" fillId="0" borderId="52" applyNumberFormat="0" applyFill="0" applyAlignment="0" applyProtection="0"/>
    <xf numFmtId="0" fontId="111" fillId="0" borderId="52" applyNumberFormat="0" applyFill="0" applyAlignment="0" applyProtection="0"/>
    <xf numFmtId="0" fontId="111" fillId="0" borderId="52" applyNumberFormat="0" applyFill="0" applyAlignment="0" applyProtection="0"/>
    <xf numFmtId="0" fontId="111" fillId="0" borderId="52" applyNumberFormat="0" applyFill="0" applyAlignment="0" applyProtection="0"/>
    <xf numFmtId="0" fontId="44" fillId="19" borderId="4" applyNumberFormat="0" applyAlignment="0" applyProtection="0"/>
    <xf numFmtId="0" fontId="44" fillId="19" borderId="4" applyNumberFormat="0" applyAlignment="0" applyProtection="0"/>
    <xf numFmtId="0" fontId="7" fillId="0" borderId="0"/>
    <xf numFmtId="0" fontId="38" fillId="77" borderId="0" applyNumberFormat="0" applyBorder="0" applyAlignment="0" applyProtection="0"/>
    <xf numFmtId="0" fontId="44" fillId="19" borderId="4" applyNumberFormat="0" applyAlignment="0" applyProtection="0"/>
    <xf numFmtId="0" fontId="111" fillId="0" borderId="52" applyNumberFormat="0" applyFill="0" applyAlignment="0" applyProtection="0"/>
    <xf numFmtId="0" fontId="44" fillId="19" borderId="4" applyNumberFormat="0" applyAlignment="0" applyProtection="0"/>
    <xf numFmtId="0" fontId="50" fillId="18" borderId="4" applyNumberFormat="0" applyAlignment="0" applyProtection="0"/>
    <xf numFmtId="0" fontId="94" fillId="18" borderId="25" applyNumberFormat="0" applyAlignment="0" applyProtection="0"/>
    <xf numFmtId="0" fontId="109" fillId="3" borderId="32" applyProtection="0">
      <alignment horizontal="centerContinuous"/>
      <protection locked="0"/>
    </xf>
    <xf numFmtId="282" fontId="79" fillId="53" borderId="65" applyNumberFormat="0" applyProtection="0">
      <alignment horizontal="left" vertical="center" indent="1"/>
    </xf>
    <xf numFmtId="0" fontId="109" fillId="3" borderId="32" applyProtection="0">
      <alignment horizontal="centerContinuous"/>
      <protection locked="0"/>
    </xf>
    <xf numFmtId="4" fontId="170" fillId="38" borderId="40" applyNumberFormat="0" applyProtection="0">
      <alignment horizontal="right" vertical="center"/>
    </xf>
    <xf numFmtId="0" fontId="165" fillId="34" borderId="4" applyNumberForma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165" fillId="34" borderId="65" applyNumberFormat="0" applyAlignment="0" applyProtection="0"/>
    <xf numFmtId="0" fontId="58" fillId="3" borderId="37" applyProtection="0">
      <alignment horizontal="center" wrapText="1"/>
      <protection locked="0"/>
    </xf>
    <xf numFmtId="282" fontId="48" fillId="60" borderId="40" applyNumberFormat="0" applyProtection="0">
      <alignment horizontal="left" vertical="top" indent="1"/>
    </xf>
    <xf numFmtId="0" fontId="58" fillId="3" borderId="37" applyProtection="0">
      <alignment horizontal="center" wrapText="1"/>
      <protection locked="0"/>
    </xf>
    <xf numFmtId="0" fontId="109" fillId="3" borderId="32" applyProtection="0">
      <alignment horizontal="centerContinuous"/>
      <protection locked="0"/>
    </xf>
    <xf numFmtId="282" fontId="7" fillId="10" borderId="40" applyNumberFormat="0" applyProtection="0">
      <alignment horizontal="left" vertical="top" indent="1"/>
    </xf>
    <xf numFmtId="0" fontId="58" fillId="3" borderId="37" applyProtection="0">
      <alignment horizontal="center" wrapText="1"/>
      <protection locked="0"/>
    </xf>
    <xf numFmtId="0" fontId="22" fillId="0" borderId="0"/>
    <xf numFmtId="282" fontId="7" fillId="16" borderId="40" applyNumberFormat="0" applyProtection="0">
      <alignment horizontal="left" vertical="center" indent="1"/>
    </xf>
    <xf numFmtId="0" fontId="58" fillId="3" borderId="37" applyProtection="0">
      <alignment horizontal="center" wrapText="1"/>
      <protection locked="0"/>
    </xf>
    <xf numFmtId="0" fontId="58" fillId="3" borderId="37" applyProtection="0">
      <alignment horizontal="center" wrapText="1"/>
      <protection locked="0"/>
    </xf>
    <xf numFmtId="282" fontId="109" fillId="3" borderId="32" applyProtection="0">
      <alignment horizontal="centerContinuous"/>
      <protection locked="0"/>
    </xf>
    <xf numFmtId="229" fontId="208" fillId="0" borderId="48" applyFill="0" applyProtection="0"/>
    <xf numFmtId="282" fontId="7" fillId="115" borderId="25" applyNumberFormat="0" applyProtection="0">
      <alignment horizontal="left" vertical="center" indent="1"/>
    </xf>
    <xf numFmtId="0" fontId="213" fillId="0" borderId="14"/>
    <xf numFmtId="0" fontId="7" fillId="0" borderId="0"/>
    <xf numFmtId="231" fontId="208" fillId="0" borderId="48" applyFill="0" applyProtection="0"/>
    <xf numFmtId="0" fontId="7" fillId="0" borderId="0"/>
    <xf numFmtId="0" fontId="62" fillId="2" borderId="0"/>
    <xf numFmtId="14" fontId="8" fillId="49" borderId="59">
      <alignment horizontal="center" vertical="center" wrapText="1"/>
    </xf>
    <xf numFmtId="0" fontId="109" fillId="3" borderId="32" applyProtection="0">
      <alignment horizontal="centerContinuous"/>
      <protection locked="0"/>
    </xf>
    <xf numFmtId="282" fontId="58" fillId="3" borderId="37" applyProtection="0">
      <alignment horizontal="center" wrapText="1"/>
      <protection locked="0"/>
    </xf>
    <xf numFmtId="0" fontId="165" fillId="34" borderId="4" applyNumberFormat="0" applyAlignment="0" applyProtection="0"/>
    <xf numFmtId="0" fontId="222" fillId="73" borderId="14"/>
    <xf numFmtId="0" fontId="58" fillId="3" borderId="37" applyProtection="0">
      <alignment horizontal="center" wrapText="1"/>
      <protection locked="0"/>
    </xf>
    <xf numFmtId="0" fontId="22" fillId="0" borderId="0"/>
    <xf numFmtId="0" fontId="22" fillId="0" borderId="0"/>
    <xf numFmtId="0" fontId="22" fillId="0" borderId="0"/>
    <xf numFmtId="0" fontId="58" fillId="3" borderId="37" applyProtection="0">
      <alignment horizontal="center" wrapText="1"/>
      <protection locked="0"/>
    </xf>
    <xf numFmtId="0" fontId="109" fillId="3" borderId="32" applyProtection="0">
      <alignment horizontal="centerContinuous"/>
      <protection locked="0"/>
    </xf>
    <xf numFmtId="0" fontId="79" fillId="18" borderId="65" applyNumberFormat="0" applyProtection="0">
      <alignment horizontal="left" vertical="center" indent="1"/>
    </xf>
    <xf numFmtId="0" fontId="79" fillId="53" borderId="65" applyNumberFormat="0" applyProtection="0">
      <alignment horizontal="left" vertical="center" indent="1"/>
    </xf>
    <xf numFmtId="0" fontId="79" fillId="14" borderId="65" applyNumberFormat="0" applyProtection="0">
      <alignment horizontal="left" vertical="center" indent="1"/>
    </xf>
    <xf numFmtId="0" fontId="79" fillId="41" borderId="65" applyNumberFormat="0" applyProtection="0">
      <alignment horizontal="left" vertical="center" indent="1"/>
    </xf>
    <xf numFmtId="282" fontId="48" fillId="60" borderId="40" applyNumberFormat="0" applyProtection="0">
      <alignment horizontal="left" vertical="top" indent="1"/>
    </xf>
    <xf numFmtId="0" fontId="213" fillId="0" borderId="14"/>
    <xf numFmtId="0" fontId="58" fillId="3" borderId="37" applyProtection="0">
      <alignment horizontal="center" wrapText="1"/>
      <protection locked="0"/>
    </xf>
    <xf numFmtId="0" fontId="66" fillId="0" borderId="57" applyNumberFormat="0" applyFill="0" applyAlignment="0" applyProtection="0"/>
    <xf numFmtId="0" fontId="222" fillId="0" borderId="14"/>
    <xf numFmtId="0" fontId="165" fillId="34" borderId="4" applyNumberFormat="0" applyAlignment="0" applyProtection="0"/>
    <xf numFmtId="0" fontId="237" fillId="19" borderId="4" applyNumberFormat="0" applyAlignment="0" applyProtection="0"/>
    <xf numFmtId="0" fontId="238" fillId="18" borderId="25" applyNumberFormat="0" applyAlignment="0" applyProtection="0"/>
    <xf numFmtId="0" fontId="239" fillId="18" borderId="4" applyNumberFormat="0" applyAlignment="0" applyProtection="0"/>
    <xf numFmtId="0" fontId="62" fillId="10" borderId="40" applyNumberFormat="0" applyProtection="0">
      <alignment horizontal="left" vertical="top" indent="1"/>
    </xf>
    <xf numFmtId="0" fontId="243" fillId="0" borderId="52" applyNumberFormat="0" applyFill="0" applyAlignment="0" applyProtection="0"/>
    <xf numFmtId="282" fontId="165" fillId="34" borderId="4" applyNumberFormat="0" applyAlignment="0" applyProtection="0"/>
    <xf numFmtId="0" fontId="58" fillId="3" borderId="37" applyProtection="0">
      <alignment horizontal="center" wrapText="1"/>
      <protection locked="0"/>
    </xf>
    <xf numFmtId="0" fontId="184" fillId="12" borderId="16" applyNumberFormat="0" applyFont="0" applyAlignment="0" applyProtection="0"/>
    <xf numFmtId="0" fontId="22" fillId="0" borderId="0"/>
    <xf numFmtId="0" fontId="38" fillId="77" borderId="0" applyNumberFormat="0" applyBorder="0" applyAlignment="0" applyProtection="0"/>
    <xf numFmtId="0" fontId="38" fillId="79" borderId="0" applyNumberFormat="0" applyBorder="0" applyAlignment="0" applyProtection="0"/>
    <xf numFmtId="0" fontId="38" fillId="100" borderId="0" applyNumberFormat="0" applyBorder="0" applyAlignment="0" applyProtection="0"/>
    <xf numFmtId="0" fontId="38" fillId="101" borderId="0" applyNumberFormat="0" applyBorder="0" applyAlignment="0" applyProtection="0"/>
    <xf numFmtId="0" fontId="38" fillId="102" borderId="0" applyNumberFormat="0" applyBorder="0" applyAlignment="0" applyProtection="0"/>
    <xf numFmtId="0" fontId="38" fillId="103" borderId="0" applyNumberFormat="0" applyBorder="0" applyAlignment="0" applyProtection="0"/>
    <xf numFmtId="282" fontId="62" fillId="10" borderId="40" applyNumberFormat="0" applyProtection="0">
      <alignment horizontal="left" vertical="top" indent="1"/>
    </xf>
    <xf numFmtId="0" fontId="256" fillId="110" borderId="65" applyNumberFormat="0" applyAlignment="0" applyProtection="0"/>
    <xf numFmtId="0" fontId="109" fillId="3" borderId="32" applyProtection="0">
      <alignment horizontal="centerContinuous"/>
      <protection locked="0"/>
    </xf>
    <xf numFmtId="0" fontId="162" fillId="0" borderId="55" applyNumberFormat="0" applyFill="0" applyAlignment="0" applyProtection="0"/>
    <xf numFmtId="0" fontId="163" fillId="0" borderId="70" applyNumberFormat="0" applyFill="0" applyAlignment="0" applyProtection="0"/>
    <xf numFmtId="0" fontId="164" fillId="0" borderId="75" applyNumberFormat="0" applyFill="0" applyAlignment="0" applyProtection="0"/>
    <xf numFmtId="0" fontId="164" fillId="0" borderId="0" applyNumberFormat="0" applyFill="0" applyBorder="0" applyAlignment="0" applyProtection="0"/>
    <xf numFmtId="0" fontId="77" fillId="0" borderId="76" applyNumberFormat="0" applyFill="0" applyAlignment="0" applyProtection="0"/>
    <xf numFmtId="0" fontId="109" fillId="3" borderId="32" applyProtection="0">
      <alignment horizontal="centerContinuous"/>
      <protection locked="0"/>
    </xf>
    <xf numFmtId="0" fontId="62" fillId="33" borderId="65" applyNumberFormat="0" applyFont="0" applyAlignment="0" applyProtection="0"/>
    <xf numFmtId="0" fontId="145" fillId="110" borderId="25" applyNumberFormat="0" applyAlignment="0" applyProtection="0"/>
    <xf numFmtId="0" fontId="66" fillId="0" borderId="57" applyNumberFormat="0" applyFill="0" applyAlignment="0" applyProtection="0"/>
    <xf numFmtId="0" fontId="262" fillId="0" borderId="0" applyNumberFormat="0" applyFill="0" applyBorder="0" applyAlignment="0" applyProtection="0"/>
    <xf numFmtId="0" fontId="259" fillId="12" borderId="40" applyNumberFormat="0" applyProtection="0">
      <alignment horizontal="left" vertical="top" indent="1"/>
    </xf>
    <xf numFmtId="0" fontId="109" fillId="3" borderId="32" applyProtection="0">
      <alignment horizontal="centerContinuous"/>
      <protection locked="0"/>
    </xf>
    <xf numFmtId="0" fontId="62" fillId="16" borderId="40" applyNumberFormat="0" applyProtection="0">
      <alignment horizontal="left" vertical="top" indent="1"/>
    </xf>
    <xf numFmtId="0" fontId="62" fillId="10" borderId="40" applyNumberFormat="0" applyProtection="0">
      <alignment horizontal="left" vertical="top" indent="1"/>
    </xf>
    <xf numFmtId="0" fontId="62" fillId="14" borderId="40" applyNumberFormat="0" applyProtection="0">
      <alignment horizontal="left" vertical="top" indent="1"/>
    </xf>
    <xf numFmtId="0" fontId="62" fillId="41" borderId="40" applyNumberFormat="0" applyProtection="0">
      <alignment horizontal="left" vertical="top" indent="1"/>
    </xf>
    <xf numFmtId="172" fontId="22" fillId="0" borderId="0" applyFont="0" applyFill="0" applyBorder="0" applyAlignment="0" applyProtection="0"/>
    <xf numFmtId="0" fontId="22" fillId="0" borderId="0"/>
    <xf numFmtId="282" fontId="102" fillId="3" borderId="30"/>
    <xf numFmtId="0" fontId="256" fillId="110" borderId="65" applyNumberFormat="0" applyAlignment="0" applyProtection="0"/>
    <xf numFmtId="0" fontId="62" fillId="33" borderId="65" applyNumberFormat="0" applyFont="0" applyAlignment="0" applyProtection="0"/>
    <xf numFmtId="0" fontId="66" fillId="0" borderId="57" applyNumberFormat="0" applyFill="0" applyAlignment="0" applyProtection="0"/>
    <xf numFmtId="4" fontId="170" fillId="66" borderId="40" applyNumberFormat="0" applyProtection="0">
      <alignment vertical="center"/>
    </xf>
    <xf numFmtId="4" fontId="115" fillId="65" borderId="40" applyNumberFormat="0" applyProtection="0">
      <alignment horizontal="left" vertical="center" indent="1"/>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4" fontId="79" fillId="93" borderId="65" applyNumberFormat="0" applyProtection="0">
      <alignment horizontal="right" vertical="center"/>
    </xf>
    <xf numFmtId="4" fontId="79" fillId="15" borderId="65" applyNumberFormat="0" applyProtection="0">
      <alignment horizontal="right" vertical="center"/>
    </xf>
    <xf numFmtId="0" fontId="109" fillId="3" borderId="32" applyProtection="0">
      <alignment horizontal="centerContinuous"/>
      <protection locked="0"/>
    </xf>
    <xf numFmtId="0" fontId="62" fillId="14" borderId="40" applyNumberFormat="0" applyProtection="0">
      <alignment horizontal="left" vertical="top" indent="1"/>
    </xf>
    <xf numFmtId="0" fontId="7" fillId="16" borderId="40" applyNumberFormat="0" applyProtection="0">
      <alignment horizontal="left" vertical="top" indent="1"/>
    </xf>
    <xf numFmtId="282" fontId="165" fillId="34" borderId="4" applyNumberFormat="0" applyAlignment="0" applyProtection="0"/>
    <xf numFmtId="0" fontId="109" fillId="3" borderId="32" applyProtection="0">
      <alignment horizontal="centerContinuous"/>
      <protection locked="0"/>
    </xf>
    <xf numFmtId="0" fontId="38" fillId="103" borderId="0" applyNumberFormat="0" applyBorder="0" applyAlignment="0" applyProtection="0"/>
    <xf numFmtId="0" fontId="58" fillId="3" borderId="37" applyProtection="0">
      <alignment horizontal="center" wrapText="1"/>
      <protection locked="0"/>
    </xf>
    <xf numFmtId="282" fontId="113" fillId="59" borderId="40" applyNumberFormat="0" applyProtection="0">
      <alignment horizontal="left" vertical="top" indent="1"/>
    </xf>
    <xf numFmtId="0" fontId="62" fillId="10" borderId="40" applyNumberFormat="0" applyProtection="0">
      <alignment horizontal="left" vertical="top" indent="1"/>
    </xf>
    <xf numFmtId="0" fontId="58" fillId="3" borderId="37" applyProtection="0">
      <alignment horizontal="center" wrapText="1"/>
      <protection locked="0"/>
    </xf>
    <xf numFmtId="282" fontId="7" fillId="12" borderId="16" applyNumberFormat="0" applyFont="0" applyAlignment="0" applyProtection="0"/>
    <xf numFmtId="0" fontId="7" fillId="66" borderId="40" applyNumberFormat="0" applyProtection="0">
      <alignment horizontal="left" vertical="center" indent="1"/>
    </xf>
    <xf numFmtId="0" fontId="109" fillId="3" borderId="32" applyProtection="0">
      <alignment horizontal="centerContinuous"/>
      <protection locked="0"/>
    </xf>
    <xf numFmtId="0" fontId="256" fillId="110" borderId="65" applyNumberForma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7" fillId="0" borderId="0"/>
    <xf numFmtId="0" fontId="38" fillId="102" borderId="0" applyNumberFormat="0" applyBorder="0" applyAlignment="0" applyProtection="0"/>
    <xf numFmtId="0" fontId="38" fillId="101" borderId="0" applyNumberFormat="0" applyBorder="0" applyAlignment="0" applyProtection="0"/>
    <xf numFmtId="0" fontId="7" fillId="60" borderId="40" applyNumberFormat="0" applyProtection="0">
      <alignment horizontal="left" vertical="top" indent="1"/>
    </xf>
    <xf numFmtId="0" fontId="109" fillId="3" borderId="32" applyProtection="0">
      <alignment horizontal="centerContinuous"/>
      <protection locked="0"/>
    </xf>
    <xf numFmtId="228" fontId="206" fillId="0" borderId="0">
      <protection locked="0"/>
    </xf>
    <xf numFmtId="282" fontId="69" fillId="38" borderId="13">
      <alignment horizontal="center" vertical="center"/>
    </xf>
    <xf numFmtId="282" fontId="62" fillId="14" borderId="40" applyNumberFormat="0" applyProtection="0">
      <alignment horizontal="left" vertical="top" indent="1"/>
    </xf>
    <xf numFmtId="0" fontId="22" fillId="0" borderId="0"/>
    <xf numFmtId="0" fontId="109" fillId="3" borderId="32" applyProtection="0">
      <alignment horizontal="centerContinuous"/>
      <protection locked="0"/>
    </xf>
    <xf numFmtId="0" fontId="50" fillId="18" borderId="4" applyNumberFormat="0" applyAlignment="0" applyProtection="0"/>
    <xf numFmtId="282" fontId="62" fillId="2" borderId="0"/>
    <xf numFmtId="199"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4" fontId="79" fillId="54" borderId="65" applyNumberFormat="0" applyProtection="0">
      <alignment horizontal="right" vertical="center"/>
    </xf>
    <xf numFmtId="0" fontId="58" fillId="3" borderId="37" applyProtection="0">
      <alignment horizontal="center" wrapText="1"/>
      <protection locked="0"/>
    </xf>
    <xf numFmtId="0" fontId="109" fillId="3" borderId="32" applyProtection="0">
      <alignment horizontal="centerContinuous"/>
      <protection locked="0"/>
    </xf>
    <xf numFmtId="0" fontId="7" fillId="0" borderId="0"/>
    <xf numFmtId="282" fontId="91" fillId="3" borderId="32">
      <protection hidden="1"/>
    </xf>
    <xf numFmtId="0" fontId="58" fillId="3" borderId="37" applyProtection="0">
      <alignment horizontal="center" wrapText="1"/>
      <protection locked="0"/>
    </xf>
    <xf numFmtId="0" fontId="7" fillId="12" borderId="16" applyNumberFormat="0" applyFont="0" applyAlignment="0" applyProtection="0"/>
    <xf numFmtId="0" fontId="58" fillId="3" borderId="37" applyProtection="0">
      <alignment horizontal="center" wrapText="1"/>
      <protection locked="0"/>
    </xf>
    <xf numFmtId="0" fontId="58" fillId="3" borderId="37" applyProtection="0">
      <alignment horizontal="center" wrapText="1"/>
      <protection locked="0"/>
    </xf>
    <xf numFmtId="282" fontId="79" fillId="18" borderId="65" applyNumberFormat="0" applyProtection="0">
      <alignment horizontal="left" vertical="center" indent="1"/>
    </xf>
    <xf numFmtId="0" fontId="7" fillId="41" borderId="40" applyNumberFormat="0" applyProtection="0">
      <alignment horizontal="left" vertical="center" indent="1"/>
    </xf>
    <xf numFmtId="282" fontId="7" fillId="16" borderId="40" applyNumberFormat="0" applyProtection="0">
      <alignment horizontal="left" vertical="top" indent="1"/>
    </xf>
    <xf numFmtId="4" fontId="48" fillId="55" borderId="40" applyNumberFormat="0" applyProtection="0">
      <alignment horizontal="right" vertical="center"/>
    </xf>
    <xf numFmtId="0" fontId="7" fillId="12" borderId="16" applyNumberFormat="0" applyFont="0" applyAlignment="0" applyProtection="0"/>
    <xf numFmtId="0" fontId="58" fillId="3" borderId="37" applyProtection="0">
      <alignment horizontal="center" wrapText="1"/>
      <protection locked="0"/>
    </xf>
    <xf numFmtId="4" fontId="79" fillId="63" borderId="14" applyNumberFormat="0" applyProtection="0">
      <alignment horizontal="left" vertical="center" indent="1"/>
    </xf>
    <xf numFmtId="199" fontId="48" fillId="50" borderId="40" applyNumberFormat="0" applyProtection="0">
      <alignment horizontal="left" vertical="top" indent="1"/>
    </xf>
    <xf numFmtId="282" fontId="109" fillId="3" borderId="32" applyProtection="0">
      <alignment horizontal="centerContinuous"/>
      <protection locked="0"/>
    </xf>
    <xf numFmtId="0" fontId="165" fillId="34" borderId="65" applyNumberFormat="0" applyAlignment="0" applyProtection="0"/>
    <xf numFmtId="282" fontId="69" fillId="38" borderId="13">
      <alignment horizontal="center" vertical="center"/>
    </xf>
    <xf numFmtId="282" fontId="7" fillId="41" borderId="40" applyNumberFormat="0" applyProtection="0">
      <alignment horizontal="left" vertical="center" indent="1"/>
    </xf>
    <xf numFmtId="0" fontId="237" fillId="19" borderId="4" applyNumberForma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44" fillId="19" borderId="4" applyNumberFormat="0" applyAlignment="0" applyProtection="0"/>
    <xf numFmtId="0" fontId="44" fillId="19" borderId="4" applyNumberFormat="0" applyAlignment="0" applyProtection="0"/>
    <xf numFmtId="0" fontId="7" fillId="12" borderId="16" applyNumberFormat="0" applyFont="0" applyAlignment="0" applyProtection="0"/>
    <xf numFmtId="0" fontId="7" fillId="12" borderId="16" applyNumberFormat="0" applyFont="0" applyAlignment="0" applyProtection="0"/>
    <xf numFmtId="0" fontId="161" fillId="72" borderId="4" applyNumberFormat="0" applyAlignment="0" applyProtection="0"/>
    <xf numFmtId="0" fontId="50" fillId="18" borderId="4" applyNumberFormat="0" applyAlignment="0" applyProtection="0"/>
    <xf numFmtId="0" fontId="50" fillId="18" borderId="4" applyNumberFormat="0" applyAlignment="0" applyProtection="0"/>
    <xf numFmtId="0" fontId="256" fillId="110" borderId="65" applyNumberForma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25" fillId="194" borderId="14" applyNumberFormat="0" applyAlignment="0" applyProtection="0"/>
    <xf numFmtId="0" fontId="7" fillId="10" borderId="40" applyNumberFormat="0" applyProtection="0">
      <alignment horizontal="left" vertical="center" indent="1"/>
    </xf>
    <xf numFmtId="0" fontId="165" fillId="34" borderId="65" applyNumberFormat="0" applyAlignment="0" applyProtection="0"/>
    <xf numFmtId="0" fontId="7" fillId="0" borderId="0"/>
    <xf numFmtId="0" fontId="7" fillId="0" borderId="0"/>
    <xf numFmtId="172" fontId="22" fillId="0" borderId="0" applyFont="0" applyFill="0" applyBorder="0" applyAlignment="0" applyProtection="0"/>
    <xf numFmtId="0" fontId="7" fillId="0" borderId="0"/>
    <xf numFmtId="282" fontId="62" fillId="10" borderId="40" applyNumberFormat="0" applyProtection="0">
      <alignment horizontal="left" vertical="top" indent="1"/>
    </xf>
    <xf numFmtId="191" fontId="49" fillId="37" borderId="8">
      <protection hidden="1"/>
    </xf>
    <xf numFmtId="199" fontId="259" fillId="12" borderId="40" applyNumberFormat="0" applyProtection="0">
      <alignment horizontal="left" vertical="top" indent="1"/>
    </xf>
    <xf numFmtId="0" fontId="213" fillId="0" borderId="14"/>
    <xf numFmtId="0" fontId="109" fillId="3" borderId="32" applyProtection="0">
      <alignment horizontal="centerContinuous"/>
      <protection locked="0"/>
    </xf>
    <xf numFmtId="0" fontId="58" fillId="3" borderId="37" applyProtection="0">
      <alignment horizontal="center" wrapText="1"/>
      <protection locked="0"/>
    </xf>
    <xf numFmtId="0" fontId="165" fillId="34" borderId="4" applyNumberFormat="0" applyAlignment="0" applyProtection="0"/>
    <xf numFmtId="0" fontId="165" fillId="34" borderId="65" applyNumberFormat="0" applyAlignment="0" applyProtection="0"/>
    <xf numFmtId="0" fontId="44" fillId="19" borderId="4" applyNumberFormat="0" applyAlignment="0" applyProtection="0"/>
    <xf numFmtId="0" fontId="44" fillId="19" borderId="4" applyNumberFormat="0" applyAlignment="0" applyProtection="0"/>
    <xf numFmtId="204" fontId="88" fillId="2" borderId="4">
      <alignment horizontal="right"/>
      <protection locked="0"/>
    </xf>
    <xf numFmtId="0" fontId="109" fillId="3" borderId="32" applyProtection="0">
      <alignment horizontal="centerContinuous"/>
      <protection locked="0"/>
    </xf>
    <xf numFmtId="199" fontId="62" fillId="14" borderId="40" applyNumberFormat="0" applyProtection="0">
      <alignment horizontal="left" vertical="top" indent="1"/>
    </xf>
    <xf numFmtId="282" fontId="62" fillId="14" borderId="40" applyNumberFormat="0" applyProtection="0">
      <alignment horizontal="left" vertical="top" indent="1"/>
    </xf>
    <xf numFmtId="0" fontId="109" fillId="3" borderId="32" applyProtection="0">
      <alignment horizontal="centerContinuous"/>
      <protection locked="0"/>
    </xf>
    <xf numFmtId="4" fontId="259" fillId="18" borderId="40" applyNumberFormat="0" applyProtection="0">
      <alignment horizontal="left" vertical="center" indent="1"/>
    </xf>
    <xf numFmtId="0" fontId="94" fillId="18" borderId="25" applyNumberFormat="0" applyAlignment="0" applyProtection="0"/>
    <xf numFmtId="0" fontId="94" fillId="18" borderId="25" applyNumberFormat="0" applyAlignment="0" applyProtection="0"/>
    <xf numFmtId="0" fontId="94" fillId="18" borderId="25" applyNumberFormat="0" applyAlignment="0" applyProtection="0"/>
    <xf numFmtId="0" fontId="50" fillId="18" borderId="4" applyNumberFormat="0" applyAlignment="0" applyProtection="0"/>
    <xf numFmtId="0" fontId="50" fillId="18" borderId="4" applyNumberFormat="0" applyAlignment="0" applyProtection="0"/>
    <xf numFmtId="0" fontId="34" fillId="12" borderId="16" applyNumberFormat="0" applyFont="0" applyAlignment="0" applyProtection="0"/>
    <xf numFmtId="0" fontId="34" fillId="12" borderId="16" applyNumberFormat="0" applyFont="0" applyAlignment="0" applyProtection="0"/>
    <xf numFmtId="0" fontId="94" fillId="18" borderId="25" applyNumberFormat="0" applyAlignment="0" applyProtection="0"/>
    <xf numFmtId="0" fontId="94" fillId="18" borderId="25" applyNumberFormat="0" applyAlignment="0" applyProtection="0"/>
    <xf numFmtId="0" fontId="109" fillId="3" borderId="32" applyProtection="0">
      <alignment horizontal="centerContinuous"/>
      <protection locked="0"/>
    </xf>
    <xf numFmtId="4" fontId="79" fillId="55" borderId="65" applyNumberFormat="0" applyProtection="0">
      <alignment horizontal="right" vertical="center"/>
    </xf>
    <xf numFmtId="0" fontId="34" fillId="12" borderId="16" applyNumberFormat="0" applyFont="0" applyAlignment="0" applyProtection="0"/>
    <xf numFmtId="282" fontId="7" fillId="60" borderId="40" applyNumberFormat="0" applyProtection="0">
      <alignment horizontal="left" vertical="top" indent="1"/>
    </xf>
    <xf numFmtId="0" fontId="62" fillId="2" borderId="0"/>
    <xf numFmtId="0" fontId="22" fillId="0" borderId="0"/>
    <xf numFmtId="282" fontId="165" fillId="34" borderId="4" applyNumberFormat="0" applyAlignment="0" applyProtection="0"/>
    <xf numFmtId="0" fontId="22" fillId="0" borderId="0"/>
    <xf numFmtId="0" fontId="22" fillId="0" borderId="0"/>
    <xf numFmtId="0" fontId="22" fillId="0" borderId="0"/>
    <xf numFmtId="282" fontId="353" fillId="12" borderId="16" applyNumberFormat="0" applyFont="0" applyAlignment="0" applyProtection="0"/>
    <xf numFmtId="14" fontId="8" fillId="49" borderId="59">
      <alignment horizontal="center" vertical="center" wrapText="1"/>
    </xf>
    <xf numFmtId="282" fontId="165" fillId="34" borderId="65" applyNumberFormat="0" applyAlignment="0" applyProtection="0"/>
    <xf numFmtId="0" fontId="22" fillId="0" borderId="0"/>
    <xf numFmtId="0" fontId="22" fillId="0" borderId="0"/>
    <xf numFmtId="0" fontId="109" fillId="3" borderId="32" applyProtection="0">
      <alignment horizontal="centerContinuous"/>
      <protection locked="0"/>
    </xf>
    <xf numFmtId="4" fontId="48" fillId="87" borderId="25" applyNumberFormat="0" applyProtection="0">
      <alignment horizontal="right" vertical="center"/>
    </xf>
    <xf numFmtId="0" fontId="7" fillId="14" borderId="40" applyNumberFormat="0" applyProtection="0">
      <alignment horizontal="left" vertical="center" indent="1"/>
    </xf>
    <xf numFmtId="0" fontId="58" fillId="3" borderId="37" applyProtection="0">
      <alignment horizontal="center" wrapText="1"/>
      <protection locked="0"/>
    </xf>
    <xf numFmtId="0" fontId="145" fillId="18" borderId="25" applyNumberFormat="0" applyAlignment="0" applyProtection="0"/>
    <xf numFmtId="0" fontId="109" fillId="3" borderId="32" applyProtection="0">
      <alignment horizontal="centerContinuous"/>
      <protection locked="0"/>
    </xf>
    <xf numFmtId="0" fontId="109" fillId="3" borderId="32" applyProtection="0">
      <alignment horizontal="centerContinuous"/>
      <protection locked="0"/>
    </xf>
    <xf numFmtId="0" fontId="165" fillId="34" borderId="4" applyNumberFormat="0" applyAlignment="0" applyProtection="0"/>
    <xf numFmtId="4" fontId="265" fillId="59" borderId="40" applyNumberFormat="0" applyProtection="0">
      <alignment vertical="center"/>
    </xf>
    <xf numFmtId="0" fontId="22" fillId="0" borderId="0"/>
    <xf numFmtId="0" fontId="22" fillId="0" borderId="0"/>
    <xf numFmtId="0" fontId="22" fillId="0" borderId="0"/>
    <xf numFmtId="0" fontId="22" fillId="0" borderId="0"/>
    <xf numFmtId="0" fontId="109" fillId="3" borderId="32" applyProtection="0">
      <alignment horizontal="centerContinuous"/>
      <protection locked="0"/>
    </xf>
    <xf numFmtId="0" fontId="7" fillId="33" borderId="16" applyNumberFormat="0" applyFont="0" applyAlignment="0" applyProtection="0"/>
    <xf numFmtId="0" fontId="62" fillId="33" borderId="65"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33"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0" borderId="0"/>
    <xf numFmtId="0" fontId="34" fillId="12" borderId="16" applyNumberFormat="0" applyFont="0" applyAlignment="0" applyProtection="0"/>
    <xf numFmtId="0" fontId="145" fillId="72" borderId="25" applyNumberFormat="0" applyAlignment="0" applyProtection="0"/>
    <xf numFmtId="0" fontId="94" fillId="18" borderId="25" applyNumberFormat="0" applyAlignment="0" applyProtection="0"/>
    <xf numFmtId="0" fontId="94" fillId="18" borderId="25" applyNumberFormat="0" applyAlignment="0" applyProtection="0"/>
    <xf numFmtId="0" fontId="145" fillId="110" borderId="25" applyNumberFormat="0" applyAlignment="0" applyProtection="0"/>
    <xf numFmtId="0" fontId="111" fillId="0" borderId="52" applyNumberFormat="0" applyFill="0" applyAlignment="0" applyProtection="0"/>
    <xf numFmtId="0" fontId="111" fillId="0" borderId="52" applyNumberFormat="0" applyFill="0" applyAlignment="0" applyProtection="0"/>
    <xf numFmtId="0" fontId="7" fillId="12" borderId="16" applyNumberFormat="0" applyFont="0" applyAlignment="0" applyProtection="0"/>
    <xf numFmtId="0" fontId="7" fillId="12" borderId="16" applyNumberFormat="0" applyFont="0" applyAlignment="0" applyProtection="0"/>
    <xf numFmtId="0" fontId="50" fillId="18" borderId="4" applyNumberFormat="0" applyAlignment="0" applyProtection="0"/>
    <xf numFmtId="0" fontId="62" fillId="33" borderId="65" applyNumberFormat="0" applyFont="0" applyAlignment="0" applyProtection="0"/>
    <xf numFmtId="4" fontId="115" fillId="59" borderId="40" applyNumberFormat="0" applyProtection="0">
      <alignment vertical="center"/>
    </xf>
    <xf numFmtId="4" fontId="79" fillId="56" borderId="65" applyNumberFormat="0" applyProtection="0">
      <alignment vertical="center"/>
    </xf>
    <xf numFmtId="4" fontId="265" fillId="59" borderId="40" applyNumberFormat="0" applyProtection="0">
      <alignment vertical="center"/>
    </xf>
    <xf numFmtId="4" fontId="257" fillId="59" borderId="65" applyNumberFormat="0" applyProtection="0">
      <alignment vertical="center"/>
    </xf>
    <xf numFmtId="4" fontId="170" fillId="59" borderId="40" applyNumberFormat="0" applyProtection="0">
      <alignment horizontal="left" vertical="center" indent="1"/>
    </xf>
    <xf numFmtId="4" fontId="79" fillId="59" borderId="65" applyNumberFormat="0" applyProtection="0">
      <alignment horizontal="left" vertical="center" indent="1"/>
    </xf>
    <xf numFmtId="0" fontId="113" fillId="59" borderId="40" applyNumberFormat="0" applyProtection="0">
      <alignment horizontal="left" vertical="top" indent="1"/>
    </xf>
    <xf numFmtId="0" fontId="258" fillId="56" borderId="40" applyNumberFormat="0" applyProtection="0">
      <alignment horizontal="left" vertical="top" indent="1"/>
    </xf>
    <xf numFmtId="4" fontId="79" fillId="0" borderId="65" applyNumberFormat="0" applyProtection="0">
      <alignment horizontal="left" vertical="center" indent="1"/>
    </xf>
    <xf numFmtId="4" fontId="170" fillId="117" borderId="40" applyNumberFormat="0" applyProtection="0">
      <alignment horizontal="right" vertical="center"/>
    </xf>
    <xf numFmtId="4" fontId="79" fillId="15" borderId="65" applyNumberFormat="0" applyProtection="0">
      <alignment horizontal="right" vertical="center"/>
    </xf>
    <xf numFmtId="4" fontId="170" fillId="116" borderId="40" applyNumberFormat="0" applyProtection="0">
      <alignment horizontal="right" vertical="center"/>
    </xf>
    <xf numFmtId="4" fontId="79" fillId="93" borderId="65" applyNumberFormat="0" applyProtection="0">
      <alignment horizontal="right" vertical="center"/>
    </xf>
    <xf numFmtId="4" fontId="170" fillId="113" borderId="40" applyNumberFormat="0" applyProtection="0">
      <alignment horizontal="right" vertical="center"/>
    </xf>
    <xf numFmtId="4" fontId="79" fillId="27" borderId="14" applyNumberFormat="0" applyProtection="0">
      <alignment horizontal="right" vertical="center"/>
    </xf>
    <xf numFmtId="4" fontId="170" fillId="52" borderId="40" applyNumberFormat="0" applyProtection="0">
      <alignment horizontal="right" vertical="center"/>
    </xf>
    <xf numFmtId="4" fontId="79" fillId="54" borderId="65" applyNumberFormat="0" applyProtection="0">
      <alignment horizontal="right" vertical="center"/>
    </xf>
    <xf numFmtId="4" fontId="170" fillId="71" borderId="40" applyNumberFormat="0" applyProtection="0">
      <alignment horizontal="right" vertical="center"/>
    </xf>
    <xf numFmtId="4" fontId="79" fillId="61" borderId="65" applyNumberFormat="0" applyProtection="0">
      <alignment horizontal="right" vertical="center"/>
    </xf>
    <xf numFmtId="4" fontId="170" fillId="51" borderId="40" applyNumberFormat="0" applyProtection="0">
      <alignment horizontal="right" vertical="center"/>
    </xf>
    <xf numFmtId="4" fontId="79" fillId="35" borderId="65" applyNumberFormat="0" applyProtection="0">
      <alignment horizontal="right" vertical="center"/>
    </xf>
    <xf numFmtId="4" fontId="170" fillId="119" borderId="40" applyNumberFormat="0" applyProtection="0">
      <alignment horizontal="right" vertical="center"/>
    </xf>
    <xf numFmtId="4" fontId="79" fillId="17" borderId="65" applyNumberFormat="0" applyProtection="0">
      <alignment horizontal="right" vertical="center"/>
    </xf>
    <xf numFmtId="4" fontId="170" fillId="91" borderId="40" applyNumberFormat="0" applyProtection="0">
      <alignment horizontal="right" vertical="center"/>
    </xf>
    <xf numFmtId="4" fontId="79" fillId="55" borderId="65" applyNumberFormat="0" applyProtection="0">
      <alignment horizontal="right" vertical="center"/>
    </xf>
    <xf numFmtId="4" fontId="170" fillId="38" borderId="40" applyNumberFormat="0" applyProtection="0">
      <alignment horizontal="right" vertical="center"/>
    </xf>
    <xf numFmtId="4" fontId="79" fillId="62" borderId="65" applyNumberFormat="0" applyProtection="0">
      <alignment horizontal="right" vertical="center"/>
    </xf>
    <xf numFmtId="4" fontId="79" fillId="63" borderId="14" applyNumberFormat="0" applyProtection="0">
      <alignment horizontal="left" vertical="center" indent="1"/>
    </xf>
    <xf numFmtId="4" fontId="79" fillId="0" borderId="65" applyNumberFormat="0" applyProtection="0">
      <alignment horizontal="left" vertical="center" indent="1"/>
    </xf>
    <xf numFmtId="4" fontId="40" fillId="16" borderId="14" applyNumberFormat="0" applyProtection="0">
      <alignment horizontal="left" vertical="center" indent="1"/>
    </xf>
    <xf numFmtId="4" fontId="79" fillId="10" borderId="65" applyNumberFormat="0" applyProtection="0">
      <alignment horizontal="right" vertical="center"/>
    </xf>
    <xf numFmtId="0" fontId="58" fillId="3" borderId="37" applyProtection="0">
      <alignment horizontal="center" wrapText="1"/>
      <protection locked="0"/>
    </xf>
    <xf numFmtId="4" fontId="79" fillId="10" borderId="14" applyNumberFormat="0" applyProtection="0">
      <alignment horizontal="left" vertical="center" indent="1"/>
    </xf>
    <xf numFmtId="0" fontId="7" fillId="16" borderId="40" applyNumberFormat="0" applyProtection="0">
      <alignment horizontal="left" vertical="center" indent="1"/>
    </xf>
    <xf numFmtId="0" fontId="7" fillId="64" borderId="40" applyNumberFormat="0" applyProtection="0">
      <alignment horizontal="left" vertical="top" indent="1"/>
    </xf>
    <xf numFmtId="0" fontId="7" fillId="16" borderId="40" applyNumberFormat="0" applyProtection="0">
      <alignment horizontal="left" vertical="top" indent="1"/>
    </xf>
    <xf numFmtId="0" fontId="62" fillId="16" borderId="40" applyNumberFormat="0" applyProtection="0">
      <alignment horizontal="left" vertical="top" indent="1"/>
    </xf>
    <xf numFmtId="0" fontId="7" fillId="10" borderId="40" applyNumberFormat="0" applyProtection="0">
      <alignment horizontal="left" vertical="center" indent="1"/>
    </xf>
    <xf numFmtId="0" fontId="7" fillId="10" borderId="40" applyNumberFormat="0" applyProtection="0">
      <alignment horizontal="left" vertical="center" indent="1"/>
    </xf>
    <xf numFmtId="0" fontId="7" fillId="60" borderId="40" applyNumberFormat="0" applyProtection="0">
      <alignment horizontal="left" vertical="top" indent="1"/>
    </xf>
    <xf numFmtId="0" fontId="7" fillId="10" borderId="40" applyNumberFormat="0" applyProtection="0">
      <alignment horizontal="left" vertical="top" indent="1"/>
    </xf>
    <xf numFmtId="0" fontId="62" fillId="10" borderId="40" applyNumberFormat="0" applyProtection="0">
      <alignment horizontal="left" vertical="top" indent="1"/>
    </xf>
    <xf numFmtId="0" fontId="7" fillId="14" borderId="40" applyNumberFormat="0" applyProtection="0">
      <alignment horizontal="left" vertical="center" indent="1"/>
    </xf>
    <xf numFmtId="0" fontId="7" fillId="14" borderId="40" applyNumberFormat="0" applyProtection="0">
      <alignment horizontal="left" vertical="center" indent="1"/>
    </xf>
    <xf numFmtId="0" fontId="7" fillId="65" borderId="40" applyNumberFormat="0" applyProtection="0">
      <alignment horizontal="left" vertical="top" indent="1"/>
    </xf>
    <xf numFmtId="0" fontId="7" fillId="14" borderId="40" applyNumberFormat="0" applyProtection="0">
      <alignment horizontal="left" vertical="top" indent="1"/>
    </xf>
    <xf numFmtId="0" fontId="62" fillId="14" borderId="40" applyNumberFormat="0" applyProtection="0">
      <alignment horizontal="left" vertical="top" indent="1"/>
    </xf>
    <xf numFmtId="0" fontId="7" fillId="41" borderId="40" applyNumberFormat="0" applyProtection="0">
      <alignment horizontal="left" vertical="center" indent="1"/>
    </xf>
    <xf numFmtId="0" fontId="7" fillId="41" borderId="40" applyNumberFormat="0" applyProtection="0">
      <alignment horizontal="left" vertical="center" indent="1"/>
    </xf>
    <xf numFmtId="0" fontId="7" fillId="66" borderId="40" applyNumberFormat="0" applyProtection="0">
      <alignment horizontal="left" vertical="top" indent="1"/>
    </xf>
    <xf numFmtId="0" fontId="7" fillId="41" borderId="40" applyNumberFormat="0" applyProtection="0">
      <alignment horizontal="left" vertical="top" indent="1"/>
    </xf>
    <xf numFmtId="0" fontId="62" fillId="41" borderId="40" applyNumberFormat="0" applyProtection="0">
      <alignment horizontal="left" vertical="top" indent="1"/>
    </xf>
    <xf numFmtId="0" fontId="109" fillId="3" borderId="32" applyProtection="0">
      <alignment horizontal="centerContinuous"/>
      <protection locked="0"/>
    </xf>
    <xf numFmtId="0" fontId="109" fillId="3" borderId="32" applyProtection="0">
      <alignment horizontal="centerContinuous"/>
      <protection locked="0"/>
    </xf>
    <xf numFmtId="4" fontId="170" fillId="66" borderId="40" applyNumberFormat="0" applyProtection="0">
      <alignment vertical="center"/>
    </xf>
    <xf numFmtId="4" fontId="259" fillId="12" borderId="40" applyNumberFormat="0" applyProtection="0">
      <alignment vertical="center"/>
    </xf>
    <xf numFmtId="4" fontId="263" fillId="66" borderId="40" applyNumberFormat="0" applyProtection="0">
      <alignment vertical="center"/>
    </xf>
    <xf numFmtId="4" fontId="115" fillId="65" borderId="63" applyNumberFormat="0" applyProtection="0">
      <alignment horizontal="left" vertical="center" indent="1"/>
    </xf>
    <xf numFmtId="4" fontId="259" fillId="18" borderId="40" applyNumberFormat="0" applyProtection="0">
      <alignment horizontal="left" vertical="center" indent="1"/>
    </xf>
    <xf numFmtId="0" fontId="48" fillId="50" borderId="40" applyNumberFormat="0" applyProtection="0">
      <alignment horizontal="left" vertical="top" indent="1"/>
    </xf>
    <xf numFmtId="0" fontId="259" fillId="12" borderId="40" applyNumberFormat="0" applyProtection="0">
      <alignment horizontal="left" vertical="top" indent="1"/>
    </xf>
    <xf numFmtId="4" fontId="263" fillId="66" borderId="40" applyNumberFormat="0" applyProtection="0">
      <alignment horizontal="right" vertical="center"/>
    </xf>
    <xf numFmtId="4" fontId="257" fillId="2" borderId="65" applyNumberFormat="0" applyProtection="0">
      <alignment horizontal="right" vertical="center"/>
    </xf>
    <xf numFmtId="4" fontId="48" fillId="10" borderId="40" applyNumberFormat="0" applyProtection="0">
      <alignment horizontal="left" vertical="center" indent="1"/>
    </xf>
    <xf numFmtId="0" fontId="48" fillId="60" borderId="40" applyNumberFormat="0" applyProtection="0">
      <alignment horizontal="left" vertical="top" indent="1"/>
    </xf>
    <xf numFmtId="0" fontId="259" fillId="10" borderId="40" applyNumberFormat="0" applyProtection="0">
      <alignment horizontal="left" vertical="top" indent="1"/>
    </xf>
    <xf numFmtId="4" fontId="267" fillId="66" borderId="40" applyNumberFormat="0" applyProtection="0">
      <alignment horizontal="right" vertical="center"/>
    </xf>
    <xf numFmtId="4" fontId="261" fillId="13" borderId="65" applyNumberFormat="0" applyProtection="0">
      <alignment horizontal="right" vertical="center"/>
    </xf>
    <xf numFmtId="0" fontId="111" fillId="0" borderId="52" applyNumberFormat="0" applyFill="0" applyAlignment="0" applyProtection="0"/>
    <xf numFmtId="0" fontId="58" fillId="3" borderId="37" applyProtection="0">
      <alignment horizontal="center" wrapText="1"/>
      <protection locked="0"/>
    </xf>
    <xf numFmtId="0" fontId="50" fillId="18" borderId="4" applyNumberFormat="0" applyAlignment="0" applyProtection="0"/>
    <xf numFmtId="0" fontId="50" fillId="18" borderId="4" applyNumberFormat="0" applyAlignment="0" applyProtection="0"/>
    <xf numFmtId="9" fontId="22" fillId="0" borderId="0" applyFont="0" applyFill="0" applyBorder="0" applyAlignment="0" applyProtection="0"/>
    <xf numFmtId="0" fontId="109" fillId="3" borderId="32" applyProtection="0">
      <alignment horizontal="centerContinuous"/>
      <protection locked="0"/>
    </xf>
    <xf numFmtId="0" fontId="109" fillId="3" borderId="32" applyProtection="0">
      <alignment horizontal="centerContinuous"/>
      <protection locked="0"/>
    </xf>
    <xf numFmtId="282" fontId="66" fillId="0" borderId="57" applyNumberFormat="0" applyFill="0" applyAlignment="0" applyProtection="0"/>
    <xf numFmtId="0" fontId="111" fillId="0" borderId="52" applyNumberFormat="0" applyFill="0" applyAlignment="0" applyProtection="0"/>
    <xf numFmtId="0" fontId="111" fillId="0" borderId="52" applyNumberFormat="0" applyFill="0" applyAlignment="0" applyProtection="0"/>
    <xf numFmtId="0" fontId="111" fillId="0" borderId="52" applyNumberFormat="0" applyFill="0" applyAlignment="0" applyProtection="0"/>
    <xf numFmtId="0" fontId="111" fillId="0" borderId="52" applyNumberFormat="0" applyFill="0" applyAlignment="0" applyProtection="0"/>
    <xf numFmtId="0" fontId="111" fillId="0" borderId="52" applyNumberFormat="0" applyFill="0" applyAlignment="0" applyProtection="0"/>
    <xf numFmtId="0" fontId="111" fillId="0" borderId="52" applyNumberFormat="0" applyFill="0" applyAlignment="0" applyProtection="0"/>
    <xf numFmtId="0" fontId="111" fillId="0" borderId="52" applyNumberFormat="0" applyFill="0" applyAlignment="0" applyProtection="0"/>
    <xf numFmtId="0" fontId="111" fillId="0" borderId="52" applyNumberFormat="0" applyFill="0" applyAlignment="0" applyProtection="0"/>
    <xf numFmtId="0" fontId="44" fillId="19" borderId="4" applyNumberFormat="0" applyAlignment="0" applyProtection="0"/>
    <xf numFmtId="0" fontId="44" fillId="19" borderId="4" applyNumberFormat="0" applyAlignment="0" applyProtection="0"/>
    <xf numFmtId="0" fontId="44" fillId="19" borderId="4" applyNumberFormat="0" applyAlignment="0" applyProtection="0"/>
    <xf numFmtId="0" fontId="111" fillId="0" borderId="52" applyNumberFormat="0" applyFill="0" applyAlignment="0" applyProtection="0"/>
    <xf numFmtId="0" fontId="44" fillId="19" borderId="4" applyNumberFormat="0" applyAlignment="0" applyProtection="0"/>
    <xf numFmtId="0" fontId="50" fillId="18" borderId="4" applyNumberFormat="0" applyAlignment="0" applyProtection="0"/>
    <xf numFmtId="0" fontId="94" fillId="18" borderId="25" applyNumberFormat="0" applyAlignment="0" applyProtection="0"/>
    <xf numFmtId="0" fontId="62" fillId="2" borderId="0"/>
    <xf numFmtId="282" fontId="62" fillId="33" borderId="65" applyNumberFormat="0" applyFont="0" applyAlignment="0" applyProtection="0"/>
    <xf numFmtId="0" fontId="62" fillId="2" borderId="0"/>
    <xf numFmtId="0" fontId="62" fillId="2" borderId="0"/>
    <xf numFmtId="0" fontId="62" fillId="2" borderId="0"/>
    <xf numFmtId="0" fontId="62" fillId="2" borderId="0"/>
    <xf numFmtId="0" fontId="62" fillId="2" borderId="0"/>
    <xf numFmtId="0" fontId="62" fillId="2" borderId="0"/>
    <xf numFmtId="0" fontId="62" fillId="13" borderId="77" applyNumberFormat="0">
      <protection locked="0"/>
    </xf>
    <xf numFmtId="0" fontId="62" fillId="2" borderId="0"/>
    <xf numFmtId="0" fontId="7" fillId="0" borderId="0"/>
    <xf numFmtId="282" fontId="172" fillId="0" borderId="0"/>
    <xf numFmtId="282" fontId="172" fillId="0" borderId="0"/>
    <xf numFmtId="0" fontId="7" fillId="0" borderId="0"/>
    <xf numFmtId="0" fontId="7" fillId="0" borderId="0"/>
    <xf numFmtId="282" fontId="30" fillId="0" borderId="0"/>
    <xf numFmtId="282" fontId="172" fillId="0" borderId="0"/>
    <xf numFmtId="282" fontId="25" fillId="0" borderId="0">
      <alignment vertical="top"/>
    </xf>
    <xf numFmtId="0" fontId="7" fillId="0" borderId="0"/>
    <xf numFmtId="0" fontId="7" fillId="0" borderId="0"/>
    <xf numFmtId="282" fontId="30" fillId="0" borderId="0"/>
    <xf numFmtId="282" fontId="30" fillId="0" borderId="0"/>
    <xf numFmtId="0" fontId="7" fillId="0" borderId="0"/>
    <xf numFmtId="0"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0"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282" fontId="30" fillId="0" borderId="0"/>
    <xf numFmtId="282" fontId="30" fillId="0" borderId="0"/>
    <xf numFmtId="282" fontId="30" fillId="0" borderId="0"/>
    <xf numFmtId="282" fontId="7" fillId="0" borderId="0"/>
    <xf numFmtId="282" fontId="7" fillId="0" borderId="0"/>
    <xf numFmtId="0" fontId="7" fillId="0" borderId="0"/>
    <xf numFmtId="282" fontId="7" fillId="0" borderId="0"/>
    <xf numFmtId="282" fontId="7" fillId="0" borderId="0"/>
    <xf numFmtId="0" fontId="7" fillId="0" borderId="0"/>
    <xf numFmtId="282" fontId="7" fillId="0" borderId="0"/>
    <xf numFmtId="282" fontId="7" fillId="0" borderId="0"/>
    <xf numFmtId="0"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282" fontId="7" fillId="0" borderId="0"/>
    <xf numFmtId="0" fontId="7" fillId="0" borderId="0"/>
    <xf numFmtId="282"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282"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282" fontId="7" fillId="0" borderId="0"/>
    <xf numFmtId="282" fontId="7" fillId="0" borderId="0"/>
    <xf numFmtId="0" fontId="7" fillId="0" borderId="0"/>
    <xf numFmtId="0" fontId="7" fillId="0" borderId="0"/>
    <xf numFmtId="0"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282" fontId="173" fillId="0" borderId="0"/>
    <xf numFmtId="182" fontId="7" fillId="0" borderId="0" applyFont="0" applyFill="0" applyBorder="0" applyAlignment="0" applyProtection="0"/>
    <xf numFmtId="183" fontId="7" fillId="0" borderId="0" applyFont="0" applyFill="0" applyBorder="0" applyAlignment="0" applyProtection="0"/>
    <xf numFmtId="282" fontId="7" fillId="0" borderId="0"/>
    <xf numFmtId="282" fontId="7" fillId="0" borderId="0"/>
    <xf numFmtId="0" fontId="7" fillId="0" borderId="0"/>
    <xf numFmtId="282" fontId="7" fillId="0" borderId="0"/>
    <xf numFmtId="282" fontId="7" fillId="0" borderId="0"/>
    <xf numFmtId="0" fontId="7" fillId="0" borderId="0"/>
    <xf numFmtId="282" fontId="7" fillId="0" borderId="0"/>
    <xf numFmtId="282" fontId="7" fillId="0" borderId="0"/>
    <xf numFmtId="282" fontId="34" fillId="74" borderId="0" applyNumberFormat="0" applyBorder="0" applyAlignment="0" applyProtection="0"/>
    <xf numFmtId="282" fontId="34" fillId="74" borderId="0" applyNumberFormat="0" applyBorder="0" applyAlignment="0" applyProtection="0"/>
    <xf numFmtId="282" fontId="34" fillId="15" borderId="0" applyNumberFormat="0" applyBorder="0" applyAlignment="0" applyProtection="0"/>
    <xf numFmtId="282" fontId="34" fillId="15" borderId="0" applyNumberFormat="0" applyBorder="0" applyAlignment="0" applyProtection="0"/>
    <xf numFmtId="282" fontId="34" fillId="48" borderId="0" applyNumberFormat="0" applyBorder="0" applyAlignment="0" applyProtection="0"/>
    <xf numFmtId="282" fontId="34" fillId="48" borderId="0" applyNumberFormat="0" applyBorder="0" applyAlignment="0" applyProtection="0"/>
    <xf numFmtId="282" fontId="34" fillId="58" borderId="0" applyNumberFormat="0" applyBorder="0" applyAlignment="0" applyProtection="0"/>
    <xf numFmtId="282" fontId="34" fillId="58" borderId="0" applyNumberFormat="0" applyBorder="0" applyAlignment="0" applyProtection="0"/>
    <xf numFmtId="282" fontId="34" fillId="75" borderId="0" applyNumberFormat="0" applyBorder="0" applyAlignment="0" applyProtection="0"/>
    <xf numFmtId="282" fontId="34" fillId="75" borderId="0" applyNumberFormat="0" applyBorder="0" applyAlignment="0" applyProtection="0"/>
    <xf numFmtId="282" fontId="34" fillId="19" borderId="0" applyNumberFormat="0" applyBorder="0" applyAlignment="0" applyProtection="0"/>
    <xf numFmtId="282" fontId="34" fillId="19" borderId="0" applyNumberFormat="0" applyBorder="0" applyAlignment="0" applyProtection="0"/>
    <xf numFmtId="282" fontId="34" fillId="74" borderId="0" applyNumberFormat="0" applyBorder="0" applyAlignment="0" applyProtection="0"/>
    <xf numFmtId="282" fontId="34" fillId="74" borderId="0" applyNumberFormat="0" applyBorder="0" applyAlignment="0" applyProtection="0"/>
    <xf numFmtId="282" fontId="34" fillId="15" borderId="0" applyNumberFormat="0" applyBorder="0" applyAlignment="0" applyProtection="0"/>
    <xf numFmtId="282" fontId="34" fillId="15" borderId="0" applyNumberFormat="0" applyBorder="0" applyAlignment="0" applyProtection="0"/>
    <xf numFmtId="282" fontId="34" fillId="48" borderId="0" applyNumberFormat="0" applyBorder="0" applyAlignment="0" applyProtection="0"/>
    <xf numFmtId="282" fontId="34" fillId="48" borderId="0" applyNumberFormat="0" applyBorder="0" applyAlignment="0" applyProtection="0"/>
    <xf numFmtId="282" fontId="34" fillId="58" borderId="0" applyNumberFormat="0" applyBorder="0" applyAlignment="0" applyProtection="0"/>
    <xf numFmtId="282" fontId="34" fillId="58" borderId="0" applyNumberFormat="0" applyBorder="0" applyAlignment="0" applyProtection="0"/>
    <xf numFmtId="282" fontId="34" fillId="75" borderId="0" applyNumberFormat="0" applyBorder="0" applyAlignment="0" applyProtection="0"/>
    <xf numFmtId="282" fontId="34" fillId="75" borderId="0" applyNumberFormat="0" applyBorder="0" applyAlignment="0" applyProtection="0"/>
    <xf numFmtId="282" fontId="34" fillId="19" borderId="0" applyNumberFormat="0" applyBorder="0" applyAlignment="0" applyProtection="0"/>
    <xf numFmtId="282" fontId="34" fillId="19" borderId="0" applyNumberFormat="0" applyBorder="0" applyAlignment="0" applyProtection="0"/>
    <xf numFmtId="0" fontId="34" fillId="74" borderId="0" applyNumberFormat="0" applyBorder="0" applyAlignment="0" applyProtection="0"/>
    <xf numFmtId="282" fontId="34" fillId="74" borderId="0" applyNumberFormat="0" applyBorder="0" applyAlignment="0" applyProtection="0"/>
    <xf numFmtId="282" fontId="34" fillId="74" borderId="0" applyNumberFormat="0" applyBorder="0" applyAlignment="0" applyProtection="0"/>
    <xf numFmtId="199" fontId="34" fillId="74" borderId="0" applyNumberFormat="0" applyBorder="0" applyAlignment="0" applyProtection="0"/>
    <xf numFmtId="0" fontId="37" fillId="74" borderId="0" applyNumberFormat="0" applyBorder="0" applyAlignment="0" applyProtection="0"/>
    <xf numFmtId="282" fontId="37" fillId="74" borderId="0" applyNumberFormat="0" applyBorder="0" applyAlignment="0" applyProtection="0"/>
    <xf numFmtId="282" fontId="34" fillId="74" borderId="0" applyNumberFormat="0" applyBorder="0" applyAlignment="0" applyProtection="0"/>
    <xf numFmtId="0" fontId="328" fillId="170" borderId="0" applyNumberFormat="0" applyBorder="0" applyAlignment="0" applyProtection="0"/>
    <xf numFmtId="0" fontId="328" fillId="170" borderId="0" applyNumberFormat="0" applyBorder="0" applyAlignment="0" applyProtection="0"/>
    <xf numFmtId="0" fontId="34" fillId="15" borderId="0" applyNumberFormat="0" applyBorder="0" applyAlignment="0" applyProtection="0"/>
    <xf numFmtId="282" fontId="34" fillId="15" borderId="0" applyNumberFormat="0" applyBorder="0" applyAlignment="0" applyProtection="0"/>
    <xf numFmtId="282" fontId="34" fillId="15" borderId="0" applyNumberFormat="0" applyBorder="0" applyAlignment="0" applyProtection="0"/>
    <xf numFmtId="199" fontId="34" fillId="15" borderId="0" applyNumberFormat="0" applyBorder="0" applyAlignment="0" applyProtection="0"/>
    <xf numFmtId="0" fontId="37" fillId="15" borderId="0" applyNumberFormat="0" applyBorder="0" applyAlignment="0" applyProtection="0"/>
    <xf numFmtId="282" fontId="37" fillId="15" borderId="0" applyNumberFormat="0" applyBorder="0" applyAlignment="0" applyProtection="0"/>
    <xf numFmtId="282" fontId="34" fillId="15" borderId="0" applyNumberFormat="0" applyBorder="0" applyAlignment="0" applyProtection="0"/>
    <xf numFmtId="0" fontId="328" fillId="174" borderId="0" applyNumberFormat="0" applyBorder="0" applyAlignment="0" applyProtection="0"/>
    <xf numFmtId="0" fontId="328" fillId="174" borderId="0" applyNumberFormat="0" applyBorder="0" applyAlignment="0" applyProtection="0"/>
    <xf numFmtId="0" fontId="34" fillId="48" borderId="0" applyNumberFormat="0" applyBorder="0" applyAlignment="0" applyProtection="0"/>
    <xf numFmtId="282" fontId="34" fillId="48" borderId="0" applyNumberFormat="0" applyBorder="0" applyAlignment="0" applyProtection="0"/>
    <xf numFmtId="282" fontId="34" fillId="48" borderId="0" applyNumberFormat="0" applyBorder="0" applyAlignment="0" applyProtection="0"/>
    <xf numFmtId="199" fontId="34" fillId="48" borderId="0" applyNumberFormat="0" applyBorder="0" applyAlignment="0" applyProtection="0"/>
    <xf numFmtId="0" fontId="37" fillId="48" borderId="0" applyNumberFormat="0" applyBorder="0" applyAlignment="0" applyProtection="0"/>
    <xf numFmtId="282" fontId="37" fillId="48" borderId="0" applyNumberFormat="0" applyBorder="0" applyAlignment="0" applyProtection="0"/>
    <xf numFmtId="282" fontId="34" fillId="48" borderId="0" applyNumberFormat="0" applyBorder="0" applyAlignment="0" applyProtection="0"/>
    <xf numFmtId="0" fontId="328" fillId="178" borderId="0" applyNumberFormat="0" applyBorder="0" applyAlignment="0" applyProtection="0"/>
    <xf numFmtId="0" fontId="328" fillId="178" borderId="0" applyNumberFormat="0" applyBorder="0" applyAlignment="0" applyProtection="0"/>
    <xf numFmtId="0" fontId="34" fillId="58" borderId="0" applyNumberFormat="0" applyBorder="0" applyAlignment="0" applyProtection="0"/>
    <xf numFmtId="282" fontId="34" fillId="58" borderId="0" applyNumberFormat="0" applyBorder="0" applyAlignment="0" applyProtection="0"/>
    <xf numFmtId="282" fontId="34" fillId="58" borderId="0" applyNumberFormat="0" applyBorder="0" applyAlignment="0" applyProtection="0"/>
    <xf numFmtId="199" fontId="34" fillId="58" borderId="0" applyNumberFormat="0" applyBorder="0" applyAlignment="0" applyProtection="0"/>
    <xf numFmtId="0" fontId="37" fillId="58" borderId="0" applyNumberFormat="0" applyBorder="0" applyAlignment="0" applyProtection="0"/>
    <xf numFmtId="282" fontId="37" fillId="58" borderId="0" applyNumberFormat="0" applyBorder="0" applyAlignment="0" applyProtection="0"/>
    <xf numFmtId="282" fontId="34" fillId="58" borderId="0" applyNumberFormat="0" applyBorder="0" applyAlignment="0" applyProtection="0"/>
    <xf numFmtId="0" fontId="328" fillId="182" borderId="0" applyNumberFormat="0" applyBorder="0" applyAlignment="0" applyProtection="0"/>
    <xf numFmtId="0" fontId="328" fillId="182" borderId="0" applyNumberFormat="0" applyBorder="0" applyAlignment="0" applyProtection="0"/>
    <xf numFmtId="0" fontId="34" fillId="75" borderId="0" applyNumberFormat="0" applyBorder="0" applyAlignment="0" applyProtection="0"/>
    <xf numFmtId="282" fontId="34" fillId="75" borderId="0" applyNumberFormat="0" applyBorder="0" applyAlignment="0" applyProtection="0"/>
    <xf numFmtId="282" fontId="34" fillId="75" borderId="0" applyNumberFormat="0" applyBorder="0" applyAlignment="0" applyProtection="0"/>
    <xf numFmtId="199" fontId="34" fillId="75" borderId="0" applyNumberFormat="0" applyBorder="0" applyAlignment="0" applyProtection="0"/>
    <xf numFmtId="0" fontId="37" fillId="75" borderId="0" applyNumberFormat="0" applyBorder="0" applyAlignment="0" applyProtection="0"/>
    <xf numFmtId="282" fontId="37" fillId="75" borderId="0" applyNumberFormat="0" applyBorder="0" applyAlignment="0" applyProtection="0"/>
    <xf numFmtId="282" fontId="34" fillId="75" borderId="0" applyNumberFormat="0" applyBorder="0" applyAlignment="0" applyProtection="0"/>
    <xf numFmtId="0" fontId="328" fillId="186" borderId="0" applyNumberFormat="0" applyBorder="0" applyAlignment="0" applyProtection="0"/>
    <xf numFmtId="0" fontId="328" fillId="186" borderId="0" applyNumberFormat="0" applyBorder="0" applyAlignment="0" applyProtection="0"/>
    <xf numFmtId="0" fontId="34" fillId="19" borderId="0" applyNumberFormat="0" applyBorder="0" applyAlignment="0" applyProtection="0"/>
    <xf numFmtId="282" fontId="34" fillId="19" borderId="0" applyNumberFormat="0" applyBorder="0" applyAlignment="0" applyProtection="0"/>
    <xf numFmtId="282" fontId="34" fillId="19" borderId="0" applyNumberFormat="0" applyBorder="0" applyAlignment="0" applyProtection="0"/>
    <xf numFmtId="199" fontId="34" fillId="19" borderId="0" applyNumberFormat="0" applyBorder="0" applyAlignment="0" applyProtection="0"/>
    <xf numFmtId="0" fontId="37" fillId="19" borderId="0" applyNumberFormat="0" applyBorder="0" applyAlignment="0" applyProtection="0"/>
    <xf numFmtId="282" fontId="37" fillId="19" borderId="0" applyNumberFormat="0" applyBorder="0" applyAlignment="0" applyProtection="0"/>
    <xf numFmtId="282" fontId="34" fillId="19" borderId="0" applyNumberFormat="0" applyBorder="0" applyAlignment="0" applyProtection="0"/>
    <xf numFmtId="0" fontId="328" fillId="190" borderId="0" applyNumberFormat="0" applyBorder="0" applyAlignment="0" applyProtection="0"/>
    <xf numFmtId="0" fontId="328" fillId="190" borderId="0" applyNumberFormat="0" applyBorder="0" applyAlignment="0" applyProtection="0"/>
    <xf numFmtId="0" fontId="34" fillId="74" borderId="0" applyNumberFormat="0" applyBorder="0" applyAlignment="0" applyProtection="0"/>
    <xf numFmtId="282" fontId="34" fillId="74" borderId="0" applyNumberFormat="0" applyBorder="0" applyAlignment="0" applyProtection="0"/>
    <xf numFmtId="282" fontId="34" fillId="74" borderId="0" applyNumberFormat="0" applyBorder="0" applyAlignment="0" applyProtection="0"/>
    <xf numFmtId="282" fontId="34" fillId="74" borderId="0" applyNumberFormat="0" applyBorder="0" applyAlignment="0" applyProtection="0"/>
    <xf numFmtId="282" fontId="34" fillId="74" borderId="0" applyNumberFormat="0" applyBorder="0" applyAlignment="0" applyProtection="0"/>
    <xf numFmtId="282" fontId="306" fillId="74" borderId="0" applyNumberFormat="0" applyBorder="0" applyAlignment="0" applyProtection="0"/>
    <xf numFmtId="0" fontId="306" fillId="74" borderId="0" applyNumberFormat="0" applyBorder="0" applyAlignment="0" applyProtection="0"/>
    <xf numFmtId="0" fontId="34" fillId="74" borderId="0" applyNumberFormat="0" applyBorder="0" applyAlignment="0" applyProtection="0"/>
    <xf numFmtId="282" fontId="34" fillId="74" borderId="0" applyNumberFormat="0" applyBorder="0" applyAlignment="0" applyProtection="0"/>
    <xf numFmtId="0" fontId="34" fillId="74" borderId="0" applyNumberFormat="0" applyBorder="0" applyAlignment="0" applyProtection="0"/>
    <xf numFmtId="0" fontId="34" fillId="15" borderId="0" applyNumberFormat="0" applyBorder="0" applyAlignment="0" applyProtection="0"/>
    <xf numFmtId="282" fontId="34" fillId="15" borderId="0" applyNumberFormat="0" applyBorder="0" applyAlignment="0" applyProtection="0"/>
    <xf numFmtId="282" fontId="34" fillId="15" borderId="0" applyNumberFormat="0" applyBorder="0" applyAlignment="0" applyProtection="0"/>
    <xf numFmtId="282" fontId="34" fillId="15" borderId="0" applyNumberFormat="0" applyBorder="0" applyAlignment="0" applyProtection="0"/>
    <xf numFmtId="282" fontId="34" fillId="15" borderId="0" applyNumberFormat="0" applyBorder="0" applyAlignment="0" applyProtection="0"/>
    <xf numFmtId="282" fontId="306" fillId="15" borderId="0" applyNumberFormat="0" applyBorder="0" applyAlignment="0" applyProtection="0"/>
    <xf numFmtId="0" fontId="306" fillId="15" borderId="0" applyNumberFormat="0" applyBorder="0" applyAlignment="0" applyProtection="0"/>
    <xf numFmtId="0" fontId="34" fillId="15" borderId="0" applyNumberFormat="0" applyBorder="0" applyAlignment="0" applyProtection="0"/>
    <xf numFmtId="282" fontId="34" fillId="15" borderId="0" applyNumberFormat="0" applyBorder="0" applyAlignment="0" applyProtection="0"/>
    <xf numFmtId="0" fontId="34" fillId="15" borderId="0" applyNumberFormat="0" applyBorder="0" applyAlignment="0" applyProtection="0"/>
    <xf numFmtId="0" fontId="34" fillId="48" borderId="0" applyNumberFormat="0" applyBorder="0" applyAlignment="0" applyProtection="0"/>
    <xf numFmtId="282" fontId="34" fillId="48" borderId="0" applyNumberFormat="0" applyBorder="0" applyAlignment="0" applyProtection="0"/>
    <xf numFmtId="282" fontId="34" fillId="48" borderId="0" applyNumberFormat="0" applyBorder="0" applyAlignment="0" applyProtection="0"/>
    <xf numFmtId="282" fontId="34" fillId="48" borderId="0" applyNumberFormat="0" applyBorder="0" applyAlignment="0" applyProtection="0"/>
    <xf numFmtId="282" fontId="34" fillId="48" borderId="0" applyNumberFormat="0" applyBorder="0" applyAlignment="0" applyProtection="0"/>
    <xf numFmtId="282" fontId="306" fillId="48" borderId="0" applyNumberFormat="0" applyBorder="0" applyAlignment="0" applyProtection="0"/>
    <xf numFmtId="0" fontId="306" fillId="48" borderId="0" applyNumberFormat="0" applyBorder="0" applyAlignment="0" applyProtection="0"/>
    <xf numFmtId="0" fontId="34" fillId="48" borderId="0" applyNumberFormat="0" applyBorder="0" applyAlignment="0" applyProtection="0"/>
    <xf numFmtId="282" fontId="34" fillId="48" borderId="0" applyNumberFormat="0" applyBorder="0" applyAlignment="0" applyProtection="0"/>
    <xf numFmtId="0" fontId="34" fillId="48" borderId="0" applyNumberFormat="0" applyBorder="0" applyAlignment="0" applyProtection="0"/>
    <xf numFmtId="0" fontId="34" fillId="58" borderId="0" applyNumberFormat="0" applyBorder="0" applyAlignment="0" applyProtection="0"/>
    <xf numFmtId="282" fontId="34" fillId="58" borderId="0" applyNumberFormat="0" applyBorder="0" applyAlignment="0" applyProtection="0"/>
    <xf numFmtId="282" fontId="34" fillId="58" borderId="0" applyNumberFormat="0" applyBorder="0" applyAlignment="0" applyProtection="0"/>
    <xf numFmtId="282" fontId="34" fillId="58" borderId="0" applyNumberFormat="0" applyBorder="0" applyAlignment="0" applyProtection="0"/>
    <xf numFmtId="282" fontId="34" fillId="58" borderId="0" applyNumberFormat="0" applyBorder="0" applyAlignment="0" applyProtection="0"/>
    <xf numFmtId="282" fontId="306" fillId="58" borderId="0" applyNumberFormat="0" applyBorder="0" applyAlignment="0" applyProtection="0"/>
    <xf numFmtId="0" fontId="306" fillId="58" borderId="0" applyNumberFormat="0" applyBorder="0" applyAlignment="0" applyProtection="0"/>
    <xf numFmtId="0" fontId="34" fillId="58" borderId="0" applyNumberFormat="0" applyBorder="0" applyAlignment="0" applyProtection="0"/>
    <xf numFmtId="282" fontId="34" fillId="58" borderId="0" applyNumberFormat="0" applyBorder="0" applyAlignment="0" applyProtection="0"/>
    <xf numFmtId="0" fontId="34" fillId="58" borderId="0" applyNumberFormat="0" applyBorder="0" applyAlignment="0" applyProtection="0"/>
    <xf numFmtId="0" fontId="34" fillId="75" borderId="0" applyNumberFormat="0" applyBorder="0" applyAlignment="0" applyProtection="0"/>
    <xf numFmtId="282" fontId="34" fillId="75" borderId="0" applyNumberFormat="0" applyBorder="0" applyAlignment="0" applyProtection="0"/>
    <xf numFmtId="282" fontId="34" fillId="75" borderId="0" applyNumberFormat="0" applyBorder="0" applyAlignment="0" applyProtection="0"/>
    <xf numFmtId="282" fontId="34" fillId="75" borderId="0" applyNumberFormat="0" applyBorder="0" applyAlignment="0" applyProtection="0"/>
    <xf numFmtId="282" fontId="34" fillId="75" borderId="0" applyNumberFormat="0" applyBorder="0" applyAlignment="0" applyProtection="0"/>
    <xf numFmtId="282" fontId="306" fillId="75" borderId="0" applyNumberFormat="0" applyBorder="0" applyAlignment="0" applyProtection="0"/>
    <xf numFmtId="0" fontId="306" fillId="75" borderId="0" applyNumberFormat="0" applyBorder="0" applyAlignment="0" applyProtection="0"/>
    <xf numFmtId="0" fontId="34" fillId="75" borderId="0" applyNumberFormat="0" applyBorder="0" applyAlignment="0" applyProtection="0"/>
    <xf numFmtId="282" fontId="34" fillId="75" borderId="0" applyNumberFormat="0" applyBorder="0" applyAlignment="0" applyProtection="0"/>
    <xf numFmtId="0" fontId="34" fillId="75" borderId="0" applyNumberFormat="0" applyBorder="0" applyAlignment="0" applyProtection="0"/>
    <xf numFmtId="0" fontId="34" fillId="19" borderId="0" applyNumberFormat="0" applyBorder="0" applyAlignment="0" applyProtection="0"/>
    <xf numFmtId="282" fontId="34" fillId="19" borderId="0" applyNumberFormat="0" applyBorder="0" applyAlignment="0" applyProtection="0"/>
    <xf numFmtId="282" fontId="34" fillId="19" borderId="0" applyNumberFormat="0" applyBorder="0" applyAlignment="0" applyProtection="0"/>
    <xf numFmtId="282" fontId="34" fillId="19" borderId="0" applyNumberFormat="0" applyBorder="0" applyAlignment="0" applyProtection="0"/>
    <xf numFmtId="282" fontId="34" fillId="19" borderId="0" applyNumberFormat="0" applyBorder="0" applyAlignment="0" applyProtection="0"/>
    <xf numFmtId="282" fontId="306" fillId="19" borderId="0" applyNumberFormat="0" applyBorder="0" applyAlignment="0" applyProtection="0"/>
    <xf numFmtId="0" fontId="306" fillId="19" borderId="0" applyNumberFormat="0" applyBorder="0" applyAlignment="0" applyProtection="0"/>
    <xf numFmtId="0" fontId="34" fillId="19" borderId="0" applyNumberFormat="0" applyBorder="0" applyAlignment="0" applyProtection="0"/>
    <xf numFmtId="282" fontId="34" fillId="19" borderId="0" applyNumberFormat="0" applyBorder="0" applyAlignment="0" applyProtection="0"/>
    <xf numFmtId="0" fontId="34" fillId="19" borderId="0" applyNumberFormat="0" applyBorder="0" applyAlignment="0" applyProtection="0"/>
    <xf numFmtId="282" fontId="34" fillId="74" borderId="0" applyNumberFormat="0" applyBorder="0" applyAlignment="0" applyProtection="0"/>
    <xf numFmtId="282" fontId="34" fillId="74" borderId="0" applyNumberFormat="0" applyBorder="0" applyAlignment="0" applyProtection="0"/>
    <xf numFmtId="282" fontId="34" fillId="74" borderId="0" applyNumberFormat="0" applyBorder="0" applyAlignment="0" applyProtection="0"/>
    <xf numFmtId="282" fontId="34" fillId="74" borderId="0" applyNumberFormat="0" applyBorder="0" applyAlignment="0" applyProtection="0"/>
    <xf numFmtId="282" fontId="34" fillId="15" borderId="0" applyNumberFormat="0" applyBorder="0" applyAlignment="0" applyProtection="0"/>
    <xf numFmtId="282" fontId="34" fillId="15" borderId="0" applyNumberFormat="0" applyBorder="0" applyAlignment="0" applyProtection="0"/>
    <xf numFmtId="282" fontId="34" fillId="15" borderId="0" applyNumberFormat="0" applyBorder="0" applyAlignment="0" applyProtection="0"/>
    <xf numFmtId="282" fontId="34" fillId="15" borderId="0" applyNumberFormat="0" applyBorder="0" applyAlignment="0" applyProtection="0"/>
    <xf numFmtId="282" fontId="34" fillId="48" borderId="0" applyNumberFormat="0" applyBorder="0" applyAlignment="0" applyProtection="0"/>
    <xf numFmtId="282" fontId="34" fillId="48" borderId="0" applyNumberFormat="0" applyBorder="0" applyAlignment="0" applyProtection="0"/>
    <xf numFmtId="282" fontId="34" fillId="48" borderId="0" applyNumberFormat="0" applyBorder="0" applyAlignment="0" applyProtection="0"/>
    <xf numFmtId="282" fontId="34" fillId="48" borderId="0" applyNumberFormat="0" applyBorder="0" applyAlignment="0" applyProtection="0"/>
    <xf numFmtId="282" fontId="34" fillId="58" borderId="0" applyNumberFormat="0" applyBorder="0" applyAlignment="0" applyProtection="0"/>
    <xf numFmtId="282" fontId="34" fillId="58" borderId="0" applyNumberFormat="0" applyBorder="0" applyAlignment="0" applyProtection="0"/>
    <xf numFmtId="282" fontId="34" fillId="58" borderId="0" applyNumberFormat="0" applyBorder="0" applyAlignment="0" applyProtection="0"/>
    <xf numFmtId="282" fontId="34" fillId="58" borderId="0" applyNumberFormat="0" applyBorder="0" applyAlignment="0" applyProtection="0"/>
    <xf numFmtId="282" fontId="34" fillId="75" borderId="0" applyNumberFormat="0" applyBorder="0" applyAlignment="0" applyProtection="0"/>
    <xf numFmtId="282" fontId="34" fillId="75" borderId="0" applyNumberFormat="0" applyBorder="0" applyAlignment="0" applyProtection="0"/>
    <xf numFmtId="282" fontId="34" fillId="75" borderId="0" applyNumberFormat="0" applyBorder="0" applyAlignment="0" applyProtection="0"/>
    <xf numFmtId="282" fontId="34" fillId="75" borderId="0" applyNumberFormat="0" applyBorder="0" applyAlignment="0" applyProtection="0"/>
    <xf numFmtId="282" fontId="34" fillId="19" borderId="0" applyNumberFormat="0" applyBorder="0" applyAlignment="0" applyProtection="0"/>
    <xf numFmtId="282" fontId="34" fillId="19" borderId="0" applyNumberFormat="0" applyBorder="0" applyAlignment="0" applyProtection="0"/>
    <xf numFmtId="282" fontId="34" fillId="19" borderId="0" applyNumberFormat="0" applyBorder="0" applyAlignment="0" applyProtection="0"/>
    <xf numFmtId="282" fontId="34" fillId="19" borderId="0" applyNumberFormat="0" applyBorder="0" applyAlignment="0" applyProtection="0"/>
    <xf numFmtId="282" fontId="34" fillId="74" borderId="0" applyNumberFormat="0" applyBorder="0" applyAlignment="0" applyProtection="0"/>
    <xf numFmtId="282" fontId="34" fillId="74" borderId="0" applyNumberFormat="0" applyBorder="0" applyAlignment="0" applyProtection="0"/>
    <xf numFmtId="282" fontId="34" fillId="15" borderId="0" applyNumberFormat="0" applyBorder="0" applyAlignment="0" applyProtection="0"/>
    <xf numFmtId="282" fontId="34" fillId="15" borderId="0" applyNumberFormat="0" applyBorder="0" applyAlignment="0" applyProtection="0"/>
    <xf numFmtId="282" fontId="34" fillId="48" borderId="0" applyNumberFormat="0" applyBorder="0" applyAlignment="0" applyProtection="0"/>
    <xf numFmtId="282" fontId="34" fillId="48" borderId="0" applyNumberFormat="0" applyBorder="0" applyAlignment="0" applyProtection="0"/>
    <xf numFmtId="282" fontId="34" fillId="58" borderId="0" applyNumberFormat="0" applyBorder="0" applyAlignment="0" applyProtection="0"/>
    <xf numFmtId="282" fontId="34" fillId="58" borderId="0" applyNumberFormat="0" applyBorder="0" applyAlignment="0" applyProtection="0"/>
    <xf numFmtId="282" fontId="34" fillId="75" borderId="0" applyNumberFormat="0" applyBorder="0" applyAlignment="0" applyProtection="0"/>
    <xf numFmtId="282" fontId="34" fillId="75" borderId="0" applyNumberFormat="0" applyBorder="0" applyAlignment="0" applyProtection="0"/>
    <xf numFmtId="282" fontId="34" fillId="19" borderId="0" applyNumberFormat="0" applyBorder="0" applyAlignment="0" applyProtection="0"/>
    <xf numFmtId="282" fontId="34" fillId="19" borderId="0" applyNumberFormat="0" applyBorder="0" applyAlignment="0" applyProtection="0"/>
    <xf numFmtId="282" fontId="34" fillId="14" borderId="0" applyNumberFormat="0" applyBorder="0" applyAlignment="0" applyProtection="0"/>
    <xf numFmtId="282" fontId="34" fillId="14" borderId="0" applyNumberFormat="0" applyBorder="0" applyAlignment="0" applyProtection="0"/>
    <xf numFmtId="282" fontId="34" fillId="11" borderId="0" applyNumberFormat="0" applyBorder="0" applyAlignment="0" applyProtection="0"/>
    <xf numFmtId="282" fontId="34" fillId="11" borderId="0" applyNumberFormat="0" applyBorder="0" applyAlignment="0" applyProtection="0"/>
    <xf numFmtId="282" fontId="34" fillId="62" borderId="0" applyNumberFormat="0" applyBorder="0" applyAlignment="0" applyProtection="0"/>
    <xf numFmtId="282" fontId="34" fillId="62" borderId="0" applyNumberFormat="0" applyBorder="0" applyAlignment="0" applyProtection="0"/>
    <xf numFmtId="282" fontId="34" fillId="58" borderId="0" applyNumberFormat="0" applyBorder="0" applyAlignment="0" applyProtection="0"/>
    <xf numFmtId="282" fontId="34" fillId="58" borderId="0" applyNumberFormat="0" applyBorder="0" applyAlignment="0" applyProtection="0"/>
    <xf numFmtId="282" fontId="34" fillId="14" borderId="0" applyNumberFormat="0" applyBorder="0" applyAlignment="0" applyProtection="0"/>
    <xf numFmtId="282" fontId="34" fillId="14" borderId="0" applyNumberFormat="0" applyBorder="0" applyAlignment="0" applyProtection="0"/>
    <xf numFmtId="282" fontId="34" fillId="54" borderId="0" applyNumberFormat="0" applyBorder="0" applyAlignment="0" applyProtection="0"/>
    <xf numFmtId="282" fontId="34" fillId="54" borderId="0" applyNumberFormat="0" applyBorder="0" applyAlignment="0" applyProtection="0"/>
    <xf numFmtId="282" fontId="34" fillId="14" borderId="0" applyNumberFormat="0" applyBorder="0" applyAlignment="0" applyProtection="0"/>
    <xf numFmtId="282" fontId="34" fillId="14" borderId="0" applyNumberFormat="0" applyBorder="0" applyAlignment="0" applyProtection="0"/>
    <xf numFmtId="282" fontId="34" fillId="11" borderId="0" applyNumberFormat="0" applyBorder="0" applyAlignment="0" applyProtection="0"/>
    <xf numFmtId="282" fontId="34" fillId="11" borderId="0" applyNumberFormat="0" applyBorder="0" applyAlignment="0" applyProtection="0"/>
    <xf numFmtId="282" fontId="34" fillId="62" borderId="0" applyNumberFormat="0" applyBorder="0" applyAlignment="0" applyProtection="0"/>
    <xf numFmtId="282" fontId="34" fillId="62" borderId="0" applyNumberFormat="0" applyBorder="0" applyAlignment="0" applyProtection="0"/>
    <xf numFmtId="282" fontId="34" fillId="58" borderId="0" applyNumberFormat="0" applyBorder="0" applyAlignment="0" applyProtection="0"/>
    <xf numFmtId="282" fontId="34" fillId="58" borderId="0" applyNumberFormat="0" applyBorder="0" applyAlignment="0" applyProtection="0"/>
    <xf numFmtId="282" fontId="34" fillId="14" borderId="0" applyNumberFormat="0" applyBorder="0" applyAlignment="0" applyProtection="0"/>
    <xf numFmtId="282" fontId="34" fillId="14" borderId="0" applyNumberFormat="0" applyBorder="0" applyAlignment="0" applyProtection="0"/>
    <xf numFmtId="282" fontId="34" fillId="54" borderId="0" applyNumberFormat="0" applyBorder="0" applyAlignment="0" applyProtection="0"/>
    <xf numFmtId="282" fontId="34" fillId="54" borderId="0" applyNumberFormat="0" applyBorder="0" applyAlignment="0" applyProtection="0"/>
    <xf numFmtId="0" fontId="34" fillId="14" borderId="0" applyNumberFormat="0" applyBorder="0" applyAlignment="0" applyProtection="0"/>
    <xf numFmtId="282" fontId="34" fillId="14" borderId="0" applyNumberFormat="0" applyBorder="0" applyAlignment="0" applyProtection="0"/>
    <xf numFmtId="282" fontId="34" fillId="14" borderId="0" applyNumberFormat="0" applyBorder="0" applyAlignment="0" applyProtection="0"/>
    <xf numFmtId="199" fontId="34" fillId="14" borderId="0" applyNumberFormat="0" applyBorder="0" applyAlignment="0" applyProtection="0"/>
    <xf numFmtId="0" fontId="37" fillId="14" borderId="0" applyNumberFormat="0" applyBorder="0" applyAlignment="0" applyProtection="0"/>
    <xf numFmtId="282" fontId="37" fillId="14" borderId="0" applyNumberFormat="0" applyBorder="0" applyAlignment="0" applyProtection="0"/>
    <xf numFmtId="282" fontId="34" fillId="14" borderId="0" applyNumberFormat="0" applyBorder="0" applyAlignment="0" applyProtection="0"/>
    <xf numFmtId="0" fontId="328" fillId="171" borderId="0" applyNumberFormat="0" applyBorder="0" applyAlignment="0" applyProtection="0"/>
    <xf numFmtId="0" fontId="328" fillId="171" borderId="0" applyNumberFormat="0" applyBorder="0" applyAlignment="0" applyProtection="0"/>
    <xf numFmtId="0" fontId="34" fillId="11" borderId="0" applyNumberFormat="0" applyBorder="0" applyAlignment="0" applyProtection="0"/>
    <xf numFmtId="282" fontId="34" fillId="11" borderId="0" applyNumberFormat="0" applyBorder="0" applyAlignment="0" applyProtection="0"/>
    <xf numFmtId="282" fontId="34" fillId="11" borderId="0" applyNumberFormat="0" applyBorder="0" applyAlignment="0" applyProtection="0"/>
    <xf numFmtId="199" fontId="34" fillId="11" borderId="0" applyNumberFormat="0" applyBorder="0" applyAlignment="0" applyProtection="0"/>
    <xf numFmtId="282" fontId="37" fillId="11" borderId="0" applyNumberFormat="0" applyBorder="0" applyAlignment="0" applyProtection="0"/>
    <xf numFmtId="282" fontId="34" fillId="11" borderId="0" applyNumberFormat="0" applyBorder="0" applyAlignment="0" applyProtection="0"/>
    <xf numFmtId="0" fontId="328" fillId="175" borderId="0" applyNumberFormat="0" applyBorder="0" applyAlignment="0" applyProtection="0"/>
    <xf numFmtId="0" fontId="328" fillId="175" borderId="0" applyNumberFormat="0" applyBorder="0" applyAlignment="0" applyProtection="0"/>
    <xf numFmtId="0" fontId="34" fillId="62" borderId="0" applyNumberFormat="0" applyBorder="0" applyAlignment="0" applyProtection="0"/>
    <xf numFmtId="282" fontId="34" fillId="62" borderId="0" applyNumberFormat="0" applyBorder="0" applyAlignment="0" applyProtection="0"/>
    <xf numFmtId="282" fontId="34" fillId="62" borderId="0" applyNumberFormat="0" applyBorder="0" applyAlignment="0" applyProtection="0"/>
    <xf numFmtId="199" fontId="34" fillId="62" borderId="0" applyNumberFormat="0" applyBorder="0" applyAlignment="0" applyProtection="0"/>
    <xf numFmtId="0" fontId="37" fillId="62" borderId="0" applyNumberFormat="0" applyBorder="0" applyAlignment="0" applyProtection="0"/>
    <xf numFmtId="282" fontId="37" fillId="62" borderId="0" applyNumberFormat="0" applyBorder="0" applyAlignment="0" applyProtection="0"/>
    <xf numFmtId="282" fontId="34" fillId="62" borderId="0" applyNumberFormat="0" applyBorder="0" applyAlignment="0" applyProtection="0"/>
    <xf numFmtId="0" fontId="328" fillId="179" borderId="0" applyNumberFormat="0" applyBorder="0" applyAlignment="0" applyProtection="0"/>
    <xf numFmtId="0" fontId="328" fillId="179" borderId="0" applyNumberFormat="0" applyBorder="0" applyAlignment="0" applyProtection="0"/>
    <xf numFmtId="0" fontId="34" fillId="58" borderId="0" applyNumberFormat="0" applyBorder="0" applyAlignment="0" applyProtection="0"/>
    <xf numFmtId="282" fontId="34" fillId="58" borderId="0" applyNumberFormat="0" applyBorder="0" applyAlignment="0" applyProtection="0"/>
    <xf numFmtId="282" fontId="34" fillId="58" borderId="0" applyNumberFormat="0" applyBorder="0" applyAlignment="0" applyProtection="0"/>
    <xf numFmtId="199" fontId="34" fillId="58" borderId="0" applyNumberFormat="0" applyBorder="0" applyAlignment="0" applyProtection="0"/>
    <xf numFmtId="0" fontId="37" fillId="58" borderId="0" applyNumberFormat="0" applyBorder="0" applyAlignment="0" applyProtection="0"/>
    <xf numFmtId="282" fontId="37" fillId="58" borderId="0" applyNumberFormat="0" applyBorder="0" applyAlignment="0" applyProtection="0"/>
    <xf numFmtId="282" fontId="34" fillId="58" borderId="0" applyNumberFormat="0" applyBorder="0" applyAlignment="0" applyProtection="0"/>
    <xf numFmtId="0" fontId="328" fillId="183" borderId="0" applyNumberFormat="0" applyBorder="0" applyAlignment="0" applyProtection="0"/>
    <xf numFmtId="0" fontId="328" fillId="183" borderId="0" applyNumberFormat="0" applyBorder="0" applyAlignment="0" applyProtection="0"/>
    <xf numFmtId="0" fontId="34" fillId="14" borderId="0" applyNumberFormat="0" applyBorder="0" applyAlignment="0" applyProtection="0"/>
    <xf numFmtId="282" fontId="34" fillId="14" borderId="0" applyNumberFormat="0" applyBorder="0" applyAlignment="0" applyProtection="0"/>
    <xf numFmtId="282" fontId="34" fillId="14" borderId="0" applyNumberFormat="0" applyBorder="0" applyAlignment="0" applyProtection="0"/>
    <xf numFmtId="199" fontId="34" fillId="14" borderId="0" applyNumberFormat="0" applyBorder="0" applyAlignment="0" applyProtection="0"/>
    <xf numFmtId="0" fontId="37" fillId="14" borderId="0" applyNumberFormat="0" applyBorder="0" applyAlignment="0" applyProtection="0"/>
    <xf numFmtId="282" fontId="37" fillId="14" borderId="0" applyNumberFormat="0" applyBorder="0" applyAlignment="0" applyProtection="0"/>
    <xf numFmtId="282" fontId="34" fillId="14" borderId="0" applyNumberFormat="0" applyBorder="0" applyAlignment="0" applyProtection="0"/>
    <xf numFmtId="0" fontId="328" fillId="187" borderId="0" applyNumberFormat="0" applyBorder="0" applyAlignment="0" applyProtection="0"/>
    <xf numFmtId="0" fontId="328" fillId="187" borderId="0" applyNumberFormat="0" applyBorder="0" applyAlignment="0" applyProtection="0"/>
    <xf numFmtId="0" fontId="34" fillId="54" borderId="0" applyNumberFormat="0" applyBorder="0" applyAlignment="0" applyProtection="0"/>
    <xf numFmtId="282" fontId="34" fillId="54" borderId="0" applyNumberFormat="0" applyBorder="0" applyAlignment="0" applyProtection="0"/>
    <xf numFmtId="282" fontId="34" fillId="54" borderId="0" applyNumberFormat="0" applyBorder="0" applyAlignment="0" applyProtection="0"/>
    <xf numFmtId="199" fontId="34" fillId="54" borderId="0" applyNumberFormat="0" applyBorder="0" applyAlignment="0" applyProtection="0"/>
    <xf numFmtId="0" fontId="37" fillId="54" borderId="0" applyNumberFormat="0" applyBorder="0" applyAlignment="0" applyProtection="0"/>
    <xf numFmtId="282" fontId="37" fillId="54" borderId="0" applyNumberFormat="0" applyBorder="0" applyAlignment="0" applyProtection="0"/>
    <xf numFmtId="282" fontId="34" fillId="54" borderId="0" applyNumberFormat="0" applyBorder="0" applyAlignment="0" applyProtection="0"/>
    <xf numFmtId="0" fontId="328" fillId="191" borderId="0" applyNumberFormat="0" applyBorder="0" applyAlignment="0" applyProtection="0"/>
    <xf numFmtId="0" fontId="328" fillId="191" borderId="0" applyNumberFormat="0" applyBorder="0" applyAlignment="0" applyProtection="0"/>
    <xf numFmtId="0" fontId="34" fillId="14" borderId="0" applyNumberFormat="0" applyBorder="0" applyAlignment="0" applyProtection="0"/>
    <xf numFmtId="282" fontId="34" fillId="14" borderId="0" applyNumberFormat="0" applyBorder="0" applyAlignment="0" applyProtection="0"/>
    <xf numFmtId="282" fontId="34" fillId="14" borderId="0" applyNumberFormat="0" applyBorder="0" applyAlignment="0" applyProtection="0"/>
    <xf numFmtId="282" fontId="34" fillId="14" borderId="0" applyNumberFormat="0" applyBorder="0" applyAlignment="0" applyProtection="0"/>
    <xf numFmtId="282" fontId="34" fillId="14" borderId="0" applyNumberFormat="0" applyBorder="0" applyAlignment="0" applyProtection="0"/>
    <xf numFmtId="282" fontId="306" fillId="14" borderId="0" applyNumberFormat="0" applyBorder="0" applyAlignment="0" applyProtection="0"/>
    <xf numFmtId="0" fontId="306" fillId="14" borderId="0" applyNumberFormat="0" applyBorder="0" applyAlignment="0" applyProtection="0"/>
    <xf numFmtId="0" fontId="34" fillId="14" borderId="0" applyNumberFormat="0" applyBorder="0" applyAlignment="0" applyProtection="0"/>
    <xf numFmtId="282" fontId="34" fillId="14"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282" fontId="34" fillId="11" borderId="0" applyNumberFormat="0" applyBorder="0" applyAlignment="0" applyProtection="0"/>
    <xf numFmtId="282" fontId="34" fillId="11" borderId="0" applyNumberFormat="0" applyBorder="0" applyAlignment="0" applyProtection="0"/>
    <xf numFmtId="282" fontId="34" fillId="11" borderId="0" applyNumberFormat="0" applyBorder="0" applyAlignment="0" applyProtection="0"/>
    <xf numFmtId="282" fontId="34" fillId="11" borderId="0" applyNumberFormat="0" applyBorder="0" applyAlignment="0" applyProtection="0"/>
    <xf numFmtId="282" fontId="306" fillId="11" borderId="0" applyNumberFormat="0" applyBorder="0" applyAlignment="0" applyProtection="0"/>
    <xf numFmtId="0" fontId="306" fillId="11" borderId="0" applyNumberFormat="0" applyBorder="0" applyAlignment="0" applyProtection="0"/>
    <xf numFmtId="0" fontId="34" fillId="11" borderId="0" applyNumberFormat="0" applyBorder="0" applyAlignment="0" applyProtection="0"/>
    <xf numFmtId="282" fontId="34" fillId="11" borderId="0" applyNumberFormat="0" applyBorder="0" applyAlignment="0" applyProtection="0"/>
    <xf numFmtId="0" fontId="34" fillId="11" borderId="0" applyNumberFormat="0" applyBorder="0" applyAlignment="0" applyProtection="0"/>
    <xf numFmtId="0" fontId="34" fillId="62" borderId="0" applyNumberFormat="0" applyBorder="0" applyAlignment="0" applyProtection="0"/>
    <xf numFmtId="282" fontId="34" fillId="62" borderId="0" applyNumberFormat="0" applyBorder="0" applyAlignment="0" applyProtection="0"/>
    <xf numFmtId="282" fontId="34" fillId="62" borderId="0" applyNumberFormat="0" applyBorder="0" applyAlignment="0" applyProtection="0"/>
    <xf numFmtId="282" fontId="34" fillId="62" borderId="0" applyNumberFormat="0" applyBorder="0" applyAlignment="0" applyProtection="0"/>
    <xf numFmtId="282" fontId="34" fillId="62" borderId="0" applyNumberFormat="0" applyBorder="0" applyAlignment="0" applyProtection="0"/>
    <xf numFmtId="282" fontId="306" fillId="62" borderId="0" applyNumberFormat="0" applyBorder="0" applyAlignment="0" applyProtection="0"/>
    <xf numFmtId="0" fontId="306" fillId="62" borderId="0" applyNumberFormat="0" applyBorder="0" applyAlignment="0" applyProtection="0"/>
    <xf numFmtId="0" fontId="34" fillId="62" borderId="0" applyNumberFormat="0" applyBorder="0" applyAlignment="0" applyProtection="0"/>
    <xf numFmtId="282" fontId="34" fillId="62" borderId="0" applyNumberFormat="0" applyBorder="0" applyAlignment="0" applyProtection="0"/>
    <xf numFmtId="0" fontId="34" fillId="62" borderId="0" applyNumberFormat="0" applyBorder="0" applyAlignment="0" applyProtection="0"/>
    <xf numFmtId="0" fontId="34" fillId="58" borderId="0" applyNumberFormat="0" applyBorder="0" applyAlignment="0" applyProtection="0"/>
    <xf numFmtId="282" fontId="34" fillId="58" borderId="0" applyNumberFormat="0" applyBorder="0" applyAlignment="0" applyProtection="0"/>
    <xf numFmtId="282" fontId="34" fillId="58" borderId="0" applyNumberFormat="0" applyBorder="0" applyAlignment="0" applyProtection="0"/>
    <xf numFmtId="282" fontId="34" fillId="58" borderId="0" applyNumberFormat="0" applyBorder="0" applyAlignment="0" applyProtection="0"/>
    <xf numFmtId="282" fontId="34" fillId="58" borderId="0" applyNumberFormat="0" applyBorder="0" applyAlignment="0" applyProtection="0"/>
    <xf numFmtId="282" fontId="306" fillId="58" borderId="0" applyNumberFormat="0" applyBorder="0" applyAlignment="0" applyProtection="0"/>
    <xf numFmtId="0" fontId="306" fillId="58" borderId="0" applyNumberFormat="0" applyBorder="0" applyAlignment="0" applyProtection="0"/>
    <xf numFmtId="0" fontId="34" fillId="58" borderId="0" applyNumberFormat="0" applyBorder="0" applyAlignment="0" applyProtection="0"/>
    <xf numFmtId="282" fontId="34" fillId="58" borderId="0" applyNumberFormat="0" applyBorder="0" applyAlignment="0" applyProtection="0"/>
    <xf numFmtId="0" fontId="34" fillId="58" borderId="0" applyNumberFormat="0" applyBorder="0" applyAlignment="0" applyProtection="0"/>
    <xf numFmtId="0" fontId="34" fillId="14" borderId="0" applyNumberFormat="0" applyBorder="0" applyAlignment="0" applyProtection="0"/>
    <xf numFmtId="282" fontId="34" fillId="14" borderId="0" applyNumberFormat="0" applyBorder="0" applyAlignment="0" applyProtection="0"/>
    <xf numFmtId="282" fontId="34" fillId="14" borderId="0" applyNumberFormat="0" applyBorder="0" applyAlignment="0" applyProtection="0"/>
    <xf numFmtId="282" fontId="34" fillId="14" borderId="0" applyNumberFormat="0" applyBorder="0" applyAlignment="0" applyProtection="0"/>
    <xf numFmtId="282" fontId="34" fillId="14" borderId="0" applyNumberFormat="0" applyBorder="0" applyAlignment="0" applyProtection="0"/>
    <xf numFmtId="282" fontId="306" fillId="14" borderId="0" applyNumberFormat="0" applyBorder="0" applyAlignment="0" applyProtection="0"/>
    <xf numFmtId="0" fontId="306" fillId="14" borderId="0" applyNumberFormat="0" applyBorder="0" applyAlignment="0" applyProtection="0"/>
    <xf numFmtId="0" fontId="34" fillId="14" borderId="0" applyNumberFormat="0" applyBorder="0" applyAlignment="0" applyProtection="0"/>
    <xf numFmtId="282" fontId="34" fillId="14" borderId="0" applyNumberFormat="0" applyBorder="0" applyAlignment="0" applyProtection="0"/>
    <xf numFmtId="0" fontId="34" fillId="14" borderId="0" applyNumberFormat="0" applyBorder="0" applyAlignment="0" applyProtection="0"/>
    <xf numFmtId="0" fontId="34" fillId="54" borderId="0" applyNumberFormat="0" applyBorder="0" applyAlignment="0" applyProtection="0"/>
    <xf numFmtId="282" fontId="34" fillId="54" borderId="0" applyNumberFormat="0" applyBorder="0" applyAlignment="0" applyProtection="0"/>
    <xf numFmtId="282" fontId="34" fillId="54" borderId="0" applyNumberFormat="0" applyBorder="0" applyAlignment="0" applyProtection="0"/>
    <xf numFmtId="282" fontId="34" fillId="54" borderId="0" applyNumberFormat="0" applyBorder="0" applyAlignment="0" applyProtection="0"/>
    <xf numFmtId="282" fontId="34" fillId="54" borderId="0" applyNumberFormat="0" applyBorder="0" applyAlignment="0" applyProtection="0"/>
    <xf numFmtId="282" fontId="306" fillId="54" borderId="0" applyNumberFormat="0" applyBorder="0" applyAlignment="0" applyProtection="0"/>
    <xf numFmtId="0" fontId="306" fillId="54" borderId="0" applyNumberFormat="0" applyBorder="0" applyAlignment="0" applyProtection="0"/>
    <xf numFmtId="0" fontId="34" fillId="54" borderId="0" applyNumberFormat="0" applyBorder="0" applyAlignment="0" applyProtection="0"/>
    <xf numFmtId="282" fontId="34" fillId="54" borderId="0" applyNumberFormat="0" applyBorder="0" applyAlignment="0" applyProtection="0"/>
    <xf numFmtId="0" fontId="34" fillId="54" borderId="0" applyNumberFormat="0" applyBorder="0" applyAlignment="0" applyProtection="0"/>
    <xf numFmtId="282" fontId="34" fillId="11" borderId="0" applyNumberFormat="0" applyBorder="0" applyAlignment="0" applyProtection="0"/>
    <xf numFmtId="282" fontId="34" fillId="11" borderId="0" applyNumberFormat="0" applyBorder="0" applyAlignment="0" applyProtection="0"/>
    <xf numFmtId="282" fontId="34" fillId="11" borderId="0" applyNumberFormat="0" applyBorder="0" applyAlignment="0" applyProtection="0"/>
    <xf numFmtId="282" fontId="34" fillId="11" borderId="0" applyNumberFormat="0" applyBorder="0" applyAlignment="0" applyProtection="0"/>
    <xf numFmtId="282" fontId="34" fillId="62" borderId="0" applyNumberFormat="0" applyBorder="0" applyAlignment="0" applyProtection="0"/>
    <xf numFmtId="282" fontId="34" fillId="62" borderId="0" applyNumberFormat="0" applyBorder="0" applyAlignment="0" applyProtection="0"/>
    <xf numFmtId="282" fontId="34" fillId="62" borderId="0" applyNumberFormat="0" applyBorder="0" applyAlignment="0" applyProtection="0"/>
    <xf numFmtId="282" fontId="34" fillId="62" borderId="0" applyNumberFormat="0" applyBorder="0" applyAlignment="0" applyProtection="0"/>
    <xf numFmtId="282" fontId="34" fillId="58" borderId="0" applyNumberFormat="0" applyBorder="0" applyAlignment="0" applyProtection="0"/>
    <xf numFmtId="282" fontId="34" fillId="58" borderId="0" applyNumberFormat="0" applyBorder="0" applyAlignment="0" applyProtection="0"/>
    <xf numFmtId="282" fontId="34" fillId="58" borderId="0" applyNumberFormat="0" applyBorder="0" applyAlignment="0" applyProtection="0"/>
    <xf numFmtId="282" fontId="34" fillId="58" borderId="0" applyNumberFormat="0" applyBorder="0" applyAlignment="0" applyProtection="0"/>
    <xf numFmtId="282" fontId="34" fillId="14" borderId="0" applyNumberFormat="0" applyBorder="0" applyAlignment="0" applyProtection="0"/>
    <xf numFmtId="282" fontId="34" fillId="14" borderId="0" applyNumberFormat="0" applyBorder="0" applyAlignment="0" applyProtection="0"/>
    <xf numFmtId="282" fontId="34" fillId="14" borderId="0" applyNumberFormat="0" applyBorder="0" applyAlignment="0" applyProtection="0"/>
    <xf numFmtId="282" fontId="34" fillId="14" borderId="0" applyNumberFormat="0" applyBorder="0" applyAlignment="0" applyProtection="0"/>
    <xf numFmtId="282" fontId="34" fillId="54" borderId="0" applyNumberFormat="0" applyBorder="0" applyAlignment="0" applyProtection="0"/>
    <xf numFmtId="282" fontId="34" fillId="54" borderId="0" applyNumberFormat="0" applyBorder="0" applyAlignment="0" applyProtection="0"/>
    <xf numFmtId="282" fontId="34" fillId="54" borderId="0" applyNumberFormat="0" applyBorder="0" applyAlignment="0" applyProtection="0"/>
    <xf numFmtId="282" fontId="34" fillId="54" borderId="0" applyNumberFormat="0" applyBorder="0" applyAlignment="0" applyProtection="0"/>
    <xf numFmtId="282" fontId="34" fillId="14" borderId="0" applyNumberFormat="0" applyBorder="0" applyAlignment="0" applyProtection="0"/>
    <xf numFmtId="282" fontId="34" fillId="14" borderId="0" applyNumberFormat="0" applyBorder="0" applyAlignment="0" applyProtection="0"/>
    <xf numFmtId="282" fontId="34" fillId="14" borderId="0" applyNumberFormat="0" applyBorder="0" applyAlignment="0" applyProtection="0"/>
    <xf numFmtId="282" fontId="34" fillId="14" borderId="0" applyNumberFormat="0" applyBorder="0" applyAlignment="0" applyProtection="0"/>
    <xf numFmtId="282" fontId="34" fillId="11" borderId="0" applyNumberFormat="0" applyBorder="0" applyAlignment="0" applyProtection="0"/>
    <xf numFmtId="282" fontId="34" fillId="11" borderId="0" applyNumberFormat="0" applyBorder="0" applyAlignment="0" applyProtection="0"/>
    <xf numFmtId="282" fontId="34" fillId="62" borderId="0" applyNumberFormat="0" applyBorder="0" applyAlignment="0" applyProtection="0"/>
    <xf numFmtId="282" fontId="34" fillId="62" borderId="0" applyNumberFormat="0" applyBorder="0" applyAlignment="0" applyProtection="0"/>
    <xf numFmtId="282" fontId="34" fillId="58" borderId="0" applyNumberFormat="0" applyBorder="0" applyAlignment="0" applyProtection="0"/>
    <xf numFmtId="282" fontId="34" fillId="58" borderId="0" applyNumberFormat="0" applyBorder="0" applyAlignment="0" applyProtection="0"/>
    <xf numFmtId="282" fontId="34" fillId="14" borderId="0" applyNumberFormat="0" applyBorder="0" applyAlignment="0" applyProtection="0"/>
    <xf numFmtId="282" fontId="34" fillId="14" borderId="0" applyNumberFormat="0" applyBorder="0" applyAlignment="0" applyProtection="0"/>
    <xf numFmtId="282" fontId="34" fillId="54" borderId="0" applyNumberFormat="0" applyBorder="0" applyAlignment="0" applyProtection="0"/>
    <xf numFmtId="282" fontId="34" fillId="54" borderId="0" applyNumberFormat="0" applyBorder="0" applyAlignment="0" applyProtection="0"/>
    <xf numFmtId="282" fontId="36" fillId="76" borderId="0" applyNumberFormat="0" applyBorder="0" applyAlignment="0" applyProtection="0"/>
    <xf numFmtId="282" fontId="36" fillId="11" borderId="0" applyNumberFormat="0" applyBorder="0" applyAlignment="0" applyProtection="0"/>
    <xf numFmtId="282" fontId="36" fillId="62" borderId="0" applyNumberFormat="0" applyBorder="0" applyAlignment="0" applyProtection="0"/>
    <xf numFmtId="282" fontId="36" fillId="31" borderId="0" applyNumberFormat="0" applyBorder="0" applyAlignment="0" applyProtection="0"/>
    <xf numFmtId="282" fontId="36" fillId="32" borderId="0" applyNumberFormat="0" applyBorder="0" applyAlignment="0" applyProtection="0"/>
    <xf numFmtId="282" fontId="36" fillId="61" borderId="0" applyNumberFormat="0" applyBorder="0" applyAlignment="0" applyProtection="0"/>
    <xf numFmtId="282" fontId="36" fillId="76" borderId="0" applyNumberFormat="0" applyBorder="0" applyAlignment="0" applyProtection="0"/>
    <xf numFmtId="282" fontId="36" fillId="11" borderId="0" applyNumberFormat="0" applyBorder="0" applyAlignment="0" applyProtection="0"/>
    <xf numFmtId="282" fontId="36" fillId="62" borderId="0" applyNumberFormat="0" applyBorder="0" applyAlignment="0" applyProtection="0"/>
    <xf numFmtId="282" fontId="36" fillId="31" borderId="0" applyNumberFormat="0" applyBorder="0" applyAlignment="0" applyProtection="0"/>
    <xf numFmtId="282" fontId="36" fillId="32" borderId="0" applyNumberFormat="0" applyBorder="0" applyAlignment="0" applyProtection="0"/>
    <xf numFmtId="282" fontId="36" fillId="61" borderId="0" applyNumberFormat="0" applyBorder="0" applyAlignment="0" applyProtection="0"/>
    <xf numFmtId="0" fontId="38" fillId="76" borderId="0" applyNumberFormat="0" applyBorder="0" applyAlignment="0" applyProtection="0"/>
    <xf numFmtId="282" fontId="38" fillId="76" borderId="0" applyNumberFormat="0" applyBorder="0" applyAlignment="0" applyProtection="0"/>
    <xf numFmtId="282" fontId="36" fillId="76" borderId="0" applyNumberFormat="0" applyBorder="0" applyAlignment="0" applyProtection="0"/>
    <xf numFmtId="199" fontId="36" fillId="76" borderId="0" applyNumberFormat="0" applyBorder="0" applyAlignment="0" applyProtection="0"/>
    <xf numFmtId="282" fontId="36" fillId="76" borderId="0" applyNumberFormat="0" applyBorder="0" applyAlignment="0" applyProtection="0"/>
    <xf numFmtId="0" fontId="339" fillId="172" borderId="0" applyNumberFormat="0" applyBorder="0" applyAlignment="0" applyProtection="0"/>
    <xf numFmtId="0" fontId="339" fillId="172" borderId="0" applyNumberFormat="0" applyBorder="0" applyAlignment="0" applyProtection="0"/>
    <xf numFmtId="0" fontId="38" fillId="11" borderId="0" applyNumberFormat="0" applyBorder="0" applyAlignment="0" applyProtection="0"/>
    <xf numFmtId="282" fontId="38" fillId="11" borderId="0" applyNumberFormat="0" applyBorder="0" applyAlignment="0" applyProtection="0"/>
    <xf numFmtId="282" fontId="36" fillId="11" borderId="0" applyNumberFormat="0" applyBorder="0" applyAlignment="0" applyProtection="0"/>
    <xf numFmtId="199" fontId="36" fillId="11" borderId="0" applyNumberFormat="0" applyBorder="0" applyAlignment="0" applyProtection="0"/>
    <xf numFmtId="0" fontId="339" fillId="176" borderId="0" applyNumberFormat="0" applyBorder="0" applyAlignment="0" applyProtection="0"/>
    <xf numFmtId="0" fontId="339" fillId="176" borderId="0" applyNumberFormat="0" applyBorder="0" applyAlignment="0" applyProtection="0"/>
    <xf numFmtId="0" fontId="38" fillId="62" borderId="0" applyNumberFormat="0" applyBorder="0" applyAlignment="0" applyProtection="0"/>
    <xf numFmtId="282" fontId="38" fillId="62" borderId="0" applyNumberFormat="0" applyBorder="0" applyAlignment="0" applyProtection="0"/>
    <xf numFmtId="282" fontId="36" fillId="62" borderId="0" applyNumberFormat="0" applyBorder="0" applyAlignment="0" applyProtection="0"/>
    <xf numFmtId="199" fontId="36" fillId="62" borderId="0" applyNumberFormat="0" applyBorder="0" applyAlignment="0" applyProtection="0"/>
    <xf numFmtId="282" fontId="36" fillId="62" borderId="0" applyNumberFormat="0" applyBorder="0" applyAlignment="0" applyProtection="0"/>
    <xf numFmtId="0" fontId="339" fillId="180" borderId="0" applyNumberFormat="0" applyBorder="0" applyAlignment="0" applyProtection="0"/>
    <xf numFmtId="0" fontId="339" fillId="180" borderId="0" applyNumberFormat="0" applyBorder="0" applyAlignment="0" applyProtection="0"/>
    <xf numFmtId="0" fontId="38" fillId="31" borderId="0" applyNumberFormat="0" applyBorder="0" applyAlignment="0" applyProtection="0"/>
    <xf numFmtId="282" fontId="38" fillId="31" borderId="0" applyNumberFormat="0" applyBorder="0" applyAlignment="0" applyProtection="0"/>
    <xf numFmtId="282" fontId="36" fillId="31" borderId="0" applyNumberFormat="0" applyBorder="0" applyAlignment="0" applyProtection="0"/>
    <xf numFmtId="199" fontId="36" fillId="31" borderId="0" applyNumberFormat="0" applyBorder="0" applyAlignment="0" applyProtection="0"/>
    <xf numFmtId="282" fontId="36" fillId="31" borderId="0" applyNumberFormat="0" applyBorder="0" applyAlignment="0" applyProtection="0"/>
    <xf numFmtId="0" fontId="339" fillId="184" borderId="0" applyNumberFormat="0" applyBorder="0" applyAlignment="0" applyProtection="0"/>
    <xf numFmtId="0" fontId="339" fillId="184" borderId="0" applyNumberFormat="0" applyBorder="0" applyAlignment="0" applyProtection="0"/>
    <xf numFmtId="0" fontId="38" fillId="32" borderId="0" applyNumberFormat="0" applyBorder="0" applyAlignment="0" applyProtection="0"/>
    <xf numFmtId="282" fontId="38" fillId="32" borderId="0" applyNumberFormat="0" applyBorder="0" applyAlignment="0" applyProtection="0"/>
    <xf numFmtId="282" fontId="36" fillId="32" borderId="0" applyNumberFormat="0" applyBorder="0" applyAlignment="0" applyProtection="0"/>
    <xf numFmtId="199" fontId="36" fillId="32" borderId="0" applyNumberFormat="0" applyBorder="0" applyAlignment="0" applyProtection="0"/>
    <xf numFmtId="282" fontId="36" fillId="32" borderId="0" applyNumberFormat="0" applyBorder="0" applyAlignment="0" applyProtection="0"/>
    <xf numFmtId="0" fontId="339" fillId="188" borderId="0" applyNumberFormat="0" applyBorder="0" applyAlignment="0" applyProtection="0"/>
    <xf numFmtId="0" fontId="339" fillId="188" borderId="0" applyNumberFormat="0" applyBorder="0" applyAlignment="0" applyProtection="0"/>
    <xf numFmtId="0" fontId="38" fillId="61" borderId="0" applyNumberFormat="0" applyBorder="0" applyAlignment="0" applyProtection="0"/>
    <xf numFmtId="282" fontId="38" fillId="61" borderId="0" applyNumberFormat="0" applyBorder="0" applyAlignment="0" applyProtection="0"/>
    <xf numFmtId="282" fontId="36" fillId="61" borderId="0" applyNumberFormat="0" applyBorder="0" applyAlignment="0" applyProtection="0"/>
    <xf numFmtId="199" fontId="36" fillId="61" borderId="0" applyNumberFormat="0" applyBorder="0" applyAlignment="0" applyProtection="0"/>
    <xf numFmtId="282" fontId="36" fillId="61" borderId="0" applyNumberFormat="0" applyBorder="0" applyAlignment="0" applyProtection="0"/>
    <xf numFmtId="0" fontId="339" fillId="192" borderId="0" applyNumberFormat="0" applyBorder="0" applyAlignment="0" applyProtection="0"/>
    <xf numFmtId="0" fontId="339" fillId="192" borderId="0" applyNumberFormat="0" applyBorder="0" applyAlignment="0" applyProtection="0"/>
    <xf numFmtId="0" fontId="36" fillId="76" borderId="0" applyNumberFormat="0" applyBorder="0" applyAlignment="0" applyProtection="0"/>
    <xf numFmtId="282" fontId="36" fillId="76" borderId="0" applyNumberFormat="0" applyBorder="0" applyAlignment="0" applyProtection="0"/>
    <xf numFmtId="282" fontId="36" fillId="76" borderId="0" applyNumberFormat="0" applyBorder="0" applyAlignment="0" applyProtection="0"/>
    <xf numFmtId="282" fontId="307" fillId="76" borderId="0" applyNumberFormat="0" applyBorder="0" applyAlignment="0" applyProtection="0"/>
    <xf numFmtId="0" fontId="307" fillId="76" borderId="0" applyNumberFormat="0" applyBorder="0" applyAlignment="0" applyProtection="0"/>
    <xf numFmtId="0" fontId="36" fillId="76" borderId="0" applyNumberFormat="0" applyBorder="0" applyAlignment="0" applyProtection="0"/>
    <xf numFmtId="0" fontId="36" fillId="11" borderId="0" applyNumberFormat="0" applyBorder="0" applyAlignment="0" applyProtection="0"/>
    <xf numFmtId="282" fontId="36" fillId="11" borderId="0" applyNumberFormat="0" applyBorder="0" applyAlignment="0" applyProtection="0"/>
    <xf numFmtId="282" fontId="36" fillId="11" borderId="0" applyNumberFormat="0" applyBorder="0" applyAlignment="0" applyProtection="0"/>
    <xf numFmtId="282" fontId="307" fillId="11" borderId="0" applyNumberFormat="0" applyBorder="0" applyAlignment="0" applyProtection="0"/>
    <xf numFmtId="0" fontId="307" fillId="11" borderId="0" applyNumberFormat="0" applyBorder="0" applyAlignment="0" applyProtection="0"/>
    <xf numFmtId="0" fontId="36" fillId="11" borderId="0" applyNumberFormat="0" applyBorder="0" applyAlignment="0" applyProtection="0"/>
    <xf numFmtId="0" fontId="36" fillId="62" borderId="0" applyNumberFormat="0" applyBorder="0" applyAlignment="0" applyProtection="0"/>
    <xf numFmtId="282" fontId="36" fillId="62" borderId="0" applyNumberFormat="0" applyBorder="0" applyAlignment="0" applyProtection="0"/>
    <xf numFmtId="282" fontId="36" fillId="62" borderId="0" applyNumberFormat="0" applyBorder="0" applyAlignment="0" applyProtection="0"/>
    <xf numFmtId="282" fontId="307" fillId="62" borderId="0" applyNumberFormat="0" applyBorder="0" applyAlignment="0" applyProtection="0"/>
    <xf numFmtId="0" fontId="307" fillId="62" borderId="0" applyNumberFormat="0" applyBorder="0" applyAlignment="0" applyProtection="0"/>
    <xf numFmtId="0" fontId="36" fillId="62" borderId="0" applyNumberFormat="0" applyBorder="0" applyAlignment="0" applyProtection="0"/>
    <xf numFmtId="0" fontId="36" fillId="31" borderId="0" applyNumberFormat="0" applyBorder="0" applyAlignment="0" applyProtection="0"/>
    <xf numFmtId="282" fontId="36" fillId="31" borderId="0" applyNumberFormat="0" applyBorder="0" applyAlignment="0" applyProtection="0"/>
    <xf numFmtId="282" fontId="36" fillId="31" borderId="0" applyNumberFormat="0" applyBorder="0" applyAlignment="0" applyProtection="0"/>
    <xf numFmtId="282" fontId="307" fillId="31" borderId="0" applyNumberFormat="0" applyBorder="0" applyAlignment="0" applyProtection="0"/>
    <xf numFmtId="0" fontId="307" fillId="31"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282" fontId="36" fillId="32" borderId="0" applyNumberFormat="0" applyBorder="0" applyAlignment="0" applyProtection="0"/>
    <xf numFmtId="282" fontId="36" fillId="32" borderId="0" applyNumberFormat="0" applyBorder="0" applyAlignment="0" applyProtection="0"/>
    <xf numFmtId="282" fontId="307" fillId="32" borderId="0" applyNumberFormat="0" applyBorder="0" applyAlignment="0" applyProtection="0"/>
    <xf numFmtId="0" fontId="307" fillId="32" borderId="0" applyNumberFormat="0" applyBorder="0" applyAlignment="0" applyProtection="0"/>
    <xf numFmtId="0" fontId="36" fillId="32" borderId="0" applyNumberFormat="0" applyBorder="0" applyAlignment="0" applyProtection="0"/>
    <xf numFmtId="0" fontId="36" fillId="61" borderId="0" applyNumberFormat="0" applyBorder="0" applyAlignment="0" applyProtection="0"/>
    <xf numFmtId="282" fontId="36" fillId="61" borderId="0" applyNumberFormat="0" applyBorder="0" applyAlignment="0" applyProtection="0"/>
    <xf numFmtId="282" fontId="36" fillId="61" borderId="0" applyNumberFormat="0" applyBorder="0" applyAlignment="0" applyProtection="0"/>
    <xf numFmtId="282" fontId="307" fillId="61" borderId="0" applyNumberFormat="0" applyBorder="0" applyAlignment="0" applyProtection="0"/>
    <xf numFmtId="0" fontId="307" fillId="61" borderId="0" applyNumberFormat="0" applyBorder="0" applyAlignment="0" applyProtection="0"/>
    <xf numFmtId="0" fontId="36" fillId="61" borderId="0" applyNumberFormat="0" applyBorder="0" applyAlignment="0" applyProtection="0"/>
    <xf numFmtId="282" fontId="36" fillId="76" borderId="0" applyNumberFormat="0" applyBorder="0" applyAlignment="0" applyProtection="0"/>
    <xf numFmtId="282" fontId="36" fillId="76" borderId="0" applyNumberFormat="0" applyBorder="0" applyAlignment="0" applyProtection="0"/>
    <xf numFmtId="282" fontId="36" fillId="11" borderId="0" applyNumberFormat="0" applyBorder="0" applyAlignment="0" applyProtection="0"/>
    <xf numFmtId="282" fontId="36" fillId="11" borderId="0" applyNumberFormat="0" applyBorder="0" applyAlignment="0" applyProtection="0"/>
    <xf numFmtId="282" fontId="36" fillId="62" borderId="0" applyNumberFormat="0" applyBorder="0" applyAlignment="0" applyProtection="0"/>
    <xf numFmtId="282" fontId="36" fillId="62" borderId="0" applyNumberFormat="0" applyBorder="0" applyAlignment="0" applyProtection="0"/>
    <xf numFmtId="282" fontId="36" fillId="31" borderId="0" applyNumberFormat="0" applyBorder="0" applyAlignment="0" applyProtection="0"/>
    <xf numFmtId="282" fontId="36" fillId="31" borderId="0" applyNumberFormat="0" applyBorder="0" applyAlignment="0" applyProtection="0"/>
    <xf numFmtId="282" fontId="36" fillId="32" borderId="0" applyNumberFormat="0" applyBorder="0" applyAlignment="0" applyProtection="0"/>
    <xf numFmtId="282" fontId="36" fillId="32" borderId="0" applyNumberFormat="0" applyBorder="0" applyAlignment="0" applyProtection="0"/>
    <xf numFmtId="282" fontId="36" fillId="61" borderId="0" applyNumberFormat="0" applyBorder="0" applyAlignment="0" applyProtection="0"/>
    <xf numFmtId="282" fontId="36" fillId="61" borderId="0" applyNumberFormat="0" applyBorder="0" applyAlignment="0" applyProtection="0"/>
    <xf numFmtId="282" fontId="36" fillId="76" borderId="0" applyNumberFormat="0" applyBorder="0" applyAlignment="0" applyProtection="0"/>
    <xf numFmtId="282" fontId="36" fillId="11" borderId="0" applyNumberFormat="0" applyBorder="0" applyAlignment="0" applyProtection="0"/>
    <xf numFmtId="282" fontId="36" fillId="62" borderId="0" applyNumberFormat="0" applyBorder="0" applyAlignment="0" applyProtection="0"/>
    <xf numFmtId="282" fontId="36" fillId="31" borderId="0" applyNumberFormat="0" applyBorder="0" applyAlignment="0" applyProtection="0"/>
    <xf numFmtId="282" fontId="36" fillId="32" borderId="0" applyNumberFormat="0" applyBorder="0" applyAlignment="0" applyProtection="0"/>
    <xf numFmtId="282" fontId="36" fillId="61" borderId="0" applyNumberFormat="0" applyBorder="0" applyAlignment="0" applyProtection="0"/>
    <xf numFmtId="199" fontId="37" fillId="20" borderId="0" applyNumberFormat="0" applyBorder="0" applyAlignment="0" applyProtection="0"/>
    <xf numFmtId="282" fontId="37" fillId="20" borderId="0" applyNumberFormat="0" applyBorder="0" applyAlignment="0" applyProtection="0"/>
    <xf numFmtId="282" fontId="37" fillId="20" borderId="0" applyNumberFormat="0" applyBorder="0" applyAlignment="0" applyProtection="0"/>
    <xf numFmtId="0" fontId="37" fillId="104" borderId="0" applyNumberFormat="0" applyBorder="0" applyAlignment="0" applyProtection="0"/>
    <xf numFmtId="0" fontId="37" fillId="20" borderId="0" applyNumberFormat="0" applyBorder="0" applyAlignment="0" applyProtection="0"/>
    <xf numFmtId="199" fontId="37" fillId="104" borderId="0" applyNumberFormat="0" applyBorder="0" applyAlignment="0" applyProtection="0"/>
    <xf numFmtId="282" fontId="37" fillId="104" borderId="0" applyNumberFormat="0" applyBorder="0" applyAlignment="0" applyProtection="0"/>
    <xf numFmtId="282" fontId="37" fillId="104" borderId="0" applyNumberFormat="0" applyBorder="0" applyAlignment="0" applyProtection="0"/>
    <xf numFmtId="0" fontId="37" fillId="104" borderId="0" applyNumberFormat="0" applyBorder="0" applyAlignment="0" applyProtection="0"/>
    <xf numFmtId="0" fontId="37" fillId="104" borderId="0" applyNumberFormat="0" applyBorder="0" applyAlignment="0" applyProtection="0"/>
    <xf numFmtId="282" fontId="37" fillId="104" borderId="0" applyNumberFormat="0" applyBorder="0" applyAlignment="0" applyProtection="0"/>
    <xf numFmtId="282" fontId="37" fillId="20" borderId="0" applyNumberFormat="0" applyBorder="0" applyAlignment="0" applyProtection="0"/>
    <xf numFmtId="0" fontId="37" fillId="20" borderId="0" applyNumberFormat="0" applyBorder="0" applyAlignment="0" applyProtection="0"/>
    <xf numFmtId="0" fontId="37" fillId="104" borderId="0" applyNumberFormat="0" applyBorder="0" applyAlignment="0" applyProtection="0"/>
    <xf numFmtId="282" fontId="37" fillId="104" borderId="0" applyNumberFormat="0" applyBorder="0" applyAlignment="0" applyProtection="0"/>
    <xf numFmtId="282" fontId="37" fillId="20" borderId="0" applyNumberFormat="0" applyBorder="0" applyAlignment="0" applyProtection="0"/>
    <xf numFmtId="199" fontId="37" fillId="20" borderId="0" applyNumberFormat="0" applyBorder="0" applyAlignment="0" applyProtection="0"/>
    <xf numFmtId="282" fontId="37" fillId="104" borderId="0" applyNumberFormat="0" applyBorder="0" applyAlignment="0" applyProtection="0"/>
    <xf numFmtId="199" fontId="37" fillId="21" borderId="0" applyNumberFormat="0" applyBorder="0" applyAlignment="0" applyProtection="0"/>
    <xf numFmtId="282" fontId="37" fillId="21" borderId="0" applyNumberFormat="0" applyBorder="0" applyAlignment="0" applyProtection="0"/>
    <xf numFmtId="282" fontId="37" fillId="21" borderId="0" applyNumberFormat="0" applyBorder="0" applyAlignment="0" applyProtection="0"/>
    <xf numFmtId="0" fontId="37" fillId="30" borderId="0" applyNumberFormat="0" applyBorder="0" applyAlignment="0" applyProtection="0"/>
    <xf numFmtId="0" fontId="37" fillId="21" borderId="0" applyNumberFormat="0" applyBorder="0" applyAlignment="0" applyProtection="0"/>
    <xf numFmtId="199" fontId="37" fillId="30" borderId="0" applyNumberFormat="0" applyBorder="0" applyAlignment="0" applyProtection="0"/>
    <xf numFmtId="282" fontId="37" fillId="30" borderId="0" applyNumberFormat="0" applyBorder="0" applyAlignment="0" applyProtection="0"/>
    <xf numFmtId="282"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282" fontId="37" fillId="30" borderId="0" applyNumberFormat="0" applyBorder="0" applyAlignment="0" applyProtection="0"/>
    <xf numFmtId="282" fontId="37" fillId="21" borderId="0" applyNumberFormat="0" applyBorder="0" applyAlignment="0" applyProtection="0"/>
    <xf numFmtId="0" fontId="37" fillId="21" borderId="0" applyNumberFormat="0" applyBorder="0" applyAlignment="0" applyProtection="0"/>
    <xf numFmtId="0" fontId="37" fillId="30" borderId="0" applyNumberFormat="0" applyBorder="0" applyAlignment="0" applyProtection="0"/>
    <xf numFmtId="282" fontId="37" fillId="30" borderId="0" applyNumberFormat="0" applyBorder="0" applyAlignment="0" applyProtection="0"/>
    <xf numFmtId="282" fontId="37" fillId="21" borderId="0" applyNumberFormat="0" applyBorder="0" applyAlignment="0" applyProtection="0"/>
    <xf numFmtId="199" fontId="37" fillId="21" borderId="0" applyNumberFormat="0" applyBorder="0" applyAlignment="0" applyProtection="0"/>
    <xf numFmtId="282" fontId="37" fillId="30" borderId="0" applyNumberFormat="0" applyBorder="0" applyAlignment="0" applyProtection="0"/>
    <xf numFmtId="199" fontId="38" fillId="22" borderId="0" applyNumberFormat="0" applyBorder="0" applyAlignment="0" applyProtection="0"/>
    <xf numFmtId="282" fontId="38" fillId="22" borderId="0" applyNumberFormat="0" applyBorder="0" applyAlignment="0" applyProtection="0"/>
    <xf numFmtId="282" fontId="38" fillId="22" borderId="0" applyNumberFormat="0" applyBorder="0" applyAlignment="0" applyProtection="0"/>
    <xf numFmtId="0" fontId="38" fillId="102" borderId="0" applyNumberFormat="0" applyBorder="0" applyAlignment="0" applyProtection="0"/>
    <xf numFmtId="0" fontId="38" fillId="22" borderId="0" applyNumberFormat="0" applyBorder="0" applyAlignment="0" applyProtection="0"/>
    <xf numFmtId="199" fontId="38" fillId="102" borderId="0" applyNumberFormat="0" applyBorder="0" applyAlignment="0" applyProtection="0"/>
    <xf numFmtId="282" fontId="38" fillId="102" borderId="0" applyNumberFormat="0" applyBorder="0" applyAlignment="0" applyProtection="0"/>
    <xf numFmtId="282" fontId="38" fillId="102" borderId="0" applyNumberFormat="0" applyBorder="0" applyAlignment="0" applyProtection="0"/>
    <xf numFmtId="0" fontId="38" fillId="102" borderId="0" applyNumberFormat="0" applyBorder="0" applyAlignment="0" applyProtection="0"/>
    <xf numFmtId="0" fontId="38" fillId="102" borderId="0" applyNumberFormat="0" applyBorder="0" applyAlignment="0" applyProtection="0"/>
    <xf numFmtId="282" fontId="38" fillId="102" borderId="0" applyNumberFormat="0" applyBorder="0" applyAlignment="0" applyProtection="0"/>
    <xf numFmtId="282" fontId="38" fillId="22" borderId="0" applyNumberFormat="0" applyBorder="0" applyAlignment="0" applyProtection="0"/>
    <xf numFmtId="0" fontId="38" fillId="22" borderId="0" applyNumberFormat="0" applyBorder="0" applyAlignment="0" applyProtection="0"/>
    <xf numFmtId="0" fontId="38" fillId="102" borderId="0" applyNumberFormat="0" applyBorder="0" applyAlignment="0" applyProtection="0"/>
    <xf numFmtId="282" fontId="38" fillId="102" borderId="0" applyNumberFormat="0" applyBorder="0" applyAlignment="0" applyProtection="0"/>
    <xf numFmtId="282" fontId="38" fillId="22" borderId="0" applyNumberFormat="0" applyBorder="0" applyAlignment="0" applyProtection="0"/>
    <xf numFmtId="199" fontId="38" fillId="22" borderId="0" applyNumberFormat="0" applyBorder="0" applyAlignment="0" applyProtection="0"/>
    <xf numFmtId="282" fontId="38" fillId="102" borderId="0" applyNumberFormat="0" applyBorder="0" applyAlignment="0" applyProtection="0"/>
    <xf numFmtId="282" fontId="36" fillId="23"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6" fillId="23" borderId="0" applyNumberFormat="0" applyBorder="0" applyAlignment="0" applyProtection="0"/>
    <xf numFmtId="282" fontId="36" fillId="23" borderId="0" applyNumberFormat="0" applyBorder="0" applyAlignment="0" applyProtection="0"/>
    <xf numFmtId="0" fontId="36" fillId="23" borderId="0" applyNumberFormat="0" applyBorder="0" applyAlignment="0" applyProtection="0"/>
    <xf numFmtId="282" fontId="36" fillId="23" borderId="0" applyNumberFormat="0" applyBorder="0" applyAlignment="0" applyProtection="0"/>
    <xf numFmtId="282" fontId="38" fillId="77" borderId="0" applyNumberFormat="0" applyBorder="0" applyAlignment="0" applyProtection="0"/>
    <xf numFmtId="282" fontId="36" fillId="23" borderId="0" applyNumberFormat="0" applyBorder="0" applyAlignment="0" applyProtection="0"/>
    <xf numFmtId="0" fontId="339" fillId="169" borderId="0" applyNumberFormat="0" applyBorder="0" applyAlignment="0" applyProtection="0"/>
    <xf numFmtId="0" fontId="339" fillId="169" borderId="0" applyNumberFormat="0" applyBorder="0" applyAlignment="0" applyProtection="0"/>
    <xf numFmtId="0" fontId="339" fillId="169" borderId="0" applyNumberFormat="0" applyBorder="0" applyAlignment="0" applyProtection="0"/>
    <xf numFmtId="0" fontId="339" fillId="169" borderId="0" applyNumberFormat="0" applyBorder="0" applyAlignment="0" applyProtection="0"/>
    <xf numFmtId="0" fontId="339" fillId="169" borderId="0" applyNumberFormat="0" applyBorder="0" applyAlignment="0" applyProtection="0"/>
    <xf numFmtId="0" fontId="339" fillId="169" borderId="0" applyNumberFormat="0" applyBorder="0" applyAlignment="0" applyProtection="0"/>
    <xf numFmtId="0" fontId="339" fillId="169" borderId="0" applyNumberFormat="0" applyBorder="0" applyAlignment="0" applyProtection="0"/>
    <xf numFmtId="0" fontId="339" fillId="169" borderId="0" applyNumberFormat="0" applyBorder="0" applyAlignment="0" applyProtection="0"/>
    <xf numFmtId="282" fontId="36" fillId="23" borderId="0" applyNumberFormat="0" applyBorder="0" applyAlignment="0" applyProtection="0"/>
    <xf numFmtId="282" fontId="36" fillId="23" borderId="0" applyNumberFormat="0" applyBorder="0" applyAlignment="0" applyProtection="0"/>
    <xf numFmtId="282" fontId="36" fillId="23" borderId="0" applyNumberFormat="0" applyBorder="0" applyAlignment="0" applyProtection="0"/>
    <xf numFmtId="282" fontId="36" fillId="23" borderId="0" applyNumberFormat="0" applyBorder="0" applyAlignment="0" applyProtection="0"/>
    <xf numFmtId="282" fontId="36" fillId="23" borderId="0" applyNumberFormat="0" applyBorder="0" applyAlignment="0" applyProtection="0"/>
    <xf numFmtId="282" fontId="36" fillId="23" borderId="0" applyNumberFormat="0" applyBorder="0" applyAlignment="0" applyProtection="0"/>
    <xf numFmtId="282" fontId="36" fillId="23" borderId="0" applyNumberFormat="0" applyBorder="0" applyAlignment="0" applyProtection="0"/>
    <xf numFmtId="282" fontId="36" fillId="23" borderId="0" applyNumberFormat="0" applyBorder="0" applyAlignment="0" applyProtection="0"/>
    <xf numFmtId="282" fontId="36" fillId="23" borderId="0" applyNumberFormat="0" applyBorder="0" applyAlignment="0" applyProtection="0"/>
    <xf numFmtId="14" fontId="8" fillId="49" borderId="59">
      <alignment horizontal="center" vertical="center" wrapText="1"/>
    </xf>
    <xf numFmtId="282" fontId="38" fillId="77" borderId="0" applyNumberFormat="0" applyBorder="0" applyAlignment="0" applyProtection="0"/>
    <xf numFmtId="199" fontId="38" fillId="77" borderId="0" applyNumberFormat="0" applyBorder="0" applyAlignment="0" applyProtection="0"/>
    <xf numFmtId="0" fontId="38" fillId="77" borderId="0" applyNumberFormat="0" applyBorder="0" applyAlignment="0" applyProtection="0"/>
    <xf numFmtId="282" fontId="36" fillId="23" borderId="0" applyNumberFormat="0" applyBorder="0" applyAlignment="0" applyProtection="0"/>
    <xf numFmtId="282" fontId="36" fillId="23" borderId="0" applyNumberFormat="0" applyBorder="0" applyAlignment="0" applyProtection="0"/>
    <xf numFmtId="282" fontId="36" fillId="23" borderId="0" applyNumberFormat="0" applyBorder="0" applyAlignment="0" applyProtection="0"/>
    <xf numFmtId="282" fontId="36" fillId="23" borderId="0" applyNumberFormat="0" applyBorder="0" applyAlignment="0" applyProtection="0"/>
    <xf numFmtId="282" fontId="36" fillId="23" borderId="0" applyNumberFormat="0" applyBorder="0" applyAlignment="0" applyProtection="0"/>
    <xf numFmtId="282" fontId="36" fillId="23" borderId="0" applyNumberFormat="0" applyBorder="0" applyAlignment="0" applyProtection="0"/>
    <xf numFmtId="282" fontId="36" fillId="23" borderId="0" applyNumberFormat="0" applyBorder="0" applyAlignment="0" applyProtection="0"/>
    <xf numFmtId="282" fontId="36" fillId="23" borderId="0" applyNumberFormat="0" applyBorder="0" applyAlignment="0" applyProtection="0"/>
    <xf numFmtId="282" fontId="36" fillId="23" borderId="0" applyNumberFormat="0" applyBorder="0" applyAlignment="0" applyProtection="0"/>
    <xf numFmtId="282" fontId="36" fillId="23" borderId="0" applyNumberFormat="0" applyBorder="0" applyAlignment="0" applyProtection="0"/>
    <xf numFmtId="199" fontId="38" fillId="77" borderId="0" applyNumberFormat="0" applyBorder="0" applyAlignment="0" applyProtection="0"/>
    <xf numFmtId="282" fontId="36" fillId="23" borderId="0" applyNumberFormat="0" applyBorder="0" applyAlignment="0" applyProtection="0"/>
    <xf numFmtId="282" fontId="36" fillId="23" borderId="0" applyNumberFormat="0" applyBorder="0" applyAlignment="0" applyProtection="0"/>
    <xf numFmtId="282" fontId="36" fillId="23" borderId="0" applyNumberFormat="0" applyBorder="0" applyAlignment="0" applyProtection="0"/>
    <xf numFmtId="0" fontId="38" fillId="77" borderId="0" applyNumberFormat="0" applyBorder="0" applyAlignment="0" applyProtection="0"/>
    <xf numFmtId="282" fontId="36" fillId="23" borderId="0" applyNumberFormat="0" applyBorder="0" applyAlignment="0" applyProtection="0"/>
    <xf numFmtId="282" fontId="36" fillId="23" borderId="0" applyNumberFormat="0" applyBorder="0" applyAlignment="0" applyProtection="0"/>
    <xf numFmtId="282" fontId="36" fillId="23" borderId="0" applyNumberFormat="0" applyBorder="0" applyAlignment="0" applyProtection="0"/>
    <xf numFmtId="282" fontId="36" fillId="23" borderId="0" applyNumberFormat="0" applyBorder="0" applyAlignment="0" applyProtection="0"/>
    <xf numFmtId="282" fontId="36" fillId="23" borderId="0" applyNumberFormat="0" applyBorder="0" applyAlignment="0" applyProtection="0"/>
    <xf numFmtId="0" fontId="36" fillId="23" borderId="0" applyNumberFormat="0" applyBorder="0" applyAlignment="0" applyProtection="0"/>
    <xf numFmtId="282" fontId="38" fillId="77" borderId="0" applyNumberFormat="0" applyBorder="0" applyAlignment="0" applyProtection="0"/>
    <xf numFmtId="282" fontId="38" fillId="77" borderId="0" applyNumberFormat="0" applyBorder="0" applyAlignment="0" applyProtection="0"/>
    <xf numFmtId="0" fontId="36" fillId="23"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282" fontId="38" fillId="77" borderId="0" applyNumberFormat="0" applyBorder="0" applyAlignment="0" applyProtection="0"/>
    <xf numFmtId="282" fontId="38" fillId="77" borderId="0" applyNumberFormat="0" applyBorder="0" applyAlignment="0" applyProtection="0"/>
    <xf numFmtId="282" fontId="38" fillId="77" borderId="0" applyNumberFormat="0" applyBorder="0" applyAlignment="0" applyProtection="0"/>
    <xf numFmtId="282" fontId="38" fillId="77" borderId="0" applyNumberFormat="0" applyBorder="0" applyAlignment="0" applyProtection="0"/>
    <xf numFmtId="282" fontId="38" fillId="77" borderId="0" applyNumberFormat="0" applyBorder="0" applyAlignment="0" applyProtection="0"/>
    <xf numFmtId="282" fontId="38" fillId="77" borderId="0" applyNumberFormat="0" applyBorder="0" applyAlignment="0" applyProtection="0"/>
    <xf numFmtId="282" fontId="38" fillId="77" borderId="0" applyNumberFormat="0" applyBorder="0" applyAlignment="0" applyProtection="0"/>
    <xf numFmtId="282" fontId="38" fillId="77" borderId="0" applyNumberFormat="0" applyBorder="0" applyAlignment="0" applyProtection="0"/>
    <xf numFmtId="0" fontId="109" fillId="3" borderId="32" applyProtection="0">
      <alignment horizontal="centerContinuous"/>
      <protection locked="0"/>
    </xf>
    <xf numFmtId="282" fontId="38" fillId="77" borderId="0" applyNumberFormat="0" applyBorder="0" applyAlignment="0" applyProtection="0"/>
    <xf numFmtId="282" fontId="38" fillId="77" borderId="0" applyNumberFormat="0" applyBorder="0" applyAlignment="0" applyProtection="0"/>
    <xf numFmtId="0" fontId="36" fillId="23"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282" fontId="38" fillId="77" borderId="0" applyNumberFormat="0" applyBorder="0" applyAlignment="0" applyProtection="0"/>
    <xf numFmtId="282" fontId="38" fillId="77" borderId="0" applyNumberFormat="0" applyBorder="0" applyAlignment="0" applyProtection="0"/>
    <xf numFmtId="282"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282" fontId="36" fillId="23"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282" fontId="36" fillId="23"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282" fontId="36" fillId="23"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0" fontId="38" fillId="77" borderId="0" applyNumberFormat="0" applyBorder="0" applyAlignment="0" applyProtection="0"/>
    <xf numFmtId="282" fontId="38" fillId="77" borderId="0" applyNumberFormat="0" applyBorder="0" applyAlignment="0" applyProtection="0"/>
    <xf numFmtId="199" fontId="37" fillId="24" borderId="0" applyNumberFormat="0" applyBorder="0" applyAlignment="0" applyProtection="0"/>
    <xf numFmtId="282" fontId="37" fillId="24" borderId="0" applyNumberFormat="0" applyBorder="0" applyAlignment="0" applyProtection="0"/>
    <xf numFmtId="282" fontId="37" fillId="24" borderId="0" applyNumberFormat="0" applyBorder="0" applyAlignment="0" applyProtection="0"/>
    <xf numFmtId="0" fontId="37" fillId="105" borderId="0" applyNumberFormat="0" applyBorder="0" applyAlignment="0" applyProtection="0"/>
    <xf numFmtId="0" fontId="37" fillId="24" borderId="0" applyNumberFormat="0" applyBorder="0" applyAlignment="0" applyProtection="0"/>
    <xf numFmtId="199" fontId="37" fillId="105" borderId="0" applyNumberFormat="0" applyBorder="0" applyAlignment="0" applyProtection="0"/>
    <xf numFmtId="282" fontId="37" fillId="105" borderId="0" applyNumberFormat="0" applyBorder="0" applyAlignment="0" applyProtection="0"/>
    <xf numFmtId="282"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282" fontId="37" fillId="105" borderId="0" applyNumberFormat="0" applyBorder="0" applyAlignment="0" applyProtection="0"/>
    <xf numFmtId="282" fontId="37" fillId="24" borderId="0" applyNumberFormat="0" applyBorder="0" applyAlignment="0" applyProtection="0"/>
    <xf numFmtId="0" fontId="37" fillId="24" borderId="0" applyNumberFormat="0" applyBorder="0" applyAlignment="0" applyProtection="0"/>
    <xf numFmtId="0" fontId="37" fillId="105" borderId="0" applyNumberFormat="0" applyBorder="0" applyAlignment="0" applyProtection="0"/>
    <xf numFmtId="282" fontId="37" fillId="105" borderId="0" applyNumberFormat="0" applyBorder="0" applyAlignment="0" applyProtection="0"/>
    <xf numFmtId="282" fontId="37" fillId="24" borderId="0" applyNumberFormat="0" applyBorder="0" applyAlignment="0" applyProtection="0"/>
    <xf numFmtId="199" fontId="37" fillId="24" borderId="0" applyNumberFormat="0" applyBorder="0" applyAlignment="0" applyProtection="0"/>
    <xf numFmtId="282" fontId="37" fillId="105" borderId="0" applyNumberFormat="0" applyBorder="0" applyAlignment="0" applyProtection="0"/>
    <xf numFmtId="199" fontId="37" fillId="25" borderId="0" applyNumberFormat="0" applyBorder="0" applyAlignment="0" applyProtection="0"/>
    <xf numFmtId="282" fontId="37" fillId="25" borderId="0" applyNumberFormat="0" applyBorder="0" applyAlignment="0" applyProtection="0"/>
    <xf numFmtId="282" fontId="37" fillId="25" borderId="0" applyNumberFormat="0" applyBorder="0" applyAlignment="0" applyProtection="0"/>
    <xf numFmtId="0" fontId="37" fillId="29" borderId="0" applyNumberFormat="0" applyBorder="0" applyAlignment="0" applyProtection="0"/>
    <xf numFmtId="0" fontId="37" fillId="25" borderId="0" applyNumberFormat="0" applyBorder="0" applyAlignment="0" applyProtection="0"/>
    <xf numFmtId="199" fontId="37" fillId="29" borderId="0" applyNumberFormat="0" applyBorder="0" applyAlignment="0" applyProtection="0"/>
    <xf numFmtId="282" fontId="37" fillId="29" borderId="0" applyNumberFormat="0" applyBorder="0" applyAlignment="0" applyProtection="0"/>
    <xf numFmtId="282"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282" fontId="37" fillId="29" borderId="0" applyNumberFormat="0" applyBorder="0" applyAlignment="0" applyProtection="0"/>
    <xf numFmtId="282" fontId="37" fillId="25" borderId="0" applyNumberFormat="0" applyBorder="0" applyAlignment="0" applyProtection="0"/>
    <xf numFmtId="0" fontId="37" fillId="25" borderId="0" applyNumberFormat="0" applyBorder="0" applyAlignment="0" applyProtection="0"/>
    <xf numFmtId="0" fontId="37" fillId="29" borderId="0" applyNumberFormat="0" applyBorder="0" applyAlignment="0" applyProtection="0"/>
    <xf numFmtId="282" fontId="37" fillId="29" borderId="0" applyNumberFormat="0" applyBorder="0" applyAlignment="0" applyProtection="0"/>
    <xf numFmtId="282" fontId="37" fillId="25" borderId="0" applyNumberFormat="0" applyBorder="0" applyAlignment="0" applyProtection="0"/>
    <xf numFmtId="199" fontId="37" fillId="25" borderId="0" applyNumberFormat="0" applyBorder="0" applyAlignment="0" applyProtection="0"/>
    <xf numFmtId="282" fontId="37" fillId="29" borderId="0" applyNumberFormat="0" applyBorder="0" applyAlignment="0" applyProtection="0"/>
    <xf numFmtId="199" fontId="38" fillId="26" borderId="0" applyNumberFormat="0" applyBorder="0" applyAlignment="0" applyProtection="0"/>
    <xf numFmtId="282" fontId="38" fillId="26" borderId="0" applyNumberFormat="0" applyBorder="0" applyAlignment="0" applyProtection="0"/>
    <xf numFmtId="282" fontId="38" fillId="26"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199" fontId="38" fillId="25" borderId="0" applyNumberFormat="0" applyBorder="0" applyAlignment="0" applyProtection="0"/>
    <xf numFmtId="282" fontId="38" fillId="25" borderId="0" applyNumberFormat="0" applyBorder="0" applyAlignment="0" applyProtection="0"/>
    <xf numFmtId="282"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282" fontId="38" fillId="25"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0" fontId="38" fillId="25" borderId="0" applyNumberFormat="0" applyBorder="0" applyAlignment="0" applyProtection="0"/>
    <xf numFmtId="282" fontId="38" fillId="25" borderId="0" applyNumberFormat="0" applyBorder="0" applyAlignment="0" applyProtection="0"/>
    <xf numFmtId="282" fontId="38" fillId="26" borderId="0" applyNumberFormat="0" applyBorder="0" applyAlignment="0" applyProtection="0"/>
    <xf numFmtId="199" fontId="38" fillId="26" borderId="0" applyNumberFormat="0" applyBorder="0" applyAlignment="0" applyProtection="0"/>
    <xf numFmtId="282" fontId="38" fillId="25" borderId="0" applyNumberFormat="0" applyBorder="0" applyAlignment="0" applyProtection="0"/>
    <xf numFmtId="282" fontId="36" fillId="27"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6" fillId="27" borderId="0" applyNumberFormat="0" applyBorder="0" applyAlignment="0" applyProtection="0"/>
    <xf numFmtId="282" fontId="36" fillId="27" borderId="0" applyNumberFormat="0" applyBorder="0" applyAlignment="0" applyProtection="0"/>
    <xf numFmtId="0" fontId="36" fillId="27" borderId="0" applyNumberFormat="0" applyBorder="0" applyAlignment="0" applyProtection="0"/>
    <xf numFmtId="282" fontId="36" fillId="27" borderId="0" applyNumberFormat="0" applyBorder="0" applyAlignment="0" applyProtection="0"/>
    <xf numFmtId="282" fontId="38" fillId="79" borderId="0" applyNumberFormat="0" applyBorder="0" applyAlignment="0" applyProtection="0"/>
    <xf numFmtId="282" fontId="36" fillId="27" borderId="0" applyNumberFormat="0" applyBorder="0" applyAlignment="0" applyProtection="0"/>
    <xf numFmtId="0" fontId="339" fillId="173" borderId="0" applyNumberFormat="0" applyBorder="0" applyAlignment="0" applyProtection="0"/>
    <xf numFmtId="0" fontId="339" fillId="173" borderId="0" applyNumberFormat="0" applyBorder="0" applyAlignment="0" applyProtection="0"/>
    <xf numFmtId="0" fontId="339" fillId="173" borderId="0" applyNumberFormat="0" applyBorder="0" applyAlignment="0" applyProtection="0"/>
    <xf numFmtId="0" fontId="339" fillId="173" borderId="0" applyNumberFormat="0" applyBorder="0" applyAlignment="0" applyProtection="0"/>
    <xf numFmtId="0" fontId="339" fillId="173" borderId="0" applyNumberFormat="0" applyBorder="0" applyAlignment="0" applyProtection="0"/>
    <xf numFmtId="0" fontId="339" fillId="173" borderId="0" applyNumberFormat="0" applyBorder="0" applyAlignment="0" applyProtection="0"/>
    <xf numFmtId="0" fontId="339" fillId="173" borderId="0" applyNumberFormat="0" applyBorder="0" applyAlignment="0" applyProtection="0"/>
    <xf numFmtId="0" fontId="339" fillId="173" borderId="0" applyNumberFormat="0" applyBorder="0" applyAlignment="0" applyProtection="0"/>
    <xf numFmtId="282" fontId="36" fillId="27" borderId="0" applyNumberFormat="0" applyBorder="0" applyAlignment="0" applyProtection="0"/>
    <xf numFmtId="282" fontId="36" fillId="27" borderId="0" applyNumberFormat="0" applyBorder="0" applyAlignment="0" applyProtection="0"/>
    <xf numFmtId="282" fontId="36" fillId="27" borderId="0" applyNumberFormat="0" applyBorder="0" applyAlignment="0" applyProtection="0"/>
    <xf numFmtId="282" fontId="36" fillId="27" borderId="0" applyNumberFormat="0" applyBorder="0" applyAlignment="0" applyProtection="0"/>
    <xf numFmtId="282" fontId="36" fillId="27" borderId="0" applyNumberFormat="0" applyBorder="0" applyAlignment="0" applyProtection="0"/>
    <xf numFmtId="282" fontId="36" fillId="27" borderId="0" applyNumberFormat="0" applyBorder="0" applyAlignment="0" applyProtection="0"/>
    <xf numFmtId="282" fontId="36" fillId="27" borderId="0" applyNumberFormat="0" applyBorder="0" applyAlignment="0" applyProtection="0"/>
    <xf numFmtId="282" fontId="36" fillId="27" borderId="0" applyNumberFormat="0" applyBorder="0" applyAlignment="0" applyProtection="0"/>
    <xf numFmtId="282" fontId="36" fillId="27" borderId="0" applyNumberFormat="0" applyBorder="0" applyAlignment="0" applyProtection="0"/>
    <xf numFmtId="282" fontId="38" fillId="79" borderId="0" applyNumberFormat="0" applyBorder="0" applyAlignment="0" applyProtection="0"/>
    <xf numFmtId="199" fontId="38" fillId="79" borderId="0" applyNumberFormat="0" applyBorder="0" applyAlignment="0" applyProtection="0"/>
    <xf numFmtId="0" fontId="38" fillId="79" borderId="0" applyNumberFormat="0" applyBorder="0" applyAlignment="0" applyProtection="0"/>
    <xf numFmtId="282" fontId="36" fillId="27" borderId="0" applyNumberFormat="0" applyBorder="0" applyAlignment="0" applyProtection="0"/>
    <xf numFmtId="282" fontId="36" fillId="27" borderId="0" applyNumberFormat="0" applyBorder="0" applyAlignment="0" applyProtection="0"/>
    <xf numFmtId="282" fontId="36" fillId="27" borderId="0" applyNumberFormat="0" applyBorder="0" applyAlignment="0" applyProtection="0"/>
    <xf numFmtId="282" fontId="36" fillId="27" borderId="0" applyNumberFormat="0" applyBorder="0" applyAlignment="0" applyProtection="0"/>
    <xf numFmtId="282" fontId="36" fillId="27" borderId="0" applyNumberFormat="0" applyBorder="0" applyAlignment="0" applyProtection="0"/>
    <xf numFmtId="282" fontId="36" fillId="27" borderId="0" applyNumberFormat="0" applyBorder="0" applyAlignment="0" applyProtection="0"/>
    <xf numFmtId="282" fontId="36" fillId="27" borderId="0" applyNumberFormat="0" applyBorder="0" applyAlignment="0" applyProtection="0"/>
    <xf numFmtId="282" fontId="36" fillId="27" borderId="0" applyNumberFormat="0" applyBorder="0" applyAlignment="0" applyProtection="0"/>
    <xf numFmtId="282" fontId="36" fillId="27" borderId="0" applyNumberFormat="0" applyBorder="0" applyAlignment="0" applyProtection="0"/>
    <xf numFmtId="282" fontId="36" fillId="27" borderId="0" applyNumberFormat="0" applyBorder="0" applyAlignment="0" applyProtection="0"/>
    <xf numFmtId="0" fontId="36" fillId="27" borderId="0" applyNumberFormat="0" applyBorder="0" applyAlignment="0" applyProtection="0"/>
    <xf numFmtId="199" fontId="38" fillId="79" borderId="0" applyNumberFormat="0" applyBorder="0" applyAlignment="0" applyProtection="0"/>
    <xf numFmtId="282" fontId="36" fillId="27" borderId="0" applyNumberFormat="0" applyBorder="0" applyAlignment="0" applyProtection="0"/>
    <xf numFmtId="282" fontId="36" fillId="27" borderId="0" applyNumberFormat="0" applyBorder="0" applyAlignment="0" applyProtection="0"/>
    <xf numFmtId="282" fontId="36" fillId="27" borderId="0" applyNumberFormat="0" applyBorder="0" applyAlignment="0" applyProtection="0"/>
    <xf numFmtId="0" fontId="38" fillId="79" borderId="0" applyNumberFormat="0" applyBorder="0" applyAlignment="0" applyProtection="0"/>
    <xf numFmtId="282" fontId="36" fillId="27" borderId="0" applyNumberFormat="0" applyBorder="0" applyAlignment="0" applyProtection="0"/>
    <xf numFmtId="282" fontId="36" fillId="27" borderId="0" applyNumberFormat="0" applyBorder="0" applyAlignment="0" applyProtection="0"/>
    <xf numFmtId="282" fontId="36" fillId="27" borderId="0" applyNumberFormat="0" applyBorder="0" applyAlignment="0" applyProtection="0"/>
    <xf numFmtId="282" fontId="36" fillId="27" borderId="0" applyNumberFormat="0" applyBorder="0" applyAlignment="0" applyProtection="0"/>
    <xf numFmtId="282" fontId="36" fillId="27" borderId="0" applyNumberFormat="0" applyBorder="0" applyAlignment="0" applyProtection="0"/>
    <xf numFmtId="0" fontId="36" fillId="27" borderId="0" applyNumberFormat="0" applyBorder="0" applyAlignment="0" applyProtection="0"/>
    <xf numFmtId="282" fontId="38" fillId="79" borderId="0" applyNumberFormat="0" applyBorder="0" applyAlignment="0" applyProtection="0"/>
    <xf numFmtId="282" fontId="38" fillId="79" borderId="0" applyNumberFormat="0" applyBorder="0" applyAlignment="0" applyProtection="0"/>
    <xf numFmtId="0" fontId="36" fillId="27"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282" fontId="38" fillId="79" borderId="0" applyNumberFormat="0" applyBorder="0" applyAlignment="0" applyProtection="0"/>
    <xf numFmtId="0" fontId="22" fillId="0" borderId="0"/>
    <xf numFmtId="282" fontId="38" fillId="79" borderId="0" applyNumberFormat="0" applyBorder="0" applyAlignment="0" applyProtection="0"/>
    <xf numFmtId="282" fontId="38" fillId="79" borderId="0" applyNumberFormat="0" applyBorder="0" applyAlignment="0" applyProtection="0"/>
    <xf numFmtId="282" fontId="38" fillId="79" borderId="0" applyNumberFormat="0" applyBorder="0" applyAlignment="0" applyProtection="0"/>
    <xf numFmtId="282" fontId="38" fillId="79" borderId="0" applyNumberFormat="0" applyBorder="0" applyAlignment="0" applyProtection="0"/>
    <xf numFmtId="282" fontId="58" fillId="3" borderId="13">
      <alignment horizontal="center" vertical="center"/>
    </xf>
    <xf numFmtId="282" fontId="38" fillId="79" borderId="0" applyNumberFormat="0" applyBorder="0" applyAlignment="0" applyProtection="0"/>
    <xf numFmtId="282" fontId="38" fillId="79" borderId="0" applyNumberFormat="0" applyBorder="0" applyAlignment="0" applyProtection="0"/>
    <xf numFmtId="282" fontId="38" fillId="79" borderId="0" applyNumberFormat="0" applyBorder="0" applyAlignment="0" applyProtection="0"/>
    <xf numFmtId="282" fontId="259" fillId="10" borderId="40" applyNumberFormat="0" applyProtection="0">
      <alignment horizontal="left" vertical="top" indent="1"/>
    </xf>
    <xf numFmtId="282" fontId="38" fillId="79" borderId="0" applyNumberFormat="0" applyBorder="0" applyAlignment="0" applyProtection="0"/>
    <xf numFmtId="282" fontId="38" fillId="79" borderId="0" applyNumberFormat="0" applyBorder="0" applyAlignment="0" applyProtection="0"/>
    <xf numFmtId="0" fontId="36" fillId="27" borderId="0" applyNumberFormat="0" applyBorder="0" applyAlignment="0" applyProtection="0"/>
    <xf numFmtId="0" fontId="38" fillId="79" borderId="0" applyNumberFormat="0" applyBorder="0" applyAlignment="0" applyProtection="0"/>
    <xf numFmtId="282" fontId="7" fillId="12" borderId="16" applyNumberFormat="0" applyFont="0" applyAlignment="0" applyProtection="0"/>
    <xf numFmtId="282" fontId="38" fillId="79" borderId="0" applyNumberFormat="0" applyBorder="0" applyAlignment="0" applyProtection="0"/>
    <xf numFmtId="282" fontId="38" fillId="79" borderId="0" applyNumberFormat="0" applyBorder="0" applyAlignment="0" applyProtection="0"/>
    <xf numFmtId="282" fontId="38" fillId="79" borderId="0" applyNumberFormat="0" applyBorder="0" applyAlignment="0" applyProtection="0"/>
    <xf numFmtId="282"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282" fontId="36" fillId="27"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282" fontId="36" fillId="27"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282" fontId="36" fillId="27"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79" borderId="0" applyNumberFormat="0" applyBorder="0" applyAlignment="0" applyProtection="0"/>
    <xf numFmtId="282" fontId="38" fillId="79" borderId="0" applyNumberFormat="0" applyBorder="0" applyAlignment="0" applyProtection="0"/>
    <xf numFmtId="0" fontId="38" fillId="26" borderId="0" applyNumberFormat="0" applyBorder="0" applyAlignment="0" applyProtection="0"/>
    <xf numFmtId="199" fontId="37" fillId="28" borderId="0" applyNumberFormat="0" applyBorder="0" applyAlignment="0" applyProtection="0"/>
    <xf numFmtId="282" fontId="37" fillId="28" borderId="0" applyNumberFormat="0" applyBorder="0" applyAlignment="0" applyProtection="0"/>
    <xf numFmtId="282" fontId="37" fillId="28" borderId="0" applyNumberFormat="0" applyBorder="0" applyAlignment="0" applyProtection="0"/>
    <xf numFmtId="0" fontId="37" fillId="106" borderId="0" applyNumberFormat="0" applyBorder="0" applyAlignment="0" applyProtection="0"/>
    <xf numFmtId="0" fontId="37" fillId="28" borderId="0" applyNumberFormat="0" applyBorder="0" applyAlignment="0" applyProtection="0"/>
    <xf numFmtId="199" fontId="37" fillId="106" borderId="0" applyNumberFormat="0" applyBorder="0" applyAlignment="0" applyProtection="0"/>
    <xf numFmtId="282" fontId="37" fillId="106" borderId="0" applyNumberFormat="0" applyBorder="0" applyAlignment="0" applyProtection="0"/>
    <xf numFmtId="282"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282" fontId="37" fillId="106" borderId="0" applyNumberFormat="0" applyBorder="0" applyAlignment="0" applyProtection="0"/>
    <xf numFmtId="282" fontId="37" fillId="28" borderId="0" applyNumberFormat="0" applyBorder="0" applyAlignment="0" applyProtection="0"/>
    <xf numFmtId="0" fontId="37" fillId="28" borderId="0" applyNumberFormat="0" applyBorder="0" applyAlignment="0" applyProtection="0"/>
    <xf numFmtId="0" fontId="37" fillId="106" borderId="0" applyNumberFormat="0" applyBorder="0" applyAlignment="0" applyProtection="0"/>
    <xf numFmtId="282" fontId="37" fillId="106" borderId="0" applyNumberFormat="0" applyBorder="0" applyAlignment="0" applyProtection="0"/>
    <xf numFmtId="282" fontId="37" fillId="28" borderId="0" applyNumberFormat="0" applyBorder="0" applyAlignment="0" applyProtection="0"/>
    <xf numFmtId="199" fontId="37" fillId="28" borderId="0" applyNumberFormat="0" applyBorder="0" applyAlignment="0" applyProtection="0"/>
    <xf numFmtId="282" fontId="37" fillId="106" borderId="0" applyNumberFormat="0" applyBorder="0" applyAlignment="0" applyProtection="0"/>
    <xf numFmtId="199" fontId="37" fillId="29" borderId="0" applyNumberFormat="0" applyBorder="0" applyAlignment="0" applyProtection="0"/>
    <xf numFmtId="282" fontId="37" fillId="29" borderId="0" applyNumberFormat="0" applyBorder="0" applyAlignment="0" applyProtection="0"/>
    <xf numFmtId="282" fontId="37" fillId="29" borderId="0" applyNumberFormat="0" applyBorder="0" applyAlignment="0" applyProtection="0"/>
    <xf numFmtId="0" fontId="37" fillId="107" borderId="0" applyNumberFormat="0" applyBorder="0" applyAlignment="0" applyProtection="0"/>
    <xf numFmtId="0" fontId="37" fillId="29" borderId="0" applyNumberFormat="0" applyBorder="0" applyAlignment="0" applyProtection="0"/>
    <xf numFmtId="199" fontId="37" fillId="107" borderId="0" applyNumberFormat="0" applyBorder="0" applyAlignment="0" applyProtection="0"/>
    <xf numFmtId="282" fontId="37" fillId="107" borderId="0" applyNumberFormat="0" applyBorder="0" applyAlignment="0" applyProtection="0"/>
    <xf numFmtId="282"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282" fontId="37" fillId="107" borderId="0" applyNumberFormat="0" applyBorder="0" applyAlignment="0" applyProtection="0"/>
    <xf numFmtId="282" fontId="37" fillId="29" borderId="0" applyNumberFormat="0" applyBorder="0" applyAlignment="0" applyProtection="0"/>
    <xf numFmtId="0" fontId="37" fillId="29" borderId="0" applyNumberFormat="0" applyBorder="0" applyAlignment="0" applyProtection="0"/>
    <xf numFmtId="0" fontId="37" fillId="107" borderId="0" applyNumberFormat="0" applyBorder="0" applyAlignment="0" applyProtection="0"/>
    <xf numFmtId="282" fontId="37" fillId="107" borderId="0" applyNumberFormat="0" applyBorder="0" applyAlignment="0" applyProtection="0"/>
    <xf numFmtId="282" fontId="37" fillId="29" borderId="0" applyNumberFormat="0" applyBorder="0" applyAlignment="0" applyProtection="0"/>
    <xf numFmtId="199" fontId="37" fillId="29" borderId="0" applyNumberFormat="0" applyBorder="0" applyAlignment="0" applyProtection="0"/>
    <xf numFmtId="282" fontId="37" fillId="107" borderId="0" applyNumberFormat="0" applyBorder="0" applyAlignment="0" applyProtection="0"/>
    <xf numFmtId="199" fontId="38" fillId="30" borderId="0" applyNumberFormat="0" applyBorder="0" applyAlignment="0" applyProtection="0"/>
    <xf numFmtId="282" fontId="38" fillId="30" borderId="0" applyNumberFormat="0" applyBorder="0" applyAlignment="0" applyProtection="0"/>
    <xf numFmtId="282" fontId="38" fillId="30" borderId="0" applyNumberFormat="0" applyBorder="0" applyAlignment="0" applyProtection="0"/>
    <xf numFmtId="0" fontId="38" fillId="108" borderId="0" applyNumberFormat="0" applyBorder="0" applyAlignment="0" applyProtection="0"/>
    <xf numFmtId="0" fontId="38" fillId="30" borderId="0" applyNumberFormat="0" applyBorder="0" applyAlignment="0" applyProtection="0"/>
    <xf numFmtId="199" fontId="38" fillId="108" borderId="0" applyNumberFormat="0" applyBorder="0" applyAlignment="0" applyProtection="0"/>
    <xf numFmtId="282" fontId="38" fillId="108" borderId="0" applyNumberFormat="0" applyBorder="0" applyAlignment="0" applyProtection="0"/>
    <xf numFmtId="282"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282" fontId="38" fillId="108" borderId="0" applyNumberFormat="0" applyBorder="0" applyAlignment="0" applyProtection="0"/>
    <xf numFmtId="282" fontId="38" fillId="30" borderId="0" applyNumberFormat="0" applyBorder="0" applyAlignment="0" applyProtection="0"/>
    <xf numFmtId="0" fontId="38" fillId="30" borderId="0" applyNumberFormat="0" applyBorder="0" applyAlignment="0" applyProtection="0"/>
    <xf numFmtId="0" fontId="38" fillId="108" borderId="0" applyNumberFormat="0" applyBorder="0" applyAlignment="0" applyProtection="0"/>
    <xf numFmtId="282" fontId="38" fillId="108" borderId="0" applyNumberFormat="0" applyBorder="0" applyAlignment="0" applyProtection="0"/>
    <xf numFmtId="282" fontId="38" fillId="30" borderId="0" applyNumberFormat="0" applyBorder="0" applyAlignment="0" applyProtection="0"/>
    <xf numFmtId="199" fontId="38" fillId="30" borderId="0" applyNumberFormat="0" applyBorder="0" applyAlignment="0" applyProtection="0"/>
    <xf numFmtId="282" fontId="38" fillId="108" borderId="0" applyNumberFormat="0" applyBorder="0" applyAlignment="0" applyProtection="0"/>
    <xf numFmtId="282" fontId="36" fillId="17"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6" fillId="17" borderId="0" applyNumberFormat="0" applyBorder="0" applyAlignment="0" applyProtection="0"/>
    <xf numFmtId="282" fontId="36" fillId="17" borderId="0" applyNumberFormat="0" applyBorder="0" applyAlignment="0" applyProtection="0"/>
    <xf numFmtId="0" fontId="36" fillId="17" borderId="0" applyNumberFormat="0" applyBorder="0" applyAlignment="0" applyProtection="0"/>
    <xf numFmtId="282" fontId="36" fillId="17" borderId="0" applyNumberFormat="0" applyBorder="0" applyAlignment="0" applyProtection="0"/>
    <xf numFmtId="0" fontId="38" fillId="100" borderId="0" applyNumberFormat="0" applyBorder="0" applyAlignment="0" applyProtection="0"/>
    <xf numFmtId="282" fontId="38" fillId="100" borderId="0" applyNumberFormat="0" applyBorder="0" applyAlignment="0" applyProtection="0"/>
    <xf numFmtId="282" fontId="36" fillId="17" borderId="0" applyNumberFormat="0" applyBorder="0" applyAlignment="0" applyProtection="0"/>
    <xf numFmtId="0" fontId="38" fillId="100" borderId="0" applyNumberFormat="0" applyBorder="0" applyAlignment="0" applyProtection="0"/>
    <xf numFmtId="282" fontId="38" fillId="100" borderId="0" applyNumberFormat="0" applyBorder="0" applyAlignment="0" applyProtection="0"/>
    <xf numFmtId="0" fontId="38" fillId="100" borderId="0" applyNumberFormat="0" applyBorder="0" applyAlignment="0" applyProtection="0"/>
    <xf numFmtId="282" fontId="38" fillId="100" borderId="0" applyNumberFormat="0" applyBorder="0" applyAlignment="0" applyProtection="0"/>
    <xf numFmtId="0" fontId="38" fillId="100" borderId="0" applyNumberFormat="0" applyBorder="0" applyAlignment="0" applyProtection="0"/>
    <xf numFmtId="282" fontId="38" fillId="100" borderId="0" applyNumberFormat="0" applyBorder="0" applyAlignment="0" applyProtection="0"/>
    <xf numFmtId="0" fontId="38" fillId="100" borderId="0" applyNumberFormat="0" applyBorder="0" applyAlignment="0" applyProtection="0"/>
    <xf numFmtId="282" fontId="38" fillId="100" borderId="0" applyNumberFormat="0" applyBorder="0" applyAlignment="0" applyProtection="0"/>
    <xf numFmtId="0" fontId="38" fillId="100" borderId="0" applyNumberFormat="0" applyBorder="0" applyAlignment="0" applyProtection="0"/>
    <xf numFmtId="282" fontId="38" fillId="100" borderId="0" applyNumberFormat="0" applyBorder="0" applyAlignment="0" applyProtection="0"/>
    <xf numFmtId="0" fontId="38" fillId="100" borderId="0" applyNumberFormat="0" applyBorder="0" applyAlignment="0" applyProtection="0"/>
    <xf numFmtId="282" fontId="38" fillId="100" borderId="0" applyNumberFormat="0" applyBorder="0" applyAlignment="0" applyProtection="0"/>
    <xf numFmtId="0" fontId="38" fillId="100" borderId="0" applyNumberFormat="0" applyBorder="0" applyAlignment="0" applyProtection="0"/>
    <xf numFmtId="282" fontId="38" fillId="100" borderId="0" applyNumberFormat="0" applyBorder="0" applyAlignment="0" applyProtection="0"/>
    <xf numFmtId="0" fontId="38" fillId="100" borderId="0" applyNumberFormat="0" applyBorder="0" applyAlignment="0" applyProtection="0"/>
    <xf numFmtId="282" fontId="38" fillId="100" borderId="0" applyNumberFormat="0" applyBorder="0" applyAlignment="0" applyProtection="0"/>
    <xf numFmtId="0" fontId="38" fillId="100" borderId="0" applyNumberFormat="0" applyBorder="0" applyAlignment="0" applyProtection="0"/>
    <xf numFmtId="282" fontId="38" fillId="100"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282" fontId="36" fillId="17"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100" borderId="0" applyNumberFormat="0" applyBorder="0" applyAlignment="0" applyProtection="0"/>
    <xf numFmtId="282" fontId="38" fillId="100" borderId="0" applyNumberFormat="0" applyBorder="0" applyAlignment="0" applyProtection="0"/>
    <xf numFmtId="0" fontId="38" fillId="100" borderId="0" applyNumberFormat="0" applyBorder="0" applyAlignment="0" applyProtection="0"/>
    <xf numFmtId="0" fontId="339" fillId="177" borderId="0" applyNumberFormat="0" applyBorder="0" applyAlignment="0" applyProtection="0"/>
    <xf numFmtId="0" fontId="38" fillId="100" borderId="0" applyNumberFormat="0" applyBorder="0" applyAlignment="0" applyProtection="0"/>
    <xf numFmtId="0" fontId="339" fillId="177" borderId="0" applyNumberFormat="0" applyBorder="0" applyAlignment="0" applyProtection="0"/>
    <xf numFmtId="0" fontId="38" fillId="100" borderId="0" applyNumberFormat="0" applyBorder="0" applyAlignment="0" applyProtection="0"/>
    <xf numFmtId="0" fontId="339" fillId="177" borderId="0" applyNumberFormat="0" applyBorder="0" applyAlignment="0" applyProtection="0"/>
    <xf numFmtId="0" fontId="339" fillId="177" borderId="0" applyNumberFormat="0" applyBorder="0" applyAlignment="0" applyProtection="0"/>
    <xf numFmtId="0" fontId="339" fillId="177" borderId="0" applyNumberFormat="0" applyBorder="0" applyAlignment="0" applyProtection="0"/>
    <xf numFmtId="0" fontId="339" fillId="177" borderId="0" applyNumberFormat="0" applyBorder="0" applyAlignment="0" applyProtection="0"/>
    <xf numFmtId="0" fontId="339" fillId="177" borderId="0" applyNumberFormat="0" applyBorder="0" applyAlignment="0" applyProtection="0"/>
    <xf numFmtId="282" fontId="36" fillId="17"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0" fontId="339" fillId="177" borderId="0" applyNumberFormat="0" applyBorder="0" applyAlignment="0" applyProtection="0"/>
    <xf numFmtId="0" fontId="38" fillId="100" borderId="0" applyNumberFormat="0" applyBorder="0" applyAlignment="0" applyProtection="0"/>
    <xf numFmtId="0" fontId="38" fillId="100" borderId="0" applyNumberFormat="0" applyBorder="0" applyAlignment="0" applyProtection="0"/>
    <xf numFmtId="282" fontId="36" fillId="17"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6" fillId="17"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6" fillId="17"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6" fillId="17"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6" fillId="17"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6" fillId="17"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6" fillId="17" borderId="0" applyNumberFormat="0" applyBorder="0" applyAlignment="0" applyProtection="0"/>
    <xf numFmtId="282" fontId="38" fillId="26" borderId="0" applyNumberFormat="0" applyBorder="0" applyAlignment="0" applyProtection="0"/>
    <xf numFmtId="199" fontId="38" fillId="26" borderId="0" applyNumberFormat="0" applyBorder="0" applyAlignment="0" applyProtection="0"/>
    <xf numFmtId="0" fontId="38" fillId="26" borderId="0" applyNumberFormat="0" applyBorder="0" applyAlignment="0" applyProtection="0"/>
    <xf numFmtId="282" fontId="36" fillId="17"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6" fillId="17"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6" fillId="17"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6" fillId="17"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6" fillId="17"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6" fillId="17"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6" fillId="17"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6" fillId="17"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6" fillId="17"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6" fillId="17"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199" fontId="38" fillId="100" borderId="0" applyNumberFormat="0" applyBorder="0" applyAlignment="0" applyProtection="0"/>
    <xf numFmtId="282" fontId="38" fillId="26" borderId="0" applyNumberFormat="0" applyBorder="0" applyAlignment="0" applyProtection="0"/>
    <xf numFmtId="282" fontId="38" fillId="100" borderId="0" applyNumberFormat="0" applyBorder="0" applyAlignment="0" applyProtection="0"/>
    <xf numFmtId="0" fontId="36" fillId="17" borderId="0" applyNumberFormat="0" applyBorder="0" applyAlignment="0" applyProtection="0"/>
    <xf numFmtId="0" fontId="38" fillId="100" borderId="0" applyNumberFormat="0" applyBorder="0" applyAlignment="0" applyProtection="0"/>
    <xf numFmtId="282" fontId="36" fillId="17"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6" fillId="17"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6" fillId="17"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6" fillId="17" borderId="0" applyNumberFormat="0" applyBorder="0" applyAlignment="0" applyProtection="0"/>
    <xf numFmtId="282" fontId="38" fillId="26" borderId="0" applyNumberFormat="0" applyBorder="0" applyAlignment="0" applyProtection="0"/>
    <xf numFmtId="0" fontId="38" fillId="100" borderId="0" applyNumberFormat="0" applyBorder="0" applyAlignment="0" applyProtection="0"/>
    <xf numFmtId="0" fontId="38" fillId="26" borderId="0" applyNumberFormat="0" applyBorder="0" applyAlignment="0" applyProtection="0"/>
    <xf numFmtId="282" fontId="36" fillId="17" borderId="0" applyNumberFormat="0" applyBorder="0" applyAlignment="0" applyProtection="0"/>
    <xf numFmtId="282" fontId="38" fillId="26" borderId="0" applyNumberFormat="0" applyBorder="0" applyAlignment="0" applyProtection="0"/>
    <xf numFmtId="0" fontId="38" fillId="100" borderId="0" applyNumberFormat="0" applyBorder="0" applyAlignment="0" applyProtection="0"/>
    <xf numFmtId="0" fontId="38" fillId="26" borderId="0" applyNumberFormat="0" applyBorder="0" applyAlignment="0" applyProtection="0"/>
    <xf numFmtId="282" fontId="36" fillId="17"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6" fillId="17"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6" fillId="17"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6" fillId="17" borderId="0" applyNumberFormat="0" applyBorder="0" applyAlignment="0" applyProtection="0"/>
    <xf numFmtId="282" fontId="38" fillId="26" borderId="0" applyNumberFormat="0" applyBorder="0" applyAlignment="0" applyProtection="0"/>
    <xf numFmtId="282" fontId="38" fillId="26" borderId="0" applyNumberFormat="0" applyBorder="0" applyAlignment="0" applyProtection="0"/>
    <xf numFmtId="282" fontId="38" fillId="26" borderId="0" applyNumberFormat="0" applyBorder="0" applyAlignment="0" applyProtection="0"/>
    <xf numFmtId="0" fontId="36" fillId="17"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0" fontId="38" fillId="100"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282" fontId="38" fillId="26" borderId="0" applyNumberFormat="0" applyBorder="0" applyAlignment="0" applyProtection="0"/>
    <xf numFmtId="0" fontId="36" fillId="17"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199"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282" fontId="38" fillId="26" borderId="0" applyNumberFormat="0" applyBorder="0" applyAlignment="0" applyProtection="0"/>
    <xf numFmtId="199"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282" fontId="36" fillId="17"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282" fontId="36" fillId="17"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282" fontId="36" fillId="17"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26" borderId="0" applyNumberFormat="0" applyBorder="0" applyAlignment="0" applyProtection="0"/>
    <xf numFmtId="282" fontId="38" fillId="26" borderId="0" applyNumberFormat="0" applyBorder="0" applyAlignment="0" applyProtection="0"/>
    <xf numFmtId="0" fontId="38" fillId="80" borderId="0" applyNumberFormat="0" applyBorder="0" applyAlignment="0" applyProtection="0"/>
    <xf numFmtId="199" fontId="37" fillId="29" borderId="0" applyNumberFormat="0" applyBorder="0" applyAlignment="0" applyProtection="0"/>
    <xf numFmtId="282" fontId="37" fillId="29" borderId="0" applyNumberFormat="0" applyBorder="0" applyAlignment="0" applyProtection="0"/>
    <xf numFmtId="282" fontId="37" fillId="29" borderId="0" applyNumberFormat="0" applyBorder="0" applyAlignment="0" applyProtection="0"/>
    <xf numFmtId="0" fontId="37" fillId="105" borderId="0" applyNumberFormat="0" applyBorder="0" applyAlignment="0" applyProtection="0"/>
    <xf numFmtId="0" fontId="37" fillId="29" borderId="0" applyNumberFormat="0" applyBorder="0" applyAlignment="0" applyProtection="0"/>
    <xf numFmtId="199" fontId="37" fillId="105" borderId="0" applyNumberFormat="0" applyBorder="0" applyAlignment="0" applyProtection="0"/>
    <xf numFmtId="282" fontId="37" fillId="105" borderId="0" applyNumberFormat="0" applyBorder="0" applyAlignment="0" applyProtection="0"/>
    <xf numFmtId="282"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282" fontId="37" fillId="105" borderId="0" applyNumberFormat="0" applyBorder="0" applyAlignment="0" applyProtection="0"/>
    <xf numFmtId="282" fontId="37" fillId="29" borderId="0" applyNumberFormat="0" applyBorder="0" applyAlignment="0" applyProtection="0"/>
    <xf numFmtId="0" fontId="37" fillId="29" borderId="0" applyNumberFormat="0" applyBorder="0" applyAlignment="0" applyProtection="0"/>
    <xf numFmtId="0" fontId="37" fillId="105" borderId="0" applyNumberFormat="0" applyBorder="0" applyAlignment="0" applyProtection="0"/>
    <xf numFmtId="282" fontId="37" fillId="105" borderId="0" applyNumberFormat="0" applyBorder="0" applyAlignment="0" applyProtection="0"/>
    <xf numFmtId="282" fontId="37" fillId="29" borderId="0" applyNumberFormat="0" applyBorder="0" applyAlignment="0" applyProtection="0"/>
    <xf numFmtId="199" fontId="37" fillId="29" borderId="0" applyNumberFormat="0" applyBorder="0" applyAlignment="0" applyProtection="0"/>
    <xf numFmtId="282" fontId="37" fillId="105" borderId="0" applyNumberFormat="0" applyBorder="0" applyAlignment="0" applyProtection="0"/>
    <xf numFmtId="199" fontId="37" fillId="30" borderId="0" applyNumberFormat="0" applyBorder="0" applyAlignment="0" applyProtection="0"/>
    <xf numFmtId="282" fontId="37" fillId="30" borderId="0" applyNumberFormat="0" applyBorder="0" applyAlignment="0" applyProtection="0"/>
    <xf numFmtId="282" fontId="37" fillId="30" borderId="0" applyNumberFormat="0" applyBorder="0" applyAlignment="0" applyProtection="0"/>
    <xf numFmtId="0" fontId="37" fillId="26" borderId="0" applyNumberFormat="0" applyBorder="0" applyAlignment="0" applyProtection="0"/>
    <xf numFmtId="0" fontId="37" fillId="30" borderId="0" applyNumberFormat="0" applyBorder="0" applyAlignment="0" applyProtection="0"/>
    <xf numFmtId="199" fontId="37" fillId="26" borderId="0" applyNumberFormat="0" applyBorder="0" applyAlignment="0" applyProtection="0"/>
    <xf numFmtId="282" fontId="37" fillId="26" borderId="0" applyNumberFormat="0" applyBorder="0" applyAlignment="0" applyProtection="0"/>
    <xf numFmtId="282"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282" fontId="37" fillId="26" borderId="0" applyNumberFormat="0" applyBorder="0" applyAlignment="0" applyProtection="0"/>
    <xf numFmtId="282" fontId="37" fillId="30" borderId="0" applyNumberFormat="0" applyBorder="0" applyAlignment="0" applyProtection="0"/>
    <xf numFmtId="0" fontId="37" fillId="30" borderId="0" applyNumberFormat="0" applyBorder="0" applyAlignment="0" applyProtection="0"/>
    <xf numFmtId="0" fontId="37" fillId="26" borderId="0" applyNumberFormat="0" applyBorder="0" applyAlignment="0" applyProtection="0"/>
    <xf numFmtId="282" fontId="37" fillId="26" borderId="0" applyNumberFormat="0" applyBorder="0" applyAlignment="0" applyProtection="0"/>
    <xf numFmtId="282" fontId="37" fillId="30" borderId="0" applyNumberFormat="0" applyBorder="0" applyAlignment="0" applyProtection="0"/>
    <xf numFmtId="199" fontId="37" fillId="30" borderId="0" applyNumberFormat="0" applyBorder="0" applyAlignment="0" applyProtection="0"/>
    <xf numFmtId="282" fontId="37" fillId="26" borderId="0" applyNumberFormat="0" applyBorder="0" applyAlignment="0" applyProtection="0"/>
    <xf numFmtId="199" fontId="38" fillId="30" borderId="0" applyNumberFormat="0" applyBorder="0" applyAlignment="0" applyProtection="0"/>
    <xf numFmtId="282" fontId="38" fillId="30" borderId="0" applyNumberFormat="0" applyBorder="0" applyAlignment="0" applyProtection="0"/>
    <xf numFmtId="282"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199" fontId="38" fillId="29" borderId="0" applyNumberFormat="0" applyBorder="0" applyAlignment="0" applyProtection="0"/>
    <xf numFmtId="282" fontId="38" fillId="29" borderId="0" applyNumberFormat="0" applyBorder="0" applyAlignment="0" applyProtection="0"/>
    <xf numFmtId="282"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282" fontId="38" fillId="29" borderId="0" applyNumberFormat="0" applyBorder="0" applyAlignment="0" applyProtection="0"/>
    <xf numFmtId="282"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282" fontId="38" fillId="29" borderId="0" applyNumberFormat="0" applyBorder="0" applyAlignment="0" applyProtection="0"/>
    <xf numFmtId="282" fontId="38" fillId="30" borderId="0" applyNumberFormat="0" applyBorder="0" applyAlignment="0" applyProtection="0"/>
    <xf numFmtId="199" fontId="38" fillId="30" borderId="0" applyNumberFormat="0" applyBorder="0" applyAlignment="0" applyProtection="0"/>
    <xf numFmtId="282" fontId="38" fillId="29" borderId="0" applyNumberFormat="0" applyBorder="0" applyAlignment="0" applyProtection="0"/>
    <xf numFmtId="282" fontId="36" fillId="31"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6" fillId="31" borderId="0" applyNumberFormat="0" applyBorder="0" applyAlignment="0" applyProtection="0"/>
    <xf numFmtId="282" fontId="36" fillId="31" borderId="0" applyNumberFormat="0" applyBorder="0" applyAlignment="0" applyProtection="0"/>
    <xf numFmtId="0" fontId="36" fillId="31" borderId="0" applyNumberFormat="0" applyBorder="0" applyAlignment="0" applyProtection="0"/>
    <xf numFmtId="282" fontId="36" fillId="31" borderId="0" applyNumberFormat="0" applyBorder="0" applyAlignment="0" applyProtection="0"/>
    <xf numFmtId="0" fontId="38" fillId="101" borderId="0" applyNumberFormat="0" applyBorder="0" applyAlignment="0" applyProtection="0"/>
    <xf numFmtId="282" fontId="38" fillId="101" borderId="0" applyNumberFormat="0" applyBorder="0" applyAlignment="0" applyProtection="0"/>
    <xf numFmtId="282" fontId="36" fillId="31" borderId="0" applyNumberFormat="0" applyBorder="0" applyAlignment="0" applyProtection="0"/>
    <xf numFmtId="0" fontId="38" fillId="101" borderId="0" applyNumberFormat="0" applyBorder="0" applyAlignment="0" applyProtection="0"/>
    <xf numFmtId="282" fontId="38" fillId="101" borderId="0" applyNumberFormat="0" applyBorder="0" applyAlignment="0" applyProtection="0"/>
    <xf numFmtId="0" fontId="38" fillId="101" borderId="0" applyNumberFormat="0" applyBorder="0" applyAlignment="0" applyProtection="0"/>
    <xf numFmtId="282" fontId="38" fillId="101" borderId="0" applyNumberFormat="0" applyBorder="0" applyAlignment="0" applyProtection="0"/>
    <xf numFmtId="0" fontId="38" fillId="101" borderId="0" applyNumberFormat="0" applyBorder="0" applyAlignment="0" applyProtection="0"/>
    <xf numFmtId="282" fontId="38" fillId="101" borderId="0" applyNumberFormat="0" applyBorder="0" applyAlignment="0" applyProtection="0"/>
    <xf numFmtId="0" fontId="38" fillId="101" borderId="0" applyNumberFormat="0" applyBorder="0" applyAlignment="0" applyProtection="0"/>
    <xf numFmtId="282" fontId="38" fillId="101" borderId="0" applyNumberFormat="0" applyBorder="0" applyAlignment="0" applyProtection="0"/>
    <xf numFmtId="0" fontId="38" fillId="101" borderId="0" applyNumberFormat="0" applyBorder="0" applyAlignment="0" applyProtection="0"/>
    <xf numFmtId="282" fontId="38" fillId="101" borderId="0" applyNumberFormat="0" applyBorder="0" applyAlignment="0" applyProtection="0"/>
    <xf numFmtId="0" fontId="38" fillId="101" borderId="0" applyNumberFormat="0" applyBorder="0" applyAlignment="0" applyProtection="0"/>
    <xf numFmtId="282" fontId="38" fillId="101" borderId="0" applyNumberFormat="0" applyBorder="0" applyAlignment="0" applyProtection="0"/>
    <xf numFmtId="0" fontId="38" fillId="101" borderId="0" applyNumberFormat="0" applyBorder="0" applyAlignment="0" applyProtection="0"/>
    <xf numFmtId="282" fontId="38" fillId="101" borderId="0" applyNumberFormat="0" applyBorder="0" applyAlignment="0" applyProtection="0"/>
    <xf numFmtId="0" fontId="38" fillId="101" borderId="0" applyNumberFormat="0" applyBorder="0" applyAlignment="0" applyProtection="0"/>
    <xf numFmtId="282" fontId="38" fillId="101" borderId="0" applyNumberFormat="0" applyBorder="0" applyAlignment="0" applyProtection="0"/>
    <xf numFmtId="0" fontId="38" fillId="101" borderId="0" applyNumberFormat="0" applyBorder="0" applyAlignment="0" applyProtection="0"/>
    <xf numFmtId="282" fontId="38" fillId="101"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282" fontId="36" fillId="31"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101" borderId="0" applyNumberFormat="0" applyBorder="0" applyAlignment="0" applyProtection="0"/>
    <xf numFmtId="282" fontId="38" fillId="101" borderId="0" applyNumberFormat="0" applyBorder="0" applyAlignment="0" applyProtection="0"/>
    <xf numFmtId="0" fontId="38" fillId="101" borderId="0" applyNumberFormat="0" applyBorder="0" applyAlignment="0" applyProtection="0"/>
    <xf numFmtId="0" fontId="339" fillId="181" borderId="0" applyNumberFormat="0" applyBorder="0" applyAlignment="0" applyProtection="0"/>
    <xf numFmtId="0" fontId="38" fillId="101" borderId="0" applyNumberFormat="0" applyBorder="0" applyAlignment="0" applyProtection="0"/>
    <xf numFmtId="0" fontId="339" fillId="181" borderId="0" applyNumberFormat="0" applyBorder="0" applyAlignment="0" applyProtection="0"/>
    <xf numFmtId="0" fontId="38" fillId="101" borderId="0" applyNumberFormat="0" applyBorder="0" applyAlignment="0" applyProtection="0"/>
    <xf numFmtId="0" fontId="339" fillId="181" borderId="0" applyNumberFormat="0" applyBorder="0" applyAlignment="0" applyProtection="0"/>
    <xf numFmtId="0" fontId="339" fillId="181" borderId="0" applyNumberFormat="0" applyBorder="0" applyAlignment="0" applyProtection="0"/>
    <xf numFmtId="0" fontId="339" fillId="181" borderId="0" applyNumberFormat="0" applyBorder="0" applyAlignment="0" applyProtection="0"/>
    <xf numFmtId="0" fontId="339" fillId="181" borderId="0" applyNumberFormat="0" applyBorder="0" applyAlignment="0" applyProtection="0"/>
    <xf numFmtId="0" fontId="339" fillId="181" borderId="0" applyNumberFormat="0" applyBorder="0" applyAlignment="0" applyProtection="0"/>
    <xf numFmtId="282" fontId="36" fillId="31"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0" fontId="339" fillId="181" borderId="0" applyNumberFormat="0" applyBorder="0" applyAlignment="0" applyProtection="0"/>
    <xf numFmtId="0" fontId="38" fillId="101" borderId="0" applyNumberFormat="0" applyBorder="0" applyAlignment="0" applyProtection="0"/>
    <xf numFmtId="0" fontId="38" fillId="101" borderId="0" applyNumberFormat="0" applyBorder="0" applyAlignment="0" applyProtection="0"/>
    <xf numFmtId="282" fontId="36" fillId="31"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6" fillId="31"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6" fillId="31"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6" fillId="31"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6" fillId="31"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6" fillId="31"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6" fillId="31" borderId="0" applyNumberFormat="0" applyBorder="0" applyAlignment="0" applyProtection="0"/>
    <xf numFmtId="282" fontId="38" fillId="80" borderId="0" applyNumberFormat="0" applyBorder="0" applyAlignment="0" applyProtection="0"/>
    <xf numFmtId="199" fontId="38" fillId="80" borderId="0" applyNumberFormat="0" applyBorder="0" applyAlignment="0" applyProtection="0"/>
    <xf numFmtId="0" fontId="38" fillId="80" borderId="0" applyNumberFormat="0" applyBorder="0" applyAlignment="0" applyProtection="0"/>
    <xf numFmtId="282" fontId="36" fillId="31"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6" fillId="31"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6" fillId="31"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6" fillId="31"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6" fillId="31"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6" fillId="31"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6" fillId="31"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6" fillId="31"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6" fillId="31"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6" fillId="31"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199" fontId="38" fillId="101" borderId="0" applyNumberFormat="0" applyBorder="0" applyAlignment="0" applyProtection="0"/>
    <xf numFmtId="282" fontId="38" fillId="80" borderId="0" applyNumberFormat="0" applyBorder="0" applyAlignment="0" applyProtection="0"/>
    <xf numFmtId="0" fontId="36" fillId="31" borderId="0" applyNumberFormat="0" applyBorder="0" applyAlignment="0" applyProtection="0"/>
    <xf numFmtId="0" fontId="38" fillId="101" borderId="0" applyNumberFormat="0" applyBorder="0" applyAlignment="0" applyProtection="0"/>
    <xf numFmtId="282" fontId="36" fillId="31"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6" fillId="31"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6" fillId="31"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6" fillId="31" borderId="0" applyNumberFormat="0" applyBorder="0" applyAlignment="0" applyProtection="0"/>
    <xf numFmtId="282" fontId="38" fillId="80" borderId="0" applyNumberFormat="0" applyBorder="0" applyAlignment="0" applyProtection="0"/>
    <xf numFmtId="0" fontId="38" fillId="101" borderId="0" applyNumberFormat="0" applyBorder="0" applyAlignment="0" applyProtection="0"/>
    <xf numFmtId="0" fontId="38" fillId="80" borderId="0" applyNumberFormat="0" applyBorder="0" applyAlignment="0" applyProtection="0"/>
    <xf numFmtId="282" fontId="36" fillId="31" borderId="0" applyNumberFormat="0" applyBorder="0" applyAlignment="0" applyProtection="0"/>
    <xf numFmtId="282" fontId="38" fillId="80" borderId="0" applyNumberFormat="0" applyBorder="0" applyAlignment="0" applyProtection="0"/>
    <xf numFmtId="0" fontId="38" fillId="101" borderId="0" applyNumberFormat="0" applyBorder="0" applyAlignment="0" applyProtection="0"/>
    <xf numFmtId="0" fontId="38" fillId="80" borderId="0" applyNumberFormat="0" applyBorder="0" applyAlignment="0" applyProtection="0"/>
    <xf numFmtId="282" fontId="36" fillId="31"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6" fillId="31"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6" fillId="31"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6" fillId="31" borderId="0" applyNumberFormat="0" applyBorder="0" applyAlignment="0" applyProtection="0"/>
    <xf numFmtId="282" fontId="38" fillId="80" borderId="0" applyNumberFormat="0" applyBorder="0" applyAlignment="0" applyProtection="0"/>
    <xf numFmtId="282" fontId="38" fillId="80" borderId="0" applyNumberFormat="0" applyBorder="0" applyAlignment="0" applyProtection="0"/>
    <xf numFmtId="282" fontId="38" fillId="80" borderId="0" applyNumberFormat="0" applyBorder="0" applyAlignment="0" applyProtection="0"/>
    <xf numFmtId="0" fontId="36" fillId="31"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0" fontId="38" fillId="101"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282" fontId="38" fillId="80" borderId="0" applyNumberFormat="0" applyBorder="0" applyAlignment="0" applyProtection="0"/>
    <xf numFmtId="0" fontId="36" fillId="31"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199"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282" fontId="38" fillId="80" borderId="0" applyNumberFormat="0" applyBorder="0" applyAlignment="0" applyProtection="0"/>
    <xf numFmtId="199"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282" fontId="36" fillId="31"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282" fontId="36" fillId="31"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282" fontId="36" fillId="31"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0" borderId="0" applyNumberFormat="0" applyBorder="0" applyAlignment="0" applyProtection="0"/>
    <xf numFmtId="282" fontId="38" fillId="80" borderId="0" applyNumberFormat="0" applyBorder="0" applyAlignment="0" applyProtection="0"/>
    <xf numFmtId="0" fontId="38" fillId="81" borderId="0" applyNumberFormat="0" applyBorder="0" applyAlignment="0" applyProtection="0"/>
    <xf numFmtId="199" fontId="37" fillId="20" borderId="0" applyNumberFormat="0" applyBorder="0" applyAlignment="0" applyProtection="0"/>
    <xf numFmtId="282" fontId="37" fillId="20" borderId="0" applyNumberFormat="0" applyBorder="0" applyAlignment="0" applyProtection="0"/>
    <xf numFmtId="282" fontId="37" fillId="20" borderId="0" applyNumberFormat="0" applyBorder="0" applyAlignment="0" applyProtection="0"/>
    <xf numFmtId="0" fontId="37" fillId="28" borderId="0" applyNumberFormat="0" applyBorder="0" applyAlignment="0" applyProtection="0"/>
    <xf numFmtId="0" fontId="37" fillId="20" borderId="0" applyNumberFormat="0" applyBorder="0" applyAlignment="0" applyProtection="0"/>
    <xf numFmtId="199" fontId="37" fillId="28" borderId="0" applyNumberFormat="0" applyBorder="0" applyAlignment="0" applyProtection="0"/>
    <xf numFmtId="282" fontId="37" fillId="28" borderId="0" applyNumberFormat="0" applyBorder="0" applyAlignment="0" applyProtection="0"/>
    <xf numFmtId="282"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282" fontId="37" fillId="28" borderId="0" applyNumberFormat="0" applyBorder="0" applyAlignment="0" applyProtection="0"/>
    <xf numFmtId="282" fontId="37" fillId="20" borderId="0" applyNumberFormat="0" applyBorder="0" applyAlignment="0" applyProtection="0"/>
    <xf numFmtId="0" fontId="37" fillId="20" borderId="0" applyNumberFormat="0" applyBorder="0" applyAlignment="0" applyProtection="0"/>
    <xf numFmtId="0" fontId="37" fillId="28" borderId="0" applyNumberFormat="0" applyBorder="0" applyAlignment="0" applyProtection="0"/>
    <xf numFmtId="282" fontId="37" fillId="28" borderId="0" applyNumberFormat="0" applyBorder="0" applyAlignment="0" applyProtection="0"/>
    <xf numFmtId="282" fontId="37" fillId="20" borderId="0" applyNumberFormat="0" applyBorder="0" applyAlignment="0" applyProtection="0"/>
    <xf numFmtId="199" fontId="37" fillId="20" borderId="0" applyNumberFormat="0" applyBorder="0" applyAlignment="0" applyProtection="0"/>
    <xf numFmtId="282" fontId="37" fillId="28" borderId="0" applyNumberFormat="0" applyBorder="0" applyAlignment="0" applyProtection="0"/>
    <xf numFmtId="282" fontId="37" fillId="21" borderId="0" applyNumberFormat="0" applyBorder="0" applyAlignment="0" applyProtection="0"/>
    <xf numFmtId="199" fontId="37" fillId="21" borderId="0" applyNumberFormat="0" applyBorder="0" applyAlignment="0" applyProtection="0"/>
    <xf numFmtId="199" fontId="38" fillId="21" borderId="0" applyNumberFormat="0" applyBorder="0" applyAlignment="0" applyProtection="0"/>
    <xf numFmtId="282" fontId="38" fillId="21" borderId="0" applyNumberFormat="0" applyBorder="0" applyAlignment="0" applyProtection="0"/>
    <xf numFmtId="282" fontId="38" fillId="21" borderId="0" applyNumberFormat="0" applyBorder="0" applyAlignment="0" applyProtection="0"/>
    <xf numFmtId="0" fontId="38" fillId="102" borderId="0" applyNumberFormat="0" applyBorder="0" applyAlignment="0" applyProtection="0"/>
    <xf numFmtId="0" fontId="38" fillId="21" borderId="0" applyNumberFormat="0" applyBorder="0" applyAlignment="0" applyProtection="0"/>
    <xf numFmtId="199" fontId="38" fillId="102" borderId="0" applyNumberFormat="0" applyBorder="0" applyAlignment="0" applyProtection="0"/>
    <xf numFmtId="282" fontId="38" fillId="102" borderId="0" applyNumberFormat="0" applyBorder="0" applyAlignment="0" applyProtection="0"/>
    <xf numFmtId="282" fontId="38" fillId="102" borderId="0" applyNumberFormat="0" applyBorder="0" applyAlignment="0" applyProtection="0"/>
    <xf numFmtId="0" fontId="38" fillId="102" borderId="0" applyNumberFormat="0" applyBorder="0" applyAlignment="0" applyProtection="0"/>
    <xf numFmtId="0" fontId="38" fillId="102" borderId="0" applyNumberFormat="0" applyBorder="0" applyAlignment="0" applyProtection="0"/>
    <xf numFmtId="282" fontId="38" fillId="102" borderId="0" applyNumberFormat="0" applyBorder="0" applyAlignment="0" applyProtection="0"/>
    <xf numFmtId="282" fontId="38" fillId="21" borderId="0" applyNumberFormat="0" applyBorder="0" applyAlignment="0" applyProtection="0"/>
    <xf numFmtId="0" fontId="38" fillId="21" borderId="0" applyNumberFormat="0" applyBorder="0" applyAlignment="0" applyProtection="0"/>
    <xf numFmtId="0" fontId="38" fillId="102" borderId="0" applyNumberFormat="0" applyBorder="0" applyAlignment="0" applyProtection="0"/>
    <xf numFmtId="282" fontId="38" fillId="102" borderId="0" applyNumberFormat="0" applyBorder="0" applyAlignment="0" applyProtection="0"/>
    <xf numFmtId="282" fontId="38" fillId="21" borderId="0" applyNumberFormat="0" applyBorder="0" applyAlignment="0" applyProtection="0"/>
    <xf numFmtId="199" fontId="38" fillId="21" borderId="0" applyNumberFormat="0" applyBorder="0" applyAlignment="0" applyProtection="0"/>
    <xf numFmtId="282" fontId="38" fillId="102" borderId="0" applyNumberFormat="0" applyBorder="0" applyAlignment="0" applyProtection="0"/>
    <xf numFmtId="282" fontId="36" fillId="32"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6" fillId="32" borderId="0" applyNumberFormat="0" applyBorder="0" applyAlignment="0" applyProtection="0"/>
    <xf numFmtId="282" fontId="36" fillId="32" borderId="0" applyNumberFormat="0" applyBorder="0" applyAlignment="0" applyProtection="0"/>
    <xf numFmtId="0" fontId="36" fillId="32" borderId="0" applyNumberFormat="0" applyBorder="0" applyAlignment="0" applyProtection="0"/>
    <xf numFmtId="282" fontId="36" fillId="32" borderId="0" applyNumberFormat="0" applyBorder="0" applyAlignment="0" applyProtection="0"/>
    <xf numFmtId="0" fontId="38" fillId="102" borderId="0" applyNumberFormat="0" applyBorder="0" applyAlignment="0" applyProtection="0"/>
    <xf numFmtId="282" fontId="38" fillId="102" borderId="0" applyNumberFormat="0" applyBorder="0" applyAlignment="0" applyProtection="0"/>
    <xf numFmtId="282" fontId="36" fillId="32" borderId="0" applyNumberFormat="0" applyBorder="0" applyAlignment="0" applyProtection="0"/>
    <xf numFmtId="0" fontId="38" fillId="102" borderId="0" applyNumberFormat="0" applyBorder="0" applyAlignment="0" applyProtection="0"/>
    <xf numFmtId="282" fontId="38" fillId="102" borderId="0" applyNumberFormat="0" applyBorder="0" applyAlignment="0" applyProtection="0"/>
    <xf numFmtId="0" fontId="38" fillId="102" borderId="0" applyNumberFormat="0" applyBorder="0" applyAlignment="0" applyProtection="0"/>
    <xf numFmtId="282" fontId="38" fillId="102" borderId="0" applyNumberFormat="0" applyBorder="0" applyAlignment="0" applyProtection="0"/>
    <xf numFmtId="0" fontId="38" fillId="102" borderId="0" applyNumberFormat="0" applyBorder="0" applyAlignment="0" applyProtection="0"/>
    <xf numFmtId="282" fontId="38" fillId="102" borderId="0" applyNumberFormat="0" applyBorder="0" applyAlignment="0" applyProtection="0"/>
    <xf numFmtId="0" fontId="38" fillId="102" borderId="0" applyNumberFormat="0" applyBorder="0" applyAlignment="0" applyProtection="0"/>
    <xf numFmtId="282" fontId="38" fillId="102" borderId="0" applyNumberFormat="0" applyBorder="0" applyAlignment="0" applyProtection="0"/>
    <xf numFmtId="0" fontId="38" fillId="102" borderId="0" applyNumberFormat="0" applyBorder="0" applyAlignment="0" applyProtection="0"/>
    <xf numFmtId="282" fontId="38" fillId="102" borderId="0" applyNumberFormat="0" applyBorder="0" applyAlignment="0" applyProtection="0"/>
    <xf numFmtId="0" fontId="38" fillId="102" borderId="0" applyNumberFormat="0" applyBorder="0" applyAlignment="0" applyProtection="0"/>
    <xf numFmtId="282" fontId="38" fillId="102" borderId="0" applyNumberFormat="0" applyBorder="0" applyAlignment="0" applyProtection="0"/>
    <xf numFmtId="0" fontId="38" fillId="102" borderId="0" applyNumberFormat="0" applyBorder="0" applyAlignment="0" applyProtection="0"/>
    <xf numFmtId="282" fontId="38" fillId="102" borderId="0" applyNumberFormat="0" applyBorder="0" applyAlignment="0" applyProtection="0"/>
    <xf numFmtId="0" fontId="38" fillId="102" borderId="0" applyNumberFormat="0" applyBorder="0" applyAlignment="0" applyProtection="0"/>
    <xf numFmtId="282" fontId="38" fillId="102" borderId="0" applyNumberFormat="0" applyBorder="0" applyAlignment="0" applyProtection="0"/>
    <xf numFmtId="0" fontId="38" fillId="102" borderId="0" applyNumberFormat="0" applyBorder="0" applyAlignment="0" applyProtection="0"/>
    <xf numFmtId="282" fontId="38" fillId="102"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282" fontId="36" fillId="32"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102" borderId="0" applyNumberFormat="0" applyBorder="0" applyAlignment="0" applyProtection="0"/>
    <xf numFmtId="282" fontId="38" fillId="102" borderId="0" applyNumberFormat="0" applyBorder="0" applyAlignment="0" applyProtection="0"/>
    <xf numFmtId="0" fontId="38" fillId="102" borderId="0" applyNumberFormat="0" applyBorder="0" applyAlignment="0" applyProtection="0"/>
    <xf numFmtId="0" fontId="339" fillId="185" borderId="0" applyNumberFormat="0" applyBorder="0" applyAlignment="0" applyProtection="0"/>
    <xf numFmtId="0" fontId="38" fillId="102" borderId="0" applyNumberFormat="0" applyBorder="0" applyAlignment="0" applyProtection="0"/>
    <xf numFmtId="0" fontId="339" fillId="185" borderId="0" applyNumberFormat="0" applyBorder="0" applyAlignment="0" applyProtection="0"/>
    <xf numFmtId="0" fontId="38" fillId="102" borderId="0" applyNumberFormat="0" applyBorder="0" applyAlignment="0" applyProtection="0"/>
    <xf numFmtId="0" fontId="339" fillId="185" borderId="0" applyNumberFormat="0" applyBorder="0" applyAlignment="0" applyProtection="0"/>
    <xf numFmtId="0" fontId="339" fillId="185" borderId="0" applyNumberFormat="0" applyBorder="0" applyAlignment="0" applyProtection="0"/>
    <xf numFmtId="0" fontId="339" fillId="185" borderId="0" applyNumberFormat="0" applyBorder="0" applyAlignment="0" applyProtection="0"/>
    <xf numFmtId="0" fontId="339" fillId="185" borderId="0" applyNumberFormat="0" applyBorder="0" applyAlignment="0" applyProtection="0"/>
    <xf numFmtId="0" fontId="339" fillId="185" borderId="0" applyNumberFormat="0" applyBorder="0" applyAlignment="0" applyProtection="0"/>
    <xf numFmtId="282" fontId="36" fillId="32"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0" fontId="339" fillId="185" borderId="0" applyNumberFormat="0" applyBorder="0" applyAlignment="0" applyProtection="0"/>
    <xf numFmtId="0" fontId="38" fillId="102" borderId="0" applyNumberFormat="0" applyBorder="0" applyAlignment="0" applyProtection="0"/>
    <xf numFmtId="0" fontId="38" fillId="102" borderId="0" applyNumberFormat="0" applyBorder="0" applyAlignment="0" applyProtection="0"/>
    <xf numFmtId="282" fontId="36" fillId="32"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6" fillId="32"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6" fillId="32"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6" fillId="32"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6" fillId="32"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6" fillId="32"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6" fillId="32" borderId="0" applyNumberFormat="0" applyBorder="0" applyAlignment="0" applyProtection="0"/>
    <xf numFmtId="282" fontId="38" fillId="81" borderId="0" applyNumberFormat="0" applyBorder="0" applyAlignment="0" applyProtection="0"/>
    <xf numFmtId="199" fontId="38" fillId="81" borderId="0" applyNumberFormat="0" applyBorder="0" applyAlignment="0" applyProtection="0"/>
    <xf numFmtId="0" fontId="38" fillId="81" borderId="0" applyNumberFormat="0" applyBorder="0" applyAlignment="0" applyProtection="0"/>
    <xf numFmtId="282" fontId="36" fillId="32"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6" fillId="32"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6" fillId="32"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6" fillId="32"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6" fillId="32"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6" fillId="32"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6" fillId="32"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6" fillId="32"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6" fillId="32"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6" fillId="32"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199" fontId="38" fillId="102" borderId="0" applyNumberFormat="0" applyBorder="0" applyAlignment="0" applyProtection="0"/>
    <xf numFmtId="282" fontId="38" fillId="81" borderId="0" applyNumberFormat="0" applyBorder="0" applyAlignment="0" applyProtection="0"/>
    <xf numFmtId="282" fontId="38" fillId="102" borderId="0" applyNumberFormat="0" applyBorder="0" applyAlignment="0" applyProtection="0"/>
    <xf numFmtId="0" fontId="36" fillId="32" borderId="0" applyNumberFormat="0" applyBorder="0" applyAlignment="0" applyProtection="0"/>
    <xf numFmtId="0" fontId="38" fillId="102" borderId="0" applyNumberFormat="0" applyBorder="0" applyAlignment="0" applyProtection="0"/>
    <xf numFmtId="282" fontId="36" fillId="32"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6" fillId="32"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6" fillId="32"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6" fillId="32" borderId="0" applyNumberFormat="0" applyBorder="0" applyAlignment="0" applyProtection="0"/>
    <xf numFmtId="282" fontId="38" fillId="81" borderId="0" applyNumberFormat="0" applyBorder="0" applyAlignment="0" applyProtection="0"/>
    <xf numFmtId="0" fontId="38" fillId="102" borderId="0" applyNumberFormat="0" applyBorder="0" applyAlignment="0" applyProtection="0"/>
    <xf numFmtId="0" fontId="38" fillId="81" borderId="0" applyNumberFormat="0" applyBorder="0" applyAlignment="0" applyProtection="0"/>
    <xf numFmtId="282" fontId="36" fillId="32" borderId="0" applyNumberFormat="0" applyBorder="0" applyAlignment="0" applyProtection="0"/>
    <xf numFmtId="282" fontId="38" fillId="81" borderId="0" applyNumberFormat="0" applyBorder="0" applyAlignment="0" applyProtection="0"/>
    <xf numFmtId="0" fontId="38" fillId="102" borderId="0" applyNumberFormat="0" applyBorder="0" applyAlignment="0" applyProtection="0"/>
    <xf numFmtId="0" fontId="38" fillId="81" borderId="0" applyNumberFormat="0" applyBorder="0" applyAlignment="0" applyProtection="0"/>
    <xf numFmtId="282" fontId="36" fillId="32"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6" fillId="32"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6" fillId="32"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6" fillId="32" borderId="0" applyNumberFormat="0" applyBorder="0" applyAlignment="0" applyProtection="0"/>
    <xf numFmtId="282" fontId="38" fillId="81" borderId="0" applyNumberFormat="0" applyBorder="0" applyAlignment="0" applyProtection="0"/>
    <xf numFmtId="282" fontId="38" fillId="81" borderId="0" applyNumberFormat="0" applyBorder="0" applyAlignment="0" applyProtection="0"/>
    <xf numFmtId="282" fontId="38" fillId="81" borderId="0" applyNumberFormat="0" applyBorder="0" applyAlignment="0" applyProtection="0"/>
    <xf numFmtId="0" fontId="36" fillId="32"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0" fontId="38" fillId="102"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282" fontId="38" fillId="81" borderId="0" applyNumberFormat="0" applyBorder="0" applyAlignment="0" applyProtection="0"/>
    <xf numFmtId="0" fontId="36" fillId="32"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199"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282" fontId="38" fillId="81" borderId="0" applyNumberFormat="0" applyBorder="0" applyAlignment="0" applyProtection="0"/>
    <xf numFmtId="199"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282" fontId="36" fillId="32"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282" fontId="36" fillId="32"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282" fontId="36" fillId="32"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1" borderId="0" applyNumberFormat="0" applyBorder="0" applyAlignment="0" applyProtection="0"/>
    <xf numFmtId="282" fontId="38" fillId="81" borderId="0" applyNumberFormat="0" applyBorder="0" applyAlignment="0" applyProtection="0"/>
    <xf numFmtId="0" fontId="38" fillId="82" borderId="0" applyNumberFormat="0" applyBorder="0" applyAlignment="0" applyProtection="0"/>
    <xf numFmtId="282" fontId="37" fillId="33" borderId="0" applyNumberFormat="0" applyBorder="0" applyAlignment="0" applyProtection="0"/>
    <xf numFmtId="199" fontId="37" fillId="33" borderId="0" applyNumberFormat="0" applyBorder="0" applyAlignment="0" applyProtection="0"/>
    <xf numFmtId="199" fontId="37" fillId="25" borderId="0" applyNumberFormat="0" applyBorder="0" applyAlignment="0" applyProtection="0"/>
    <xf numFmtId="282" fontId="37" fillId="25" borderId="0" applyNumberFormat="0" applyBorder="0" applyAlignment="0" applyProtection="0"/>
    <xf numFmtId="282" fontId="37" fillId="25" borderId="0" applyNumberFormat="0" applyBorder="0" applyAlignment="0" applyProtection="0"/>
    <xf numFmtId="0" fontId="37" fillId="34" borderId="0" applyNumberFormat="0" applyBorder="0" applyAlignment="0" applyProtection="0"/>
    <xf numFmtId="0" fontId="37" fillId="25" borderId="0" applyNumberFormat="0" applyBorder="0" applyAlignment="0" applyProtection="0"/>
    <xf numFmtId="199" fontId="37" fillId="34" borderId="0" applyNumberFormat="0" applyBorder="0" applyAlignment="0" applyProtection="0"/>
    <xf numFmtId="282" fontId="37" fillId="34" borderId="0" applyNumberFormat="0" applyBorder="0" applyAlignment="0" applyProtection="0"/>
    <xf numFmtId="282"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282" fontId="37" fillId="34" borderId="0" applyNumberFormat="0" applyBorder="0" applyAlignment="0" applyProtection="0"/>
    <xf numFmtId="282" fontId="37" fillId="25" borderId="0" applyNumberFormat="0" applyBorder="0" applyAlignment="0" applyProtection="0"/>
    <xf numFmtId="0" fontId="37" fillId="25" borderId="0" applyNumberFormat="0" applyBorder="0" applyAlignment="0" applyProtection="0"/>
    <xf numFmtId="0" fontId="37" fillId="34" borderId="0" applyNumberFormat="0" applyBorder="0" applyAlignment="0" applyProtection="0"/>
    <xf numFmtId="282" fontId="37" fillId="34" borderId="0" applyNumberFormat="0" applyBorder="0" applyAlignment="0" applyProtection="0"/>
    <xf numFmtId="282" fontId="37" fillId="25" borderId="0" applyNumberFormat="0" applyBorder="0" applyAlignment="0" applyProtection="0"/>
    <xf numFmtId="199" fontId="37" fillId="25" borderId="0" applyNumberFormat="0" applyBorder="0" applyAlignment="0" applyProtection="0"/>
    <xf numFmtId="282" fontId="37" fillId="34" borderId="0" applyNumberFormat="0" applyBorder="0" applyAlignment="0" applyProtection="0"/>
    <xf numFmtId="199" fontId="38" fillId="34" borderId="0" applyNumberFormat="0" applyBorder="0" applyAlignment="0" applyProtection="0"/>
    <xf numFmtId="282" fontId="38" fillId="34" borderId="0" applyNumberFormat="0" applyBorder="0" applyAlignment="0" applyProtection="0"/>
    <xf numFmtId="282" fontId="38" fillId="34" borderId="0" applyNumberFormat="0" applyBorder="0" applyAlignment="0" applyProtection="0"/>
    <xf numFmtId="0" fontId="38" fillId="109" borderId="0" applyNumberFormat="0" applyBorder="0" applyAlignment="0" applyProtection="0"/>
    <xf numFmtId="0" fontId="38" fillId="34" borderId="0" applyNumberFormat="0" applyBorder="0" applyAlignment="0" applyProtection="0"/>
    <xf numFmtId="199" fontId="38" fillId="109" borderId="0" applyNumberFormat="0" applyBorder="0" applyAlignment="0" applyProtection="0"/>
    <xf numFmtId="282" fontId="38" fillId="109" borderId="0" applyNumberFormat="0" applyBorder="0" applyAlignment="0" applyProtection="0"/>
    <xf numFmtId="282"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282" fontId="38" fillId="109" borderId="0" applyNumberFormat="0" applyBorder="0" applyAlignment="0" applyProtection="0"/>
    <xf numFmtId="282" fontId="38" fillId="34" borderId="0" applyNumberFormat="0" applyBorder="0" applyAlignment="0" applyProtection="0"/>
    <xf numFmtId="0" fontId="38" fillId="34" borderId="0" applyNumberFormat="0" applyBorder="0" applyAlignment="0" applyProtection="0"/>
    <xf numFmtId="0" fontId="38" fillId="109" borderId="0" applyNumberFormat="0" applyBorder="0" applyAlignment="0" applyProtection="0"/>
    <xf numFmtId="282" fontId="38" fillId="109" borderId="0" applyNumberFormat="0" applyBorder="0" applyAlignment="0" applyProtection="0"/>
    <xf numFmtId="282" fontId="38" fillId="34" borderId="0" applyNumberFormat="0" applyBorder="0" applyAlignment="0" applyProtection="0"/>
    <xf numFmtId="199" fontId="38" fillId="34" borderId="0" applyNumberFormat="0" applyBorder="0" applyAlignment="0" applyProtection="0"/>
    <xf numFmtId="282" fontId="38" fillId="109" borderId="0" applyNumberFormat="0" applyBorder="0" applyAlignment="0" applyProtection="0"/>
    <xf numFmtId="282" fontId="36" fillId="35"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6" fillId="35" borderId="0" applyNumberFormat="0" applyBorder="0" applyAlignment="0" applyProtection="0"/>
    <xf numFmtId="282" fontId="36" fillId="35" borderId="0" applyNumberFormat="0" applyBorder="0" applyAlignment="0" applyProtection="0"/>
    <xf numFmtId="0" fontId="36" fillId="35" borderId="0" applyNumberFormat="0" applyBorder="0" applyAlignment="0" applyProtection="0"/>
    <xf numFmtId="282" fontId="36" fillId="35" borderId="0" applyNumberFormat="0" applyBorder="0" applyAlignment="0" applyProtection="0"/>
    <xf numFmtId="0" fontId="38" fillId="103" borderId="0" applyNumberFormat="0" applyBorder="0" applyAlignment="0" applyProtection="0"/>
    <xf numFmtId="282" fontId="38" fillId="103" borderId="0" applyNumberFormat="0" applyBorder="0" applyAlignment="0" applyProtection="0"/>
    <xf numFmtId="282" fontId="36" fillId="35" borderId="0" applyNumberFormat="0" applyBorder="0" applyAlignment="0" applyProtection="0"/>
    <xf numFmtId="0" fontId="38" fillId="103" borderId="0" applyNumberFormat="0" applyBorder="0" applyAlignment="0" applyProtection="0"/>
    <xf numFmtId="282" fontId="38" fillId="103" borderId="0" applyNumberFormat="0" applyBorder="0" applyAlignment="0" applyProtection="0"/>
    <xf numFmtId="0" fontId="38" fillId="103" borderId="0" applyNumberFormat="0" applyBorder="0" applyAlignment="0" applyProtection="0"/>
    <xf numFmtId="282" fontId="38" fillId="103" borderId="0" applyNumberFormat="0" applyBorder="0" applyAlignment="0" applyProtection="0"/>
    <xf numFmtId="0" fontId="38" fillId="103" borderId="0" applyNumberFormat="0" applyBorder="0" applyAlignment="0" applyProtection="0"/>
    <xf numFmtId="282" fontId="38" fillId="103" borderId="0" applyNumberFormat="0" applyBorder="0" applyAlignment="0" applyProtection="0"/>
    <xf numFmtId="0" fontId="38" fillId="103" borderId="0" applyNumberFormat="0" applyBorder="0" applyAlignment="0" applyProtection="0"/>
    <xf numFmtId="282" fontId="38" fillId="103" borderId="0" applyNumberFormat="0" applyBorder="0" applyAlignment="0" applyProtection="0"/>
    <xf numFmtId="0" fontId="38" fillId="103" borderId="0" applyNumberFormat="0" applyBorder="0" applyAlignment="0" applyProtection="0"/>
    <xf numFmtId="282" fontId="38" fillId="103" borderId="0" applyNumberFormat="0" applyBorder="0" applyAlignment="0" applyProtection="0"/>
    <xf numFmtId="0" fontId="38" fillId="103" borderId="0" applyNumberFormat="0" applyBorder="0" applyAlignment="0" applyProtection="0"/>
    <xf numFmtId="282" fontId="38" fillId="103" borderId="0" applyNumberFormat="0" applyBorder="0" applyAlignment="0" applyProtection="0"/>
    <xf numFmtId="0" fontId="38" fillId="103" borderId="0" applyNumberFormat="0" applyBorder="0" applyAlignment="0" applyProtection="0"/>
    <xf numFmtId="282" fontId="38" fillId="103" borderId="0" applyNumberFormat="0" applyBorder="0" applyAlignment="0" applyProtection="0"/>
    <xf numFmtId="0" fontId="38" fillId="103" borderId="0" applyNumberFormat="0" applyBorder="0" applyAlignment="0" applyProtection="0"/>
    <xf numFmtId="282" fontId="38" fillId="103" borderId="0" applyNumberFormat="0" applyBorder="0" applyAlignment="0" applyProtection="0"/>
    <xf numFmtId="0" fontId="38" fillId="103" borderId="0" applyNumberFormat="0" applyBorder="0" applyAlignment="0" applyProtection="0"/>
    <xf numFmtId="282" fontId="38" fillId="103"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282" fontId="36" fillId="35"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103" borderId="0" applyNumberFormat="0" applyBorder="0" applyAlignment="0" applyProtection="0"/>
    <xf numFmtId="282" fontId="38" fillId="103" borderId="0" applyNumberFormat="0" applyBorder="0" applyAlignment="0" applyProtection="0"/>
    <xf numFmtId="0" fontId="38" fillId="103" borderId="0" applyNumberFormat="0" applyBorder="0" applyAlignment="0" applyProtection="0"/>
    <xf numFmtId="0" fontId="339" fillId="189" borderId="0" applyNumberFormat="0" applyBorder="0" applyAlignment="0" applyProtection="0"/>
    <xf numFmtId="0" fontId="38" fillId="103" borderId="0" applyNumberFormat="0" applyBorder="0" applyAlignment="0" applyProtection="0"/>
    <xf numFmtId="0" fontId="339" fillId="189" borderId="0" applyNumberFormat="0" applyBorder="0" applyAlignment="0" applyProtection="0"/>
    <xf numFmtId="0" fontId="38" fillId="103" borderId="0" applyNumberFormat="0" applyBorder="0" applyAlignment="0" applyProtection="0"/>
    <xf numFmtId="0" fontId="339" fillId="189" borderId="0" applyNumberFormat="0" applyBorder="0" applyAlignment="0" applyProtection="0"/>
    <xf numFmtId="0" fontId="339" fillId="189" borderId="0" applyNumberFormat="0" applyBorder="0" applyAlignment="0" applyProtection="0"/>
    <xf numFmtId="0" fontId="339" fillId="189" borderId="0" applyNumberFormat="0" applyBorder="0" applyAlignment="0" applyProtection="0"/>
    <xf numFmtId="0" fontId="339" fillId="189" borderId="0" applyNumberFormat="0" applyBorder="0" applyAlignment="0" applyProtection="0"/>
    <xf numFmtId="0" fontId="339" fillId="189" borderId="0" applyNumberFormat="0" applyBorder="0" applyAlignment="0" applyProtection="0"/>
    <xf numFmtId="282" fontId="36" fillId="35"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0" fontId="339" fillId="189" borderId="0" applyNumberFormat="0" applyBorder="0" applyAlignment="0" applyProtection="0"/>
    <xf numFmtId="0" fontId="38" fillId="103" borderId="0" applyNumberFormat="0" applyBorder="0" applyAlignment="0" applyProtection="0"/>
    <xf numFmtId="0" fontId="38" fillId="103" borderId="0" applyNumberFormat="0" applyBorder="0" applyAlignment="0" applyProtection="0"/>
    <xf numFmtId="282" fontId="36" fillId="35"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6" fillId="35"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6" fillId="35"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6" fillId="35"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6" fillId="35"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6" fillId="35"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6" fillId="35" borderId="0" applyNumberFormat="0" applyBorder="0" applyAlignment="0" applyProtection="0"/>
    <xf numFmtId="282" fontId="38" fillId="82" borderId="0" applyNumberFormat="0" applyBorder="0" applyAlignment="0" applyProtection="0"/>
    <xf numFmtId="199" fontId="38" fillId="82" borderId="0" applyNumberFormat="0" applyBorder="0" applyAlignment="0" applyProtection="0"/>
    <xf numFmtId="0" fontId="38" fillId="82" borderId="0" applyNumberFormat="0" applyBorder="0" applyAlignment="0" applyProtection="0"/>
    <xf numFmtId="282" fontId="36" fillId="35"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6" fillId="35"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6" fillId="35"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6" fillId="35"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6" fillId="35"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6" fillId="35"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6" fillId="35"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6" fillId="35"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6" fillId="35"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6" fillId="35"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199" fontId="38" fillId="103" borderId="0" applyNumberFormat="0" applyBorder="0" applyAlignment="0" applyProtection="0"/>
    <xf numFmtId="282" fontId="38" fillId="82" borderId="0" applyNumberFormat="0" applyBorder="0" applyAlignment="0" applyProtection="0"/>
    <xf numFmtId="0" fontId="36" fillId="35" borderId="0" applyNumberFormat="0" applyBorder="0" applyAlignment="0" applyProtection="0"/>
    <xf numFmtId="0" fontId="38" fillId="103" borderId="0" applyNumberFormat="0" applyBorder="0" applyAlignment="0" applyProtection="0"/>
    <xf numFmtId="282" fontId="36" fillId="35"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6" fillId="35"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6" fillId="35"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6" fillId="35" borderId="0" applyNumberFormat="0" applyBorder="0" applyAlignment="0" applyProtection="0"/>
    <xf numFmtId="282" fontId="38" fillId="82" borderId="0" applyNumberFormat="0" applyBorder="0" applyAlignment="0" applyProtection="0"/>
    <xf numFmtId="0" fontId="38" fillId="103" borderId="0" applyNumberFormat="0" applyBorder="0" applyAlignment="0" applyProtection="0"/>
    <xf numFmtId="0" fontId="38" fillId="82" borderId="0" applyNumberFormat="0" applyBorder="0" applyAlignment="0" applyProtection="0"/>
    <xf numFmtId="282" fontId="36" fillId="35" borderId="0" applyNumberFormat="0" applyBorder="0" applyAlignment="0" applyProtection="0"/>
    <xf numFmtId="282" fontId="38" fillId="82" borderId="0" applyNumberFormat="0" applyBorder="0" applyAlignment="0" applyProtection="0"/>
    <xf numFmtId="0" fontId="38" fillId="103" borderId="0" applyNumberFormat="0" applyBorder="0" applyAlignment="0" applyProtection="0"/>
    <xf numFmtId="0" fontId="38" fillId="82" borderId="0" applyNumberFormat="0" applyBorder="0" applyAlignment="0" applyProtection="0"/>
    <xf numFmtId="282" fontId="36" fillId="35"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6" fillId="35"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6" fillId="35"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6" fillId="35" borderId="0" applyNumberFormat="0" applyBorder="0" applyAlignment="0" applyProtection="0"/>
    <xf numFmtId="282" fontId="38" fillId="82" borderId="0" applyNumberFormat="0" applyBorder="0" applyAlignment="0" applyProtection="0"/>
    <xf numFmtId="282" fontId="38" fillId="82" borderId="0" applyNumberFormat="0" applyBorder="0" applyAlignment="0" applyProtection="0"/>
    <xf numFmtId="282" fontId="38" fillId="82" borderId="0" applyNumberFormat="0" applyBorder="0" applyAlignment="0" applyProtection="0"/>
    <xf numFmtId="0" fontId="36" fillId="35"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0" fontId="38" fillId="103"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282" fontId="38" fillId="82" borderId="0" applyNumberFormat="0" applyBorder="0" applyAlignment="0" applyProtection="0"/>
    <xf numFmtId="0" fontId="36" fillId="35"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199"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282" fontId="38" fillId="82" borderId="0" applyNumberFormat="0" applyBorder="0" applyAlignment="0" applyProtection="0"/>
    <xf numFmtId="199"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282" fontId="36" fillId="35"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282" fontId="36" fillId="35"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282" fontId="36" fillId="35"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0" fontId="38" fillId="82" borderId="0" applyNumberFormat="0" applyBorder="0" applyAlignment="0" applyProtection="0"/>
    <xf numFmtId="282" fontId="38" fillId="82" borderId="0" applyNumberFormat="0" applyBorder="0" applyAlignment="0" applyProtection="0"/>
    <xf numFmtId="282" fontId="195" fillId="0" borderId="2">
      <protection hidden="1"/>
    </xf>
    <xf numFmtId="282" fontId="197" fillId="18" borderId="2" applyNumberFormat="0" applyFont="0" applyBorder="0" applyAlignment="0" applyProtection="0">
      <protection hidden="1"/>
    </xf>
    <xf numFmtId="282" fontId="197" fillId="18" borderId="2" applyNumberFormat="0" applyFont="0" applyBorder="0" applyAlignment="0" applyProtection="0">
      <protection hidden="1"/>
    </xf>
    <xf numFmtId="282" fontId="196" fillId="18" borderId="2" applyNumberFormat="0" applyFont="0" applyBorder="0" applyAlignment="0" applyProtection="0">
      <protection hidden="1"/>
    </xf>
    <xf numFmtId="1" fontId="7" fillId="0" borderId="0"/>
    <xf numFmtId="1" fontId="7" fillId="0" borderId="0"/>
    <xf numFmtId="1" fontId="41" fillId="0" borderId="0"/>
    <xf numFmtId="0" fontId="64" fillId="0" borderId="0"/>
    <xf numFmtId="282" fontId="7" fillId="0" borderId="0"/>
    <xf numFmtId="0" fontId="7" fillId="0" borderId="0"/>
    <xf numFmtId="0" fontId="255" fillId="33" borderId="0" applyNumberFormat="0" applyBorder="0" applyAlignment="0" applyProtection="0"/>
    <xf numFmtId="282" fontId="255" fillId="33" borderId="0" applyNumberFormat="0" applyBorder="0" applyAlignment="0" applyProtection="0"/>
    <xf numFmtId="282" fontId="255" fillId="33" borderId="0" applyNumberFormat="0" applyBorder="0" applyAlignment="0" applyProtection="0"/>
    <xf numFmtId="0" fontId="340" fillId="163" borderId="0" applyNumberFormat="0" applyBorder="0" applyAlignment="0" applyProtection="0"/>
    <xf numFmtId="282" fontId="42" fillId="15" borderId="0" applyNumberFormat="0" applyBorder="0" applyAlignment="0" applyProtection="0"/>
    <xf numFmtId="282" fontId="160" fillId="25" borderId="0" applyNumberFormat="0" applyBorder="0" applyAlignment="0" applyProtection="0"/>
    <xf numFmtId="199" fontId="160" fillId="25" borderId="0" applyNumberFormat="0" applyBorder="0" applyAlignment="0" applyProtection="0"/>
    <xf numFmtId="0" fontId="160" fillId="25" borderId="0" applyNumberFormat="0" applyBorder="0" applyAlignment="0" applyProtection="0"/>
    <xf numFmtId="0" fontId="42" fillId="15" borderId="0" applyNumberFormat="0" applyBorder="0" applyAlignment="0" applyProtection="0"/>
    <xf numFmtId="282" fontId="42" fillId="15" borderId="0" applyNumberFormat="0" applyBorder="0" applyAlignment="0" applyProtection="0"/>
    <xf numFmtId="282" fontId="255" fillId="33" borderId="0" applyNumberFormat="0" applyBorder="0" applyAlignment="0" applyProtection="0"/>
    <xf numFmtId="199" fontId="255" fillId="33" borderId="0" applyNumberFormat="0" applyBorder="0" applyAlignment="0" applyProtection="0"/>
    <xf numFmtId="282" fontId="42" fillId="15" borderId="0" applyNumberFormat="0" applyBorder="0" applyAlignment="0" applyProtection="0"/>
    <xf numFmtId="0" fontId="255" fillId="33" borderId="0" applyNumberFormat="0" applyBorder="0" applyAlignment="0" applyProtection="0"/>
    <xf numFmtId="0" fontId="42" fillId="15" borderId="0" applyNumberFormat="0" applyBorder="0" applyAlignment="0" applyProtection="0"/>
    <xf numFmtId="0" fontId="332" fillId="163" borderId="0" applyNumberFormat="0" applyBorder="0" applyAlignment="0" applyProtection="0"/>
    <xf numFmtId="282" fontId="332" fillId="163" borderId="0" applyNumberFormat="0" applyBorder="0" applyAlignment="0" applyProtection="0"/>
    <xf numFmtId="0" fontId="42" fillId="15" borderId="0" applyNumberFormat="0" applyBorder="0" applyAlignment="0" applyProtection="0"/>
    <xf numFmtId="282" fontId="42" fillId="15" borderId="0" applyNumberFormat="0" applyBorder="0" applyAlignment="0" applyProtection="0"/>
    <xf numFmtId="282" fontId="160" fillId="25" borderId="0" applyNumberFormat="0" applyBorder="0" applyAlignment="0" applyProtection="0"/>
    <xf numFmtId="0" fontId="255" fillId="33" borderId="0" applyNumberFormat="0" applyBorder="0" applyAlignment="0" applyProtection="0"/>
    <xf numFmtId="0" fontId="160" fillId="25" borderId="0" applyNumberFormat="0" applyBorder="0" applyAlignment="0" applyProtection="0"/>
    <xf numFmtId="0" fontId="332" fillId="163" borderId="0" applyNumberFormat="0" applyBorder="0" applyAlignment="0" applyProtection="0"/>
    <xf numFmtId="282" fontId="332" fillId="163" borderId="0" applyNumberFormat="0" applyBorder="0" applyAlignment="0" applyProtection="0"/>
    <xf numFmtId="282" fontId="160" fillId="25" borderId="0" applyNumberFormat="0" applyBorder="0" applyAlignment="0" applyProtection="0"/>
    <xf numFmtId="199" fontId="160" fillId="25" borderId="0" applyNumberFormat="0" applyBorder="0" applyAlignment="0" applyProtection="0"/>
    <xf numFmtId="282" fontId="332" fillId="163" borderId="0" applyNumberFormat="0" applyBorder="0" applyAlignment="0" applyProtection="0"/>
    <xf numFmtId="0" fontId="332" fillId="163" borderId="0" applyNumberFormat="0" applyBorder="0" applyAlignment="0" applyProtection="0"/>
    <xf numFmtId="0" fontId="255" fillId="33" borderId="0" applyNumberFormat="0" applyBorder="0" applyAlignment="0" applyProtection="0"/>
    <xf numFmtId="282" fontId="332" fillId="163" borderId="0" applyNumberFormat="0" applyBorder="0" applyAlignment="0" applyProtection="0"/>
    <xf numFmtId="0" fontId="332" fillId="163" borderId="0" applyNumberFormat="0" applyBorder="0" applyAlignment="0" applyProtection="0"/>
    <xf numFmtId="0" fontId="160" fillId="25" borderId="0" applyNumberFormat="0" applyBorder="0" applyAlignment="0" applyProtection="0"/>
    <xf numFmtId="0" fontId="255" fillId="33" borderId="0" applyNumberFormat="0" applyBorder="0" applyAlignment="0" applyProtection="0"/>
    <xf numFmtId="282" fontId="332" fillId="163" borderId="0" applyNumberFormat="0" applyBorder="0" applyAlignment="0" applyProtection="0"/>
    <xf numFmtId="0" fontId="332" fillId="163" borderId="0" applyNumberFormat="0" applyBorder="0" applyAlignment="0" applyProtection="0"/>
    <xf numFmtId="0" fontId="332" fillId="163" borderId="0" applyNumberFormat="0" applyBorder="0" applyAlignment="0" applyProtection="0"/>
    <xf numFmtId="282" fontId="332" fillId="163" borderId="0" applyNumberFormat="0" applyBorder="0" applyAlignment="0" applyProtection="0"/>
    <xf numFmtId="0" fontId="93" fillId="19" borderId="4" applyNumberFormat="0" applyAlignment="0" applyProtection="0"/>
    <xf numFmtId="282" fontId="93" fillId="19" borderId="4" applyNumberFormat="0" applyAlignment="0" applyProtection="0"/>
    <xf numFmtId="282" fontId="44" fillId="19" borderId="4" applyNumberFormat="0" applyAlignment="0" applyProtection="0"/>
    <xf numFmtId="199" fontId="44" fillId="19" borderId="4" applyNumberFormat="0" applyAlignment="0" applyProtection="0"/>
    <xf numFmtId="0" fontId="44" fillId="19" borderId="4" applyNumberFormat="0" applyAlignment="0" applyProtection="0"/>
    <xf numFmtId="0" fontId="341" fillId="165" borderId="101" applyNumberFormat="0" applyAlignment="0" applyProtection="0"/>
    <xf numFmtId="0" fontId="44" fillId="19" borderId="4" applyNumberFormat="0" applyAlignment="0" applyProtection="0"/>
    <xf numFmtId="0" fontId="165" fillId="34" borderId="65" applyNumberFormat="0" applyAlignment="0" applyProtection="0"/>
    <xf numFmtId="0" fontId="341" fillId="165" borderId="101" applyNumberFormat="0" applyAlignment="0" applyProtection="0"/>
    <xf numFmtId="282" fontId="7" fillId="12" borderId="16" applyNumberFormat="0" applyFont="0" applyAlignment="0" applyProtection="0"/>
    <xf numFmtId="0" fontId="7" fillId="12" borderId="16" applyNumberFormat="0" applyFont="0" applyAlignment="0" applyProtection="0"/>
    <xf numFmtId="282"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282" fontId="7" fillId="12" borderId="16" applyNumberFormat="0" applyFont="0" applyAlignment="0" applyProtection="0"/>
    <xf numFmtId="282" fontId="7" fillId="12" borderId="16" applyNumberFormat="0" applyFont="0" applyAlignment="0" applyProtection="0"/>
    <xf numFmtId="0" fontId="7" fillId="12" borderId="16" applyNumberFormat="0" applyFont="0" applyAlignment="0" applyProtection="0"/>
    <xf numFmtId="282" fontId="7" fillId="12" borderId="16" applyNumberFormat="0" applyFont="0" applyAlignment="0" applyProtection="0"/>
    <xf numFmtId="282" fontId="7" fillId="12" borderId="16" applyNumberFormat="0" applyFont="0" applyAlignment="0" applyProtection="0"/>
    <xf numFmtId="0" fontId="7" fillId="12" borderId="16" applyNumberFormat="0" applyFont="0" applyAlignment="0" applyProtection="0"/>
    <xf numFmtId="282" fontId="7" fillId="12" borderId="16" applyNumberFormat="0" applyFont="0" applyAlignment="0" applyProtection="0"/>
    <xf numFmtId="282" fontId="7" fillId="12" borderId="16" applyNumberFormat="0" applyFont="0" applyAlignment="0" applyProtection="0"/>
    <xf numFmtId="0" fontId="7" fillId="12" borderId="16" applyNumberFormat="0" applyFont="0" applyAlignment="0" applyProtection="0"/>
    <xf numFmtId="282" fontId="7" fillId="12" borderId="16" applyNumberFormat="0" applyFont="0" applyAlignment="0" applyProtection="0"/>
    <xf numFmtId="282" fontId="7" fillId="12" borderId="16" applyNumberFormat="0" applyFont="0" applyAlignment="0" applyProtection="0"/>
    <xf numFmtId="0" fontId="7" fillId="12" borderId="16" applyNumberFormat="0" applyFont="0" applyAlignment="0" applyProtection="0"/>
    <xf numFmtId="282" fontId="7" fillId="12" borderId="16" applyNumberFormat="0" applyFont="0" applyAlignment="0" applyProtection="0"/>
    <xf numFmtId="282" fontId="7" fillId="12" borderId="16" applyNumberFormat="0" applyFont="0" applyAlignment="0" applyProtection="0"/>
    <xf numFmtId="0" fontId="7" fillId="12" borderId="16" applyNumberFormat="0" applyFont="0" applyAlignment="0" applyProtection="0"/>
    <xf numFmtId="282" fontId="7" fillId="12" borderId="16" applyNumberFormat="0" applyFont="0" applyAlignment="0" applyProtection="0"/>
    <xf numFmtId="282" fontId="7" fillId="12" borderId="16" applyNumberFormat="0" applyFont="0" applyAlignment="0" applyProtection="0"/>
    <xf numFmtId="0" fontId="7" fillId="12" borderId="16" applyNumberFormat="0" applyFont="0" applyAlignment="0" applyProtection="0"/>
    <xf numFmtId="282" fontId="7" fillId="12" borderId="16" applyNumberFormat="0" applyFont="0" applyAlignment="0" applyProtection="0"/>
    <xf numFmtId="282"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282" fontId="7" fillId="12" borderId="16" applyNumberFormat="0" applyFont="0" applyAlignment="0" applyProtection="0"/>
    <xf numFmtId="282"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282" fontId="7" fillId="12" borderId="16" applyNumberFormat="0" applyFont="0" applyAlignment="0" applyProtection="0"/>
    <xf numFmtId="282" fontId="7" fillId="12" borderId="16" applyNumberFormat="0" applyFont="0" applyAlignment="0" applyProtection="0"/>
    <xf numFmtId="0" fontId="7" fillId="12" borderId="16" applyNumberFormat="0" applyFont="0" applyAlignment="0" applyProtection="0"/>
    <xf numFmtId="282" fontId="7" fillId="12" borderId="16" applyNumberFormat="0" applyFont="0" applyAlignment="0" applyProtection="0"/>
    <xf numFmtId="282" fontId="7" fillId="12" borderId="16" applyNumberFormat="0" applyFont="0" applyAlignment="0" applyProtection="0"/>
    <xf numFmtId="179" fontId="7" fillId="0" borderId="0" applyFont="0" applyFill="0" applyBorder="0" applyAlignment="0" applyProtection="0"/>
    <xf numFmtId="0" fontId="43" fillId="18" borderId="4" applyNumberFormat="0" applyAlignment="0" applyProtection="0"/>
    <xf numFmtId="0" fontId="256" fillId="110" borderId="65" applyNumberFormat="0" applyAlignment="0" applyProtection="0"/>
    <xf numFmtId="282" fontId="256" fillId="110" borderId="65" applyNumberFormat="0" applyAlignment="0" applyProtection="0"/>
    <xf numFmtId="282" fontId="256" fillId="110" borderId="65" applyNumberFormat="0" applyAlignment="0" applyProtection="0"/>
    <xf numFmtId="0" fontId="342" fillId="166" borderId="101" applyNumberFormat="0" applyAlignment="0" applyProtection="0"/>
    <xf numFmtId="282" fontId="50" fillId="18" borderId="4" applyNumberFormat="0" applyAlignment="0" applyProtection="0"/>
    <xf numFmtId="0" fontId="50" fillId="18" borderId="4" applyNumberFormat="0" applyAlignment="0" applyProtection="0"/>
    <xf numFmtId="282" fontId="161" fillId="72" borderId="4" applyNumberFormat="0" applyAlignment="0" applyProtection="0"/>
    <xf numFmtId="199" fontId="161" fillId="72" borderId="4" applyNumberFormat="0" applyAlignment="0" applyProtection="0"/>
    <xf numFmtId="0" fontId="50" fillId="18" borderId="4" applyNumberFormat="0" applyAlignment="0" applyProtection="0"/>
    <xf numFmtId="0" fontId="161" fillId="72" borderId="4" applyNumberFormat="0" applyAlignment="0" applyProtection="0"/>
    <xf numFmtId="0" fontId="161" fillId="72" borderId="4" applyNumberFormat="0" applyAlignment="0" applyProtection="0"/>
    <xf numFmtId="0" fontId="50" fillId="18" borderId="4" applyNumberFormat="0" applyAlignment="0" applyProtection="0"/>
    <xf numFmtId="282" fontId="50" fillId="18" borderId="4" applyNumberFormat="0" applyAlignment="0" applyProtection="0"/>
    <xf numFmtId="282" fontId="256" fillId="110" borderId="65" applyNumberFormat="0" applyAlignment="0" applyProtection="0"/>
    <xf numFmtId="0" fontId="161" fillId="72" borderId="4" applyNumberFormat="0" applyAlignment="0" applyProtection="0"/>
    <xf numFmtId="199" fontId="256" fillId="110" borderId="65" applyNumberFormat="0" applyAlignment="0" applyProtection="0"/>
    <xf numFmtId="282" fontId="50" fillId="18" borderId="4" applyNumberFormat="0" applyAlignment="0" applyProtection="0"/>
    <xf numFmtId="0" fontId="256" fillId="110" borderId="65" applyNumberFormat="0" applyAlignment="0" applyProtection="0"/>
    <xf numFmtId="0" fontId="50" fillId="18" borderId="4" applyNumberFormat="0" applyAlignment="0" applyProtection="0"/>
    <xf numFmtId="0" fontId="50" fillId="18" borderId="4" applyNumberFormat="0" applyAlignment="0" applyProtection="0"/>
    <xf numFmtId="282" fontId="50" fillId="18" borderId="4" applyNumberFormat="0" applyAlignment="0" applyProtection="0"/>
    <xf numFmtId="0" fontId="256" fillId="110" borderId="65" applyNumberFormat="0" applyAlignment="0" applyProtection="0"/>
    <xf numFmtId="282" fontId="161" fillId="72" borderId="4" applyNumberFormat="0" applyAlignment="0" applyProtection="0"/>
    <xf numFmtId="0" fontId="256" fillId="110" borderId="65" applyNumberFormat="0" applyAlignment="0" applyProtection="0"/>
    <xf numFmtId="0" fontId="161" fillId="72" borderId="4" applyNumberFormat="0" applyAlignment="0" applyProtection="0"/>
    <xf numFmtId="0" fontId="161" fillId="122" borderId="4" applyNumberFormat="0" applyAlignment="0" applyProtection="0"/>
    <xf numFmtId="0" fontId="256" fillId="110" borderId="65" applyNumberFormat="0" applyAlignment="0" applyProtection="0"/>
    <xf numFmtId="282" fontId="256" fillId="110" borderId="65" applyNumberFormat="0" applyAlignment="0" applyProtection="0"/>
    <xf numFmtId="282" fontId="161" fillId="72" borderId="4" applyNumberFormat="0" applyAlignment="0" applyProtection="0"/>
    <xf numFmtId="0" fontId="161" fillId="72" borderId="4" applyNumberFormat="0" applyAlignment="0" applyProtection="0"/>
    <xf numFmtId="199" fontId="161" fillId="72" borderId="4" applyNumberFormat="0" applyAlignment="0" applyProtection="0"/>
    <xf numFmtId="282" fontId="256" fillId="110" borderId="65" applyNumberFormat="0" applyAlignment="0" applyProtection="0"/>
    <xf numFmtId="0" fontId="256" fillId="110" borderId="65" applyNumberFormat="0" applyAlignment="0" applyProtection="0"/>
    <xf numFmtId="0" fontId="256" fillId="110" borderId="65" applyNumberFormat="0" applyAlignment="0" applyProtection="0"/>
    <xf numFmtId="282" fontId="256" fillId="110" borderId="65" applyNumberFormat="0" applyAlignment="0" applyProtection="0"/>
    <xf numFmtId="0" fontId="256" fillId="110" borderId="65" applyNumberFormat="0" applyAlignment="0" applyProtection="0"/>
    <xf numFmtId="0" fontId="161" fillId="72" borderId="4" applyNumberFormat="0" applyAlignment="0" applyProtection="0"/>
    <xf numFmtId="0" fontId="256" fillId="110" borderId="65" applyNumberFormat="0" applyAlignment="0" applyProtection="0"/>
    <xf numFmtId="282" fontId="256" fillId="110" borderId="65" applyNumberFormat="0" applyAlignment="0" applyProtection="0"/>
    <xf numFmtId="0" fontId="256" fillId="110" borderId="65" applyNumberFormat="0" applyAlignment="0" applyProtection="0"/>
    <xf numFmtId="282" fontId="256" fillId="110" borderId="65" applyNumberFormat="0" applyAlignment="0" applyProtection="0"/>
    <xf numFmtId="0" fontId="59" fillId="101" borderId="9" applyNumberFormat="0" applyAlignment="0" applyProtection="0"/>
    <xf numFmtId="282" fontId="59" fillId="101" borderId="9" applyNumberFormat="0" applyAlignment="0" applyProtection="0"/>
    <xf numFmtId="282" fontId="59" fillId="101" borderId="9" applyNumberFormat="0" applyAlignment="0" applyProtection="0"/>
    <xf numFmtId="0" fontId="326" fillId="167" borderId="104" applyNumberFormat="0" applyAlignment="0" applyProtection="0"/>
    <xf numFmtId="282" fontId="52" fillId="39" borderId="9" applyNumberFormat="0" applyAlignment="0" applyProtection="0"/>
    <xf numFmtId="282" fontId="59" fillId="26" borderId="9" applyNumberFormat="0" applyAlignment="0" applyProtection="0"/>
    <xf numFmtId="199" fontId="59" fillId="26" borderId="9" applyNumberFormat="0" applyAlignment="0" applyProtection="0"/>
    <xf numFmtId="0" fontId="59" fillId="26" borderId="9" applyNumberFormat="0" applyAlignment="0" applyProtection="0"/>
    <xf numFmtId="0" fontId="52" fillId="39" borderId="9" applyNumberFormat="0" applyAlignment="0" applyProtection="0"/>
    <xf numFmtId="282" fontId="52" fillId="39" borderId="9" applyNumberFormat="0" applyAlignment="0" applyProtection="0"/>
    <xf numFmtId="282" fontId="59" fillId="101" borderId="9" applyNumberFormat="0" applyAlignment="0" applyProtection="0"/>
    <xf numFmtId="199" fontId="59" fillId="101" borderId="9" applyNumberFormat="0" applyAlignment="0" applyProtection="0"/>
    <xf numFmtId="0" fontId="52" fillId="39" borderId="9" applyNumberFormat="0" applyAlignment="0" applyProtection="0"/>
    <xf numFmtId="0" fontId="52" fillId="39" borderId="9" applyNumberFormat="0" applyAlignment="0" applyProtection="0"/>
    <xf numFmtId="282" fontId="52" fillId="39" borderId="9" applyNumberFormat="0" applyAlignment="0" applyProtection="0"/>
    <xf numFmtId="282" fontId="59" fillId="26" borderId="9" applyNumberFormat="0" applyAlignment="0" applyProtection="0"/>
    <xf numFmtId="0" fontId="59" fillId="101" borderId="9" applyNumberFormat="0" applyAlignment="0" applyProtection="0"/>
    <xf numFmtId="0" fontId="59" fillId="26" borderId="9" applyNumberFormat="0" applyAlignment="0" applyProtection="0"/>
    <xf numFmtId="0" fontId="59" fillId="101" borderId="9" applyNumberFormat="0" applyAlignment="0" applyProtection="0"/>
    <xf numFmtId="282" fontId="59" fillId="101" borderId="9" applyNumberFormat="0" applyAlignment="0" applyProtection="0"/>
    <xf numFmtId="282" fontId="59" fillId="26" borderId="9" applyNumberFormat="0" applyAlignment="0" applyProtection="0"/>
    <xf numFmtId="199" fontId="59" fillId="26" borderId="9" applyNumberFormat="0" applyAlignment="0" applyProtection="0"/>
    <xf numFmtId="282" fontId="59" fillId="101" borderId="9" applyNumberFormat="0" applyAlignment="0" applyProtection="0"/>
    <xf numFmtId="0" fontId="59" fillId="101" borderId="9" applyNumberFormat="0" applyAlignment="0" applyProtection="0"/>
    <xf numFmtId="282" fontId="59" fillId="101" borderId="9" applyNumberFormat="0" applyAlignment="0" applyProtection="0"/>
    <xf numFmtId="0" fontId="59" fillId="101" borderId="9" applyNumberFormat="0" applyAlignment="0" applyProtection="0"/>
    <xf numFmtId="0" fontId="59" fillId="26" borderId="9" applyNumberFormat="0" applyAlignment="0" applyProtection="0"/>
    <xf numFmtId="0" fontId="59" fillId="101" borderId="9" applyNumberFormat="0" applyAlignment="0" applyProtection="0"/>
    <xf numFmtId="282" fontId="59" fillId="101" borderId="9" applyNumberFormat="0" applyAlignment="0" applyProtection="0"/>
    <xf numFmtId="0" fontId="59" fillId="101" borderId="9" applyNumberFormat="0" applyAlignment="0" applyProtection="0"/>
    <xf numFmtId="282" fontId="59" fillId="101" borderId="9" applyNumberFormat="0" applyAlignment="0" applyProtection="0"/>
    <xf numFmtId="0" fontId="143" fillId="0" borderId="0" applyNumberFormat="0" applyFill="0" applyBorder="0" applyAlignment="0" applyProtection="0"/>
    <xf numFmtId="282" fontId="143" fillId="0" borderId="0" applyNumberFormat="0" applyFill="0" applyBorder="0" applyAlignment="0" applyProtection="0"/>
    <xf numFmtId="282" fontId="167" fillId="0" borderId="0" applyNumberFormat="0" applyFill="0" applyBorder="0" applyAlignment="0" applyProtection="0"/>
    <xf numFmtId="199" fontId="167" fillId="0" borderId="0" applyNumberFormat="0" applyFill="0" applyBorder="0" applyAlignment="0" applyProtection="0"/>
    <xf numFmtId="282" fontId="167" fillId="0" borderId="0" applyNumberFormat="0" applyFill="0" applyBorder="0" applyAlignment="0" applyProtection="0"/>
    <xf numFmtId="296" fontId="343" fillId="0" borderId="0">
      <protection locked="0"/>
    </xf>
    <xf numFmtId="282" fontId="202" fillId="0" borderId="26" applyNumberFormat="0" applyFill="0" applyAlignment="0" applyProtection="0"/>
    <xf numFmtId="199" fontId="202" fillId="0" borderId="26" applyNumberFormat="0" applyFill="0" applyAlignment="0" applyProtection="0"/>
    <xf numFmtId="282" fontId="202" fillId="0" borderId="26" applyNumberFormat="0" applyFill="0" applyAlignment="0" applyProtection="0"/>
    <xf numFmtId="0" fontId="344" fillId="0" borderId="98" applyNumberFormat="0" applyFill="0" applyAlignment="0" applyProtection="0"/>
    <xf numFmtId="0" fontId="7" fillId="33" borderId="16" applyNumberFormat="0" applyFont="0" applyAlignment="0" applyProtection="0"/>
    <xf numFmtId="0" fontId="344" fillId="0" borderId="98" applyNumberFormat="0" applyFill="0" applyAlignment="0" applyProtection="0"/>
    <xf numFmtId="296" fontId="343" fillId="0" borderId="0">
      <protection locked="0"/>
    </xf>
    <xf numFmtId="282" fontId="203" fillId="0" borderId="27" applyNumberFormat="0" applyFill="0" applyAlignment="0" applyProtection="0"/>
    <xf numFmtId="199" fontId="203" fillId="0" borderId="27" applyNumberFormat="0" applyFill="0" applyAlignment="0" applyProtection="0"/>
    <xf numFmtId="282" fontId="203" fillId="0" borderId="27" applyNumberFormat="0" applyFill="0" applyAlignment="0" applyProtection="0"/>
    <xf numFmtId="0" fontId="345" fillId="0" borderId="99" applyNumberFormat="0" applyFill="0" applyAlignment="0" applyProtection="0"/>
    <xf numFmtId="0" fontId="163" fillId="0" borderId="70" applyNumberFormat="0" applyFill="0" applyAlignment="0" applyProtection="0"/>
    <xf numFmtId="0" fontId="345" fillId="0" borderId="99" applyNumberFormat="0" applyFill="0" applyAlignment="0" applyProtection="0"/>
    <xf numFmtId="0" fontId="97" fillId="0" borderId="28" applyNumberFormat="0" applyFill="0" applyAlignment="0" applyProtection="0"/>
    <xf numFmtId="282" fontId="97" fillId="0" borderId="28" applyNumberFormat="0" applyFill="0" applyAlignment="0" applyProtection="0"/>
    <xf numFmtId="282" fontId="204" fillId="0" borderId="28" applyNumberFormat="0" applyFill="0" applyAlignment="0" applyProtection="0"/>
    <xf numFmtId="199" fontId="204" fillId="0" borderId="28" applyNumberFormat="0" applyFill="0" applyAlignment="0" applyProtection="0"/>
    <xf numFmtId="282" fontId="204" fillId="0" borderId="28" applyNumberFormat="0" applyFill="0" applyAlignment="0" applyProtection="0"/>
    <xf numFmtId="0" fontId="346" fillId="0" borderId="100" applyNumberFormat="0" applyFill="0" applyAlignment="0" applyProtection="0"/>
    <xf numFmtId="0" fontId="164" fillId="0" borderId="75" applyNumberFormat="0" applyFill="0" applyAlignment="0" applyProtection="0"/>
    <xf numFmtId="0" fontId="346" fillId="0" borderId="100" applyNumberFormat="0" applyFill="0" applyAlignment="0" applyProtection="0"/>
    <xf numFmtId="0" fontId="97" fillId="0" borderId="0" applyNumberFormat="0" applyFill="0" applyBorder="0" applyAlignment="0" applyProtection="0"/>
    <xf numFmtId="282" fontId="97" fillId="0" borderId="0" applyNumberFormat="0" applyFill="0" applyBorder="0" applyAlignment="0" applyProtection="0"/>
    <xf numFmtId="282" fontId="204" fillId="0" borderId="0" applyNumberFormat="0" applyFill="0" applyBorder="0" applyAlignment="0" applyProtection="0"/>
    <xf numFmtId="199" fontId="204" fillId="0" borderId="0" applyNumberFormat="0" applyFill="0" applyBorder="0" applyAlignment="0" applyProtection="0"/>
    <xf numFmtId="282" fontId="204" fillId="0" borderId="0" applyNumberFormat="0" applyFill="0" applyBorder="0" applyAlignment="0" applyProtection="0"/>
    <xf numFmtId="0" fontId="346" fillId="0" borderId="0" applyNumberFormat="0" applyFill="0" applyBorder="0" applyAlignment="0" applyProtection="0"/>
    <xf numFmtId="0" fontId="346" fillId="0" borderId="0" applyNumberFormat="0" applyFill="0" applyBorder="0" applyAlignment="0" applyProtection="0"/>
    <xf numFmtId="219" fontId="171"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282" fontId="213" fillId="0" borderId="0"/>
    <xf numFmtId="282" fontId="275" fillId="0" borderId="0"/>
    <xf numFmtId="296" fontId="347" fillId="0" borderId="0">
      <protection locked="0"/>
    </xf>
    <xf numFmtId="0" fontId="175" fillId="0" borderId="0"/>
    <xf numFmtId="282" fontId="175" fillId="0" borderId="0"/>
    <xf numFmtId="282" fontId="175" fillId="0" borderId="0"/>
    <xf numFmtId="199" fontId="175" fillId="0" borderId="0"/>
    <xf numFmtId="282" fontId="175" fillId="0" borderId="0"/>
    <xf numFmtId="0" fontId="175" fillId="0" borderId="0"/>
    <xf numFmtId="282" fontId="58" fillId="3" borderId="13">
      <alignment horizontal="center" vertical="center"/>
    </xf>
    <xf numFmtId="0" fontId="58" fillId="3" borderId="13">
      <alignment horizontal="center" vertical="center"/>
    </xf>
    <xf numFmtId="229" fontId="208" fillId="0" borderId="48" applyFill="0" applyProtection="0"/>
    <xf numFmtId="282" fontId="209" fillId="3" borderId="0">
      <alignment vertical="center" wrapText="1"/>
    </xf>
    <xf numFmtId="37" fontId="212" fillId="3" borderId="1" applyFill="0" applyBorder="0" applyProtection="0"/>
    <xf numFmtId="296" fontId="347" fillId="0" borderId="0">
      <protection locked="0"/>
    </xf>
    <xf numFmtId="197" fontId="7" fillId="0" borderId="0" applyFont="0" applyFill="0" applyBorder="0" applyAlignment="0" applyProtection="0"/>
    <xf numFmtId="0" fontId="213" fillId="0" borderId="14"/>
    <xf numFmtId="282" fontId="7" fillId="0" borderId="0" applyNumberFormat="0" applyFont="0" applyFill="0" applyBorder="0" applyAlignment="0" applyProtection="0"/>
    <xf numFmtId="282" fontId="7" fillId="0" borderId="0" applyNumberFormat="0" applyFont="0" applyFill="0" applyBorder="0" applyAlignment="0" applyProtection="0"/>
    <xf numFmtId="282" fontId="7" fillId="0" borderId="0" applyNumberFormat="0" applyFont="0" applyFill="0" applyBorder="0" applyAlignment="0" applyProtection="0"/>
    <xf numFmtId="282" fontId="7" fillId="0" borderId="0" applyNumberFormat="0" applyFont="0" applyFill="0" applyBorder="0" applyAlignment="0" applyProtection="0"/>
    <xf numFmtId="282" fontId="7" fillId="0" borderId="0" applyNumberFormat="0" applyFont="0" applyFill="0" applyBorder="0" applyAlignment="0" applyProtection="0"/>
    <xf numFmtId="282" fontId="7" fillId="0" borderId="0" applyNumberFormat="0" applyFont="0" applyFill="0" applyBorder="0" applyAlignment="0" applyProtection="0"/>
    <xf numFmtId="282" fontId="154" fillId="2" borderId="0" applyFill="0"/>
    <xf numFmtId="282" fontId="154" fillId="2" borderId="0" applyFill="0"/>
    <xf numFmtId="15" fontId="24" fillId="0" borderId="0">
      <alignment horizontal="right" vertical="center"/>
    </xf>
    <xf numFmtId="0" fontId="234" fillId="0" borderId="0">
      <protection locked="0"/>
    </xf>
    <xf numFmtId="282" fontId="234" fillId="0" borderId="0">
      <protection locked="0"/>
    </xf>
    <xf numFmtId="15" fontId="24" fillId="0" borderId="0">
      <alignment horizontal="right" vertical="center"/>
    </xf>
    <xf numFmtId="15" fontId="24" fillId="0" borderId="0">
      <alignment horizontal="right" vertical="center"/>
    </xf>
    <xf numFmtId="15" fontId="24" fillId="0" borderId="0">
      <alignment horizontal="right" vertical="center"/>
    </xf>
    <xf numFmtId="15" fontId="24" fillId="0" borderId="0">
      <alignment horizontal="right" vertical="center"/>
    </xf>
    <xf numFmtId="15" fontId="24" fillId="0" borderId="0">
      <alignment horizontal="right" vertical="center"/>
    </xf>
    <xf numFmtId="0" fontId="62" fillId="33" borderId="65" applyNumberFormat="0" applyFont="0" applyAlignment="0" applyProtection="0"/>
    <xf numFmtId="15" fontId="24" fillId="0" borderId="0">
      <alignment horizontal="right" vertical="center"/>
    </xf>
    <xf numFmtId="15" fontId="24" fillId="0" borderId="0">
      <alignment horizontal="right" vertical="center"/>
    </xf>
    <xf numFmtId="15" fontId="24" fillId="0" borderId="0">
      <alignment horizontal="right" vertical="center"/>
    </xf>
    <xf numFmtId="15" fontId="24" fillId="0" borderId="0">
      <alignment horizontal="right" vertical="center"/>
    </xf>
    <xf numFmtId="15" fontId="24" fillId="0" borderId="0">
      <alignment horizontal="right" vertical="center"/>
    </xf>
    <xf numFmtId="15" fontId="214" fillId="0" borderId="61" applyFont="0" applyFill="0" applyBorder="0" applyAlignment="0">
      <alignment horizontal="centerContinuous"/>
    </xf>
    <xf numFmtId="232" fontId="214" fillId="0" borderId="61" applyFont="0" applyFill="0" applyBorder="0" applyAlignment="0">
      <alignment horizontal="centerContinuous"/>
    </xf>
    <xf numFmtId="165" fontId="64" fillId="0" borderId="0" applyFont="0" applyFill="0" applyBorder="0" applyAlignment="0" applyProtection="0"/>
    <xf numFmtId="257" fontId="33" fillId="0" borderId="0" applyFont="0" applyFill="0" applyBorder="0" applyAlignment="0" applyProtection="0"/>
    <xf numFmtId="263" fontId="276" fillId="0" borderId="0" applyFont="0" applyFill="0" applyBorder="0" applyAlignment="0" applyProtection="0"/>
    <xf numFmtId="166" fontId="64" fillId="0" borderId="0" applyFont="0" applyFill="0" applyBorder="0" applyAlignment="0" applyProtection="0"/>
    <xf numFmtId="258" fontId="33" fillId="0" borderId="0" applyFont="0" applyFill="0" applyBorder="0" applyAlignment="0" applyProtection="0"/>
    <xf numFmtId="264" fontId="276" fillId="0" borderId="0" applyFont="0" applyFill="0" applyBorder="0" applyAlignment="0" applyProtection="0"/>
    <xf numFmtId="231" fontId="208" fillId="0" borderId="48" applyFill="0" applyProtection="0"/>
    <xf numFmtId="282" fontId="78" fillId="48" borderId="0" applyNumberFormat="0" applyBorder="0" applyAlignment="0" applyProtection="0"/>
    <xf numFmtId="282" fontId="78" fillId="48" borderId="0" applyNumberFormat="0" applyBorder="0" applyAlignment="0" applyProtection="0"/>
    <xf numFmtId="282" fontId="78" fillId="48" borderId="0" applyNumberFormat="0" applyBorder="0" applyAlignment="0" applyProtection="0"/>
    <xf numFmtId="199" fontId="52" fillId="39" borderId="9" applyNumberFormat="0" applyAlignment="0" applyProtection="0"/>
    <xf numFmtId="0" fontId="326" fillId="167" borderId="104" applyNumberFormat="0" applyAlignment="0" applyProtection="0"/>
    <xf numFmtId="199" fontId="66" fillId="42" borderId="0" applyNumberFormat="0" applyBorder="0" applyAlignment="0" applyProtection="0"/>
    <xf numFmtId="282" fontId="66" fillId="42" borderId="0" applyNumberFormat="0" applyBorder="0" applyAlignment="0" applyProtection="0"/>
    <xf numFmtId="282" fontId="66" fillId="42" borderId="0" applyNumberFormat="0" applyBorder="0" applyAlignment="0" applyProtection="0"/>
    <xf numFmtId="0" fontId="66" fillId="111" borderId="0" applyNumberFormat="0" applyBorder="0" applyAlignment="0" applyProtection="0"/>
    <xf numFmtId="0" fontId="66" fillId="42" borderId="0" applyNumberFormat="0" applyBorder="0" applyAlignment="0" applyProtection="0"/>
    <xf numFmtId="199" fontId="66" fillId="111" borderId="0" applyNumberFormat="0" applyBorder="0" applyAlignment="0" applyProtection="0"/>
    <xf numFmtId="282" fontId="66" fillId="111" borderId="0" applyNumberFormat="0" applyBorder="0" applyAlignment="0" applyProtection="0"/>
    <xf numFmtId="282" fontId="66" fillId="111" borderId="0" applyNumberFormat="0" applyBorder="0" applyAlignment="0" applyProtection="0"/>
    <xf numFmtId="0" fontId="66" fillId="111" borderId="0" applyNumberFormat="0" applyBorder="0" applyAlignment="0" applyProtection="0"/>
    <xf numFmtId="0" fontId="66" fillId="111" borderId="0" applyNumberFormat="0" applyBorder="0" applyAlignment="0" applyProtection="0"/>
    <xf numFmtId="282" fontId="66" fillId="111" borderId="0" applyNumberFormat="0" applyBorder="0" applyAlignment="0" applyProtection="0"/>
    <xf numFmtId="282" fontId="66" fillId="42" borderId="0" applyNumberFormat="0" applyBorder="0" applyAlignment="0" applyProtection="0"/>
    <xf numFmtId="0" fontId="66" fillId="42" borderId="0" applyNumberFormat="0" applyBorder="0" applyAlignment="0" applyProtection="0"/>
    <xf numFmtId="0" fontId="66" fillId="111" borderId="0" applyNumberFormat="0" applyBorder="0" applyAlignment="0" applyProtection="0"/>
    <xf numFmtId="282" fontId="66" fillId="111" borderId="0" applyNumberFormat="0" applyBorder="0" applyAlignment="0" applyProtection="0"/>
    <xf numFmtId="282" fontId="66" fillId="42" borderId="0" applyNumberFormat="0" applyBorder="0" applyAlignment="0" applyProtection="0"/>
    <xf numFmtId="199" fontId="66" fillId="42" borderId="0" applyNumberFormat="0" applyBorder="0" applyAlignment="0" applyProtection="0"/>
    <xf numFmtId="282" fontId="66" fillId="111" borderId="0" applyNumberFormat="0" applyBorder="0" applyAlignment="0" applyProtection="0"/>
    <xf numFmtId="199" fontId="66" fillId="43" borderId="0" applyNumberFormat="0" applyBorder="0" applyAlignment="0" applyProtection="0"/>
    <xf numFmtId="282" fontId="66" fillId="43" borderId="0" applyNumberFormat="0" applyBorder="0" applyAlignment="0" applyProtection="0"/>
    <xf numFmtId="282" fontId="66" fillId="43" borderId="0" applyNumberFormat="0" applyBorder="0" applyAlignment="0" applyProtection="0"/>
    <xf numFmtId="0" fontId="66" fillId="112" borderId="0" applyNumberFormat="0" applyBorder="0" applyAlignment="0" applyProtection="0"/>
    <xf numFmtId="0" fontId="66" fillId="43" borderId="0" applyNumberFormat="0" applyBorder="0" applyAlignment="0" applyProtection="0"/>
    <xf numFmtId="199" fontId="66" fillId="112" borderId="0" applyNumberFormat="0" applyBorder="0" applyAlignment="0" applyProtection="0"/>
    <xf numFmtId="282" fontId="66" fillId="112" borderId="0" applyNumberFormat="0" applyBorder="0" applyAlignment="0" applyProtection="0"/>
    <xf numFmtId="282" fontId="66" fillId="112" borderId="0" applyNumberFormat="0" applyBorder="0" applyAlignment="0" applyProtection="0"/>
    <xf numFmtId="0" fontId="66" fillId="112" borderId="0" applyNumberFormat="0" applyBorder="0" applyAlignment="0" applyProtection="0"/>
    <xf numFmtId="0" fontId="66" fillId="112" borderId="0" applyNumberFormat="0" applyBorder="0" applyAlignment="0" applyProtection="0"/>
    <xf numFmtId="282" fontId="66" fillId="112" borderId="0" applyNumberFormat="0" applyBorder="0" applyAlignment="0" applyProtection="0"/>
    <xf numFmtId="282" fontId="66" fillId="43" borderId="0" applyNumberFormat="0" applyBorder="0" applyAlignment="0" applyProtection="0"/>
    <xf numFmtId="0" fontId="66" fillId="43" borderId="0" applyNumberFormat="0" applyBorder="0" applyAlignment="0" applyProtection="0"/>
    <xf numFmtId="0" fontId="66" fillId="112" borderId="0" applyNumberFormat="0" applyBorder="0" applyAlignment="0" applyProtection="0"/>
    <xf numFmtId="282" fontId="66" fillId="112" borderId="0" applyNumberFormat="0" applyBorder="0" applyAlignment="0" applyProtection="0"/>
    <xf numFmtId="282" fontId="66" fillId="43" borderId="0" applyNumberFormat="0" applyBorder="0" applyAlignment="0" applyProtection="0"/>
    <xf numFmtId="199" fontId="66" fillId="43" borderId="0" applyNumberFormat="0" applyBorder="0" applyAlignment="0" applyProtection="0"/>
    <xf numFmtId="282" fontId="66" fillId="112" borderId="0" applyNumberFormat="0" applyBorder="0" applyAlignment="0" applyProtection="0"/>
    <xf numFmtId="282" fontId="66" fillId="44" borderId="0" applyNumberFormat="0" applyBorder="0" applyAlignment="0" applyProtection="0"/>
    <xf numFmtId="199" fontId="66" fillId="44" borderId="0" applyNumberFormat="0" applyBorder="0" applyAlignment="0" applyProtection="0"/>
    <xf numFmtId="37" fontId="62" fillId="0" borderId="3">
      <alignment horizontal="right" vertical="top" wrapText="1"/>
      <protection locked="0"/>
    </xf>
    <xf numFmtId="37" fontId="62" fillId="0" borderId="3">
      <alignment horizontal="right" vertical="top" wrapText="1"/>
      <protection locked="0"/>
    </xf>
    <xf numFmtId="37" fontId="62" fillId="0" borderId="3">
      <alignment horizontal="right" vertical="top" wrapText="1"/>
      <protection locked="0"/>
    </xf>
    <xf numFmtId="37" fontId="62" fillId="0" borderId="3">
      <alignment horizontal="right" vertical="top" wrapText="1"/>
      <protection locked="0"/>
    </xf>
    <xf numFmtId="37" fontId="62" fillId="0" borderId="3">
      <alignment horizontal="right" vertical="top" wrapText="1"/>
      <protection locked="0"/>
    </xf>
    <xf numFmtId="37" fontId="62" fillId="0" borderId="3">
      <alignment horizontal="right" vertical="top" wrapText="1"/>
      <protection locked="0"/>
    </xf>
    <xf numFmtId="37" fontId="62" fillId="0" borderId="3">
      <alignment horizontal="right" vertical="top" wrapText="1"/>
      <protection locked="0"/>
    </xf>
    <xf numFmtId="37" fontId="62" fillId="0" borderId="3">
      <alignment horizontal="right" vertical="top" wrapText="1"/>
      <protection locked="0"/>
    </xf>
    <xf numFmtId="37" fontId="62" fillId="0" borderId="3">
      <alignment horizontal="right" vertical="top" wrapText="1"/>
      <protection locked="0"/>
    </xf>
    <xf numFmtId="37" fontId="62" fillId="0" borderId="3">
      <alignment horizontal="right" vertical="top" wrapText="1"/>
      <protection locked="0"/>
    </xf>
    <xf numFmtId="282" fontId="7" fillId="0" borderId="0" applyFont="0" applyFill="0" applyBorder="0" applyAlignment="0" applyProtection="0"/>
    <xf numFmtId="218"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199" fontId="7" fillId="0" borderId="0" applyFont="0" applyFill="0" applyBorder="0" applyAlignment="0" applyProtection="0"/>
    <xf numFmtId="282" fontId="7" fillId="0" borderId="0" applyFont="0" applyFill="0" applyBorder="0" applyAlignment="0" applyProtection="0"/>
    <xf numFmtId="199" fontId="7" fillId="0" borderId="0" applyFont="0" applyFill="0" applyBorder="0" applyAlignment="0" applyProtection="0"/>
    <xf numFmtId="199"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199" fontId="7" fillId="0" borderId="0" applyFont="0" applyFill="0" applyBorder="0" applyAlignment="0" applyProtection="0"/>
    <xf numFmtId="282" fontId="7" fillId="0" borderId="0" applyFont="0" applyFill="0" applyBorder="0" applyAlignment="0" applyProtection="0"/>
    <xf numFmtId="218" fontId="7" fillId="0" borderId="0" applyFont="0" applyFill="0" applyBorder="0" applyAlignment="0" applyProtection="0"/>
    <xf numFmtId="199"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199" fontId="7" fillId="0" borderId="0" applyFont="0" applyFill="0" applyBorder="0" applyAlignment="0" applyProtection="0"/>
    <xf numFmtId="282" fontId="7" fillId="0" borderId="0" applyFont="0" applyFill="0" applyBorder="0" applyAlignment="0" applyProtection="0"/>
    <xf numFmtId="199" fontId="7" fillId="0" borderId="0" applyFont="0" applyFill="0" applyBorder="0" applyAlignment="0" applyProtection="0"/>
    <xf numFmtId="282" fontId="7" fillId="0" borderId="0" applyFont="0" applyFill="0" applyBorder="0" applyAlignment="0" applyProtection="0"/>
    <xf numFmtId="199"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199" fontId="64" fillId="0" borderId="0" applyFont="0" applyFill="0" applyBorder="0" applyAlignment="0" applyProtection="0"/>
    <xf numFmtId="282" fontId="7" fillId="0" borderId="0" applyFont="0" applyFill="0" applyBorder="0" applyAlignment="0" applyProtection="0"/>
    <xf numFmtId="0" fontId="7" fillId="0" borderId="0"/>
    <xf numFmtId="282" fontId="7" fillId="0" borderId="0"/>
    <xf numFmtId="282" fontId="7" fillId="0" borderId="0"/>
    <xf numFmtId="282" fontId="67" fillId="3" borderId="13">
      <alignment horizontal="center" vertical="center"/>
    </xf>
    <xf numFmtId="0" fontId="67" fillId="3" borderId="13">
      <alignment horizontal="center" vertical="center"/>
    </xf>
    <xf numFmtId="282" fontId="67" fillId="3" borderId="13">
      <alignment horizontal="center" vertical="center"/>
    </xf>
    <xf numFmtId="0" fontId="67" fillId="3" borderId="13">
      <alignment horizontal="center" vertical="center"/>
    </xf>
    <xf numFmtId="282" fontId="67" fillId="3" borderId="13">
      <alignment horizontal="center" vertical="center"/>
    </xf>
    <xf numFmtId="0" fontId="67" fillId="3" borderId="13">
      <alignment horizontal="center" vertical="center"/>
    </xf>
    <xf numFmtId="282" fontId="67" fillId="3" borderId="13">
      <alignment horizontal="center" vertical="center"/>
    </xf>
    <xf numFmtId="0" fontId="67" fillId="3" borderId="13">
      <alignment horizontal="center" vertical="center"/>
    </xf>
    <xf numFmtId="282" fontId="67" fillId="3" borderId="13">
      <alignment horizontal="center" vertical="center"/>
    </xf>
    <xf numFmtId="0" fontId="67" fillId="3" borderId="13">
      <alignment horizontal="center" vertical="center"/>
    </xf>
    <xf numFmtId="282" fontId="68" fillId="37" borderId="13">
      <alignment horizontal="center"/>
    </xf>
    <xf numFmtId="0" fontId="68" fillId="37" borderId="13">
      <alignment horizontal="center"/>
    </xf>
    <xf numFmtId="282" fontId="69" fillId="38" borderId="13">
      <alignment horizontal="center" vertical="center"/>
    </xf>
    <xf numFmtId="0" fontId="69" fillId="38" borderId="13">
      <alignment horizontal="center" vertical="center"/>
    </xf>
    <xf numFmtId="282" fontId="69" fillId="38" borderId="13">
      <alignment horizontal="center" vertical="center"/>
    </xf>
    <xf numFmtId="0" fontId="69" fillId="38" borderId="13">
      <alignment horizontal="center" vertical="center"/>
    </xf>
    <xf numFmtId="282" fontId="70" fillId="38" borderId="13">
      <alignment horizontal="center" vertical="center"/>
    </xf>
    <xf numFmtId="0" fontId="70" fillId="38" borderId="13">
      <alignment horizontal="center" vertical="center"/>
    </xf>
    <xf numFmtId="282" fontId="71" fillId="47" borderId="17">
      <alignment horizontal="center" vertical="center"/>
    </xf>
    <xf numFmtId="0" fontId="71" fillId="47" borderId="17">
      <alignment horizontal="center" vertical="center"/>
    </xf>
    <xf numFmtId="0" fontId="348" fillId="0" borderId="0" applyNumberFormat="0" applyFill="0" applyBorder="0" applyAlignment="0" applyProtection="0"/>
    <xf numFmtId="282" fontId="72" fillId="0" borderId="0" applyNumberFormat="0" applyFill="0" applyBorder="0" applyAlignment="0" applyProtection="0"/>
    <xf numFmtId="282" fontId="72" fillId="0" borderId="0" applyNumberFormat="0" applyFill="0" applyBorder="0" applyAlignment="0" applyProtection="0"/>
    <xf numFmtId="282" fontId="308" fillId="0" borderId="0" applyNumberFormat="0" applyFill="0" applyBorder="0" applyAlignment="0" applyProtection="0"/>
    <xf numFmtId="0" fontId="308" fillId="0" borderId="0" applyNumberFormat="0" applyFill="0" applyBorder="0" applyAlignment="0" applyProtection="0"/>
    <xf numFmtId="282" fontId="72" fillId="0" borderId="0" applyNumberFormat="0" applyFill="0" applyBorder="0" applyAlignment="0" applyProtection="0"/>
    <xf numFmtId="0" fontId="72" fillId="0" borderId="0" applyNumberFormat="0" applyFill="0" applyBorder="0" applyAlignment="0" applyProtection="0"/>
    <xf numFmtId="0" fontId="348" fillId="0" borderId="0" applyNumberFormat="0" applyFill="0" applyBorder="0" applyAlignment="0" applyProtection="0"/>
    <xf numFmtId="0" fontId="348" fillId="0" borderId="0" applyNumberFormat="0" applyFill="0" applyBorder="0" applyAlignment="0" applyProtection="0"/>
    <xf numFmtId="0" fontId="348" fillId="0" borderId="0" applyNumberFormat="0" applyFill="0" applyBorder="0" applyAlignment="0" applyProtection="0"/>
    <xf numFmtId="0" fontId="348" fillId="0" borderId="0" applyNumberFormat="0" applyFill="0" applyBorder="0" applyAlignment="0" applyProtection="0"/>
    <xf numFmtId="0" fontId="348" fillId="0" borderId="0" applyNumberFormat="0" applyFill="0" applyBorder="0" applyAlignment="0" applyProtection="0"/>
    <xf numFmtId="172" fontId="22" fillId="0" borderId="0" applyFont="0" applyFill="0" applyBorder="0" applyAlignment="0" applyProtection="0"/>
    <xf numFmtId="172" fontId="4" fillId="0" borderId="0" applyFont="0" applyFill="0" applyBorder="0" applyAlignment="0" applyProtection="0"/>
    <xf numFmtId="0" fontId="25" fillId="194" borderId="14" applyNumberFormat="0" applyAlignment="0" applyProtection="0"/>
    <xf numFmtId="0" fontId="25" fillId="194" borderId="14" applyNumberFormat="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2" fontId="26" fillId="0" borderId="0" applyFont="0" applyFill="0" applyBorder="0" applyAlignment="0" applyProtection="0"/>
    <xf numFmtId="172" fontId="7" fillId="0" borderId="0" applyFont="0" applyFill="0" applyBorder="0" applyAlignment="0" applyProtection="0"/>
    <xf numFmtId="172" fontId="26" fillId="0" borderId="0" applyFont="0" applyFill="0" applyBorder="0" applyAlignment="0" applyProtection="0"/>
    <xf numFmtId="172" fontId="34"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328" fillId="0" borderId="0" applyFont="0" applyFill="0" applyBorder="0" applyAlignment="0" applyProtection="0"/>
    <xf numFmtId="172" fontId="7" fillId="0" borderId="0" applyFont="0" applyFill="0" applyBorder="0" applyAlignment="0" applyProtection="0"/>
    <xf numFmtId="172" fontId="328" fillId="0" borderId="0" applyFont="0" applyFill="0" applyBorder="0" applyAlignment="0" applyProtection="0"/>
    <xf numFmtId="172" fontId="22"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328"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328" fillId="0" borderId="0" applyFont="0" applyFill="0" applyBorder="0" applyAlignment="0" applyProtection="0"/>
    <xf numFmtId="1" fontId="176" fillId="87" borderId="60" applyNumberFormat="0" applyBorder="0" applyAlignment="0">
      <alignment horizontal="centerContinuous" vertical="center"/>
      <protection locked="0"/>
    </xf>
    <xf numFmtId="1" fontId="176" fillId="87" borderId="60" applyNumberFormat="0" applyBorder="0" applyAlignment="0">
      <alignment horizontal="centerContinuous" vertical="center"/>
      <protection locked="0"/>
    </xf>
    <xf numFmtId="1" fontId="176" fillId="87" borderId="60" applyNumberFormat="0" applyBorder="0" applyAlignment="0">
      <alignment horizontal="centerContinuous" vertical="center"/>
      <protection locked="0"/>
    </xf>
    <xf numFmtId="1" fontId="176" fillId="87" borderId="60" applyNumberFormat="0" applyBorder="0" applyAlignment="0">
      <alignment horizontal="centerContinuous" vertical="center"/>
      <protection locked="0"/>
    </xf>
    <xf numFmtId="0" fontId="147" fillId="0" borderId="0" applyNumberFormat="0" applyFill="0" applyBorder="0" applyAlignment="0" applyProtection="0"/>
    <xf numFmtId="282" fontId="147" fillId="0" borderId="0" applyNumberFormat="0" applyFill="0" applyBorder="0" applyAlignment="0" applyProtection="0"/>
    <xf numFmtId="282" fontId="73" fillId="0" borderId="0" applyNumberFormat="0" applyFill="0" applyBorder="0" applyAlignment="0" applyProtection="0"/>
    <xf numFmtId="199" fontId="73" fillId="0" borderId="0" applyNumberFormat="0" applyFill="0" applyBorder="0" applyAlignment="0" applyProtection="0"/>
    <xf numFmtId="0" fontId="349" fillId="0" borderId="0" applyNumberFormat="0" applyFill="0" applyBorder="0" applyAlignment="0" applyProtection="0"/>
    <xf numFmtId="0" fontId="262" fillId="0" borderId="0" applyNumberFormat="0" applyFill="0" applyBorder="0" applyAlignment="0" applyProtection="0"/>
    <xf numFmtId="0" fontId="349" fillId="0" borderId="0" applyNumberFormat="0" applyFill="0" applyBorder="0" applyAlignment="0" applyProtection="0"/>
    <xf numFmtId="297" fontId="234" fillId="0" borderId="0">
      <protection locked="0"/>
    </xf>
    <xf numFmtId="233" fontId="206" fillId="0" borderId="0">
      <protection locked="0"/>
    </xf>
    <xf numFmtId="282" fontId="30" fillId="0" borderId="0"/>
    <xf numFmtId="0" fontId="37" fillId="107" borderId="0" applyNumberFormat="0" applyBorder="0" applyAlignment="0" applyProtection="0"/>
    <xf numFmtId="282" fontId="37" fillId="107" borderId="0" applyNumberFormat="0" applyBorder="0" applyAlignment="0" applyProtection="0"/>
    <xf numFmtId="282" fontId="37" fillId="107" borderId="0" applyNumberFormat="0" applyBorder="0" applyAlignment="0" applyProtection="0"/>
    <xf numFmtId="0" fontId="350" fillId="162" borderId="0" applyNumberFormat="0" applyBorder="0" applyAlignment="0" applyProtection="0"/>
    <xf numFmtId="282" fontId="78" fillId="48" borderId="0" applyNumberFormat="0" applyBorder="0" applyAlignment="0" applyProtection="0"/>
    <xf numFmtId="282" fontId="77" fillId="83" borderId="0" applyNumberFormat="0" applyBorder="0" applyAlignment="0" applyProtection="0"/>
    <xf numFmtId="199" fontId="77" fillId="83" borderId="0" applyNumberFormat="0" applyBorder="0" applyAlignment="0" applyProtection="0"/>
    <xf numFmtId="0" fontId="77" fillId="83" borderId="0" applyNumberFormat="0" applyBorder="0" applyAlignment="0" applyProtection="0"/>
    <xf numFmtId="0" fontId="78" fillId="48" borderId="0" applyNumberFormat="0" applyBorder="0" applyAlignment="0" applyProtection="0"/>
    <xf numFmtId="282" fontId="78" fillId="48" borderId="0" applyNumberFormat="0" applyBorder="0" applyAlignment="0" applyProtection="0"/>
    <xf numFmtId="282" fontId="37" fillId="107" borderId="0" applyNumberFormat="0" applyBorder="0" applyAlignment="0" applyProtection="0"/>
    <xf numFmtId="199" fontId="37" fillId="107" borderId="0" applyNumberFormat="0" applyBorder="0" applyAlignment="0" applyProtection="0"/>
    <xf numFmtId="282" fontId="78" fillId="48" borderId="0" applyNumberFormat="0" applyBorder="0" applyAlignment="0" applyProtection="0"/>
    <xf numFmtId="0" fontId="37" fillId="107" borderId="0" applyNumberFormat="0" applyBorder="0" applyAlignment="0" applyProtection="0"/>
    <xf numFmtId="0" fontId="78" fillId="48" borderId="0" applyNumberFormat="0" applyBorder="0" applyAlignment="0" applyProtection="0"/>
    <xf numFmtId="0" fontId="331" fillId="162" borderId="0" applyNumberFormat="0" applyBorder="0" applyAlignment="0" applyProtection="0"/>
    <xf numFmtId="282" fontId="331" fillId="162" borderId="0" applyNumberFormat="0" applyBorder="0" applyAlignment="0" applyProtection="0"/>
    <xf numFmtId="0" fontId="78" fillId="48" borderId="0" applyNumberFormat="0" applyBorder="0" applyAlignment="0" applyProtection="0"/>
    <xf numFmtId="282" fontId="78" fillId="48" borderId="0" applyNumberFormat="0" applyBorder="0" applyAlignment="0" applyProtection="0"/>
    <xf numFmtId="282" fontId="77" fillId="83" borderId="0" applyNumberFormat="0" applyBorder="0" applyAlignment="0" applyProtection="0"/>
    <xf numFmtId="0" fontId="37" fillId="107" borderId="0" applyNumberFormat="0" applyBorder="0" applyAlignment="0" applyProtection="0"/>
    <xf numFmtId="0" fontId="77" fillId="83" borderId="0" applyNumberFormat="0" applyBorder="0" applyAlignment="0" applyProtection="0"/>
    <xf numFmtId="0" fontId="331" fillId="162" borderId="0" applyNumberFormat="0" applyBorder="0" applyAlignment="0" applyProtection="0"/>
    <xf numFmtId="282" fontId="331" fillId="162" borderId="0" applyNumberFormat="0" applyBorder="0" applyAlignment="0" applyProtection="0"/>
    <xf numFmtId="282" fontId="77" fillId="83" borderId="0" applyNumberFormat="0" applyBorder="0" applyAlignment="0" applyProtection="0"/>
    <xf numFmtId="199" fontId="77" fillId="83" borderId="0" applyNumberFormat="0" applyBorder="0" applyAlignment="0" applyProtection="0"/>
    <xf numFmtId="282" fontId="331" fillId="162" borderId="0" applyNumberFormat="0" applyBorder="0" applyAlignment="0" applyProtection="0"/>
    <xf numFmtId="0" fontId="331" fillId="162" borderId="0" applyNumberFormat="0" applyBorder="0" applyAlignment="0" applyProtection="0"/>
    <xf numFmtId="0" fontId="37" fillId="107" borderId="0" applyNumberFormat="0" applyBorder="0" applyAlignment="0" applyProtection="0"/>
    <xf numFmtId="282" fontId="331" fillId="162" borderId="0" applyNumberFormat="0" applyBorder="0" applyAlignment="0" applyProtection="0"/>
    <xf numFmtId="0" fontId="331" fillId="162" borderId="0" applyNumberFormat="0" applyBorder="0" applyAlignment="0" applyProtection="0"/>
    <xf numFmtId="0" fontId="77" fillId="83" borderId="0" applyNumberFormat="0" applyBorder="0" applyAlignment="0" applyProtection="0"/>
    <xf numFmtId="0" fontId="37" fillId="107" borderId="0" applyNumberFormat="0" applyBorder="0" applyAlignment="0" applyProtection="0"/>
    <xf numFmtId="282" fontId="331" fillId="162" borderId="0" applyNumberFormat="0" applyBorder="0" applyAlignment="0" applyProtection="0"/>
    <xf numFmtId="0" fontId="331" fillId="162" borderId="0" applyNumberFormat="0" applyBorder="0" applyAlignment="0" applyProtection="0"/>
    <xf numFmtId="0" fontId="331" fillId="162" borderId="0" applyNumberFormat="0" applyBorder="0" applyAlignment="0" applyProtection="0"/>
    <xf numFmtId="282" fontId="331" fillId="162" borderId="0" applyNumberFormat="0" applyBorder="0" applyAlignment="0" applyProtection="0"/>
    <xf numFmtId="282" fontId="277" fillId="0" borderId="0" applyNumberFormat="0" applyFill="0" applyBorder="0" applyAlignment="0" applyProtection="0"/>
    <xf numFmtId="0" fontId="162" fillId="0" borderId="55" applyNumberFormat="0" applyFill="0" applyAlignment="0" applyProtection="0"/>
    <xf numFmtId="282" fontId="162" fillId="0" borderId="55" applyNumberFormat="0" applyFill="0" applyAlignment="0" applyProtection="0"/>
    <xf numFmtId="282" fontId="202" fillId="0" borderId="26" applyNumberFormat="0" applyFill="0" applyAlignment="0" applyProtection="0"/>
    <xf numFmtId="282" fontId="202" fillId="0" borderId="26" applyNumberFormat="0" applyFill="0" applyAlignment="0" applyProtection="0"/>
    <xf numFmtId="282" fontId="162" fillId="0" borderId="55" applyNumberFormat="0" applyFill="0" applyAlignment="0" applyProtection="0"/>
    <xf numFmtId="0" fontId="202" fillId="0" borderId="26" applyNumberFormat="0" applyFill="0" applyAlignment="0" applyProtection="0"/>
    <xf numFmtId="282" fontId="202" fillId="0" borderId="26" applyNumberFormat="0" applyFill="0" applyAlignment="0" applyProtection="0"/>
    <xf numFmtId="282" fontId="162" fillId="0" borderId="55" applyNumberFormat="0" applyFill="0" applyAlignment="0" applyProtection="0"/>
    <xf numFmtId="0" fontId="162" fillId="0" borderId="55" applyNumberFormat="0" applyFill="0" applyAlignment="0" applyProtection="0"/>
    <xf numFmtId="282" fontId="202" fillId="0" borderId="26" applyNumberFormat="0" applyFill="0" applyAlignment="0" applyProtection="0"/>
    <xf numFmtId="282" fontId="202" fillId="0" borderId="26" applyNumberFormat="0" applyFill="0" applyAlignment="0" applyProtection="0"/>
    <xf numFmtId="0" fontId="202" fillId="0" borderId="26" applyNumberFormat="0" applyFill="0" applyAlignment="0" applyProtection="0"/>
    <xf numFmtId="282" fontId="202" fillId="0" borderId="26" applyNumberFormat="0" applyFill="0" applyAlignment="0" applyProtection="0"/>
    <xf numFmtId="282" fontId="202" fillId="0" borderId="26" applyNumberFormat="0" applyFill="0" applyAlignment="0" applyProtection="0"/>
    <xf numFmtId="228" fontId="206" fillId="0" borderId="0">
      <protection locked="0"/>
    </xf>
    <xf numFmtId="282" fontId="163" fillId="0" borderId="70" applyNumberFormat="0" applyFill="0" applyAlignment="0" applyProtection="0"/>
    <xf numFmtId="0" fontId="163" fillId="0" borderId="70" applyNumberFormat="0" applyFill="0" applyAlignment="0" applyProtection="0"/>
    <xf numFmtId="282" fontId="163" fillId="0" borderId="70" applyNumberFormat="0" applyFill="0" applyAlignment="0" applyProtection="0"/>
    <xf numFmtId="0" fontId="163" fillId="0" borderId="27" applyNumberFormat="0" applyFill="0" applyAlignment="0" applyProtection="0"/>
    <xf numFmtId="0" fontId="163" fillId="0" borderId="70" applyNumberFormat="0" applyFill="0" applyAlignment="0" applyProtection="0"/>
    <xf numFmtId="282" fontId="203" fillId="0" borderId="27" applyNumberFormat="0" applyFill="0" applyAlignment="0" applyProtection="0"/>
    <xf numFmtId="282" fontId="163" fillId="0" borderId="27" applyNumberFormat="0" applyFill="0" applyAlignment="0" applyProtection="0"/>
    <xf numFmtId="199" fontId="163" fillId="0" borderId="27" applyNumberFormat="0" applyFill="0" applyAlignment="0" applyProtection="0"/>
    <xf numFmtId="0" fontId="163" fillId="0" borderId="27" applyNumberFormat="0" applyFill="0" applyAlignment="0" applyProtection="0"/>
    <xf numFmtId="282" fontId="163" fillId="0" borderId="27" applyNumberFormat="0" applyFill="0" applyAlignment="0" applyProtection="0"/>
    <xf numFmtId="282" fontId="163" fillId="0" borderId="27" applyNumberFormat="0" applyFill="0" applyAlignment="0" applyProtection="0"/>
    <xf numFmtId="282" fontId="163" fillId="0" borderId="70" applyNumberFormat="0" applyFill="0" applyAlignment="0" applyProtection="0"/>
    <xf numFmtId="0" fontId="163" fillId="0" borderId="70" applyNumberFormat="0" applyFill="0" applyAlignment="0" applyProtection="0"/>
    <xf numFmtId="282" fontId="203" fillId="0" borderId="27" applyNumberFormat="0" applyFill="0" applyAlignment="0" applyProtection="0"/>
    <xf numFmtId="282" fontId="163" fillId="0" borderId="27" applyNumberFormat="0" applyFill="0" applyAlignment="0" applyProtection="0"/>
    <xf numFmtId="282" fontId="203" fillId="0" borderId="27" applyNumberFormat="0" applyFill="0" applyAlignment="0" applyProtection="0"/>
    <xf numFmtId="282" fontId="163" fillId="0" borderId="27" applyNumberFormat="0" applyFill="0" applyAlignment="0" applyProtection="0"/>
    <xf numFmtId="0" fontId="163" fillId="0" borderId="27" applyNumberFormat="0" applyFill="0" applyAlignment="0" applyProtection="0"/>
    <xf numFmtId="282" fontId="203" fillId="0" borderId="27" applyNumberFormat="0" applyFill="0" applyAlignment="0" applyProtection="0"/>
    <xf numFmtId="282" fontId="203" fillId="0" borderId="27" applyNumberFormat="0" applyFill="0" applyAlignment="0" applyProtection="0"/>
    <xf numFmtId="282" fontId="163" fillId="0" borderId="27" applyNumberFormat="0" applyFill="0" applyAlignment="0" applyProtection="0"/>
    <xf numFmtId="199" fontId="163" fillId="0" borderId="27" applyNumberFormat="0" applyFill="0" applyAlignment="0" applyProtection="0"/>
    <xf numFmtId="0" fontId="203" fillId="0" borderId="27" applyNumberFormat="0" applyFill="0" applyAlignment="0" applyProtection="0"/>
    <xf numFmtId="282" fontId="203" fillId="0" borderId="27" applyNumberFormat="0" applyFill="0" applyAlignment="0" applyProtection="0"/>
    <xf numFmtId="282" fontId="203" fillId="0" borderId="27" applyNumberFormat="0" applyFill="0" applyAlignment="0" applyProtection="0"/>
    <xf numFmtId="228" fontId="206" fillId="0" borderId="0">
      <protection locked="0"/>
    </xf>
    <xf numFmtId="0" fontId="164" fillId="0" borderId="75" applyNumberFormat="0" applyFill="0" applyAlignment="0" applyProtection="0"/>
    <xf numFmtId="282" fontId="164" fillId="0" borderId="75" applyNumberFormat="0" applyFill="0" applyAlignment="0" applyProtection="0"/>
    <xf numFmtId="282" fontId="164" fillId="0" borderId="75" applyNumberFormat="0" applyFill="0" applyAlignment="0" applyProtection="0"/>
    <xf numFmtId="282" fontId="204" fillId="0" borderId="28" applyNumberFormat="0" applyFill="0" applyAlignment="0" applyProtection="0"/>
    <xf numFmtId="282" fontId="164" fillId="0" borderId="56" applyNumberFormat="0" applyFill="0" applyAlignment="0" applyProtection="0"/>
    <xf numFmtId="199" fontId="164" fillId="0" borderId="56" applyNumberFormat="0" applyFill="0" applyAlignment="0" applyProtection="0"/>
    <xf numFmtId="0" fontId="164" fillId="0" borderId="56" applyNumberFormat="0" applyFill="0" applyAlignment="0" applyProtection="0"/>
    <xf numFmtId="0" fontId="204" fillId="0" borderId="28" applyNumberFormat="0" applyFill="0" applyAlignment="0" applyProtection="0"/>
    <xf numFmtId="282" fontId="204" fillId="0" borderId="28" applyNumberFormat="0" applyFill="0" applyAlignment="0" applyProtection="0"/>
    <xf numFmtId="282" fontId="164" fillId="0" borderId="75" applyNumberFormat="0" applyFill="0" applyAlignment="0" applyProtection="0"/>
    <xf numFmtId="199" fontId="164" fillId="0" borderId="75" applyNumberFormat="0" applyFill="0" applyAlignment="0" applyProtection="0"/>
    <xf numFmtId="282" fontId="204" fillId="0" borderId="28" applyNumberFormat="0" applyFill="0" applyAlignment="0" applyProtection="0"/>
    <xf numFmtId="0" fontId="204" fillId="0" borderId="28" applyNumberFormat="0" applyFill="0" applyAlignment="0" applyProtection="0"/>
    <xf numFmtId="0" fontId="204" fillId="0" borderId="28" applyNumberFormat="0" applyFill="0" applyAlignment="0" applyProtection="0"/>
    <xf numFmtId="282" fontId="204" fillId="0" borderId="28" applyNumberFormat="0" applyFill="0" applyAlignment="0" applyProtection="0"/>
    <xf numFmtId="282" fontId="164" fillId="0" borderId="56" applyNumberFormat="0" applyFill="0" applyAlignment="0" applyProtection="0"/>
    <xf numFmtId="0" fontId="164" fillId="0" borderId="56" applyNumberFormat="0" applyFill="0" applyAlignment="0" applyProtection="0"/>
    <xf numFmtId="0" fontId="164" fillId="0" borderId="75" applyNumberFormat="0" applyFill="0" applyAlignment="0" applyProtection="0"/>
    <xf numFmtId="282" fontId="164" fillId="0" borderId="75" applyNumberFormat="0" applyFill="0" applyAlignment="0" applyProtection="0"/>
    <xf numFmtId="282" fontId="164" fillId="0" borderId="56" applyNumberFormat="0" applyFill="0" applyAlignment="0" applyProtection="0"/>
    <xf numFmtId="199" fontId="164" fillId="0" borderId="56" applyNumberFormat="0" applyFill="0" applyAlignment="0" applyProtection="0"/>
    <xf numFmtId="282" fontId="164" fillId="0" borderId="75" applyNumberFormat="0" applyFill="0" applyAlignment="0" applyProtection="0"/>
    <xf numFmtId="0" fontId="164" fillId="0" borderId="75" applyNumberFormat="0" applyFill="0" applyAlignment="0" applyProtection="0"/>
    <xf numFmtId="282" fontId="164" fillId="0" borderId="75" applyNumberFormat="0" applyFill="0" applyAlignment="0" applyProtection="0"/>
    <xf numFmtId="0" fontId="164" fillId="0" borderId="75" applyNumberFormat="0" applyFill="0" applyAlignment="0" applyProtection="0"/>
    <xf numFmtId="0" fontId="164" fillId="0" borderId="56" applyNumberFormat="0" applyFill="0" applyAlignment="0" applyProtection="0"/>
    <xf numFmtId="0" fontId="164" fillId="0" borderId="75" applyNumberFormat="0" applyFill="0" applyAlignment="0" applyProtection="0"/>
    <xf numFmtId="282" fontId="164" fillId="0" borderId="75" applyNumberFormat="0" applyFill="0" applyAlignment="0" applyProtection="0"/>
    <xf numFmtId="0" fontId="164" fillId="0" borderId="75" applyNumberFormat="0" applyFill="0" applyAlignment="0" applyProtection="0"/>
    <xf numFmtId="282" fontId="164" fillId="0" borderId="75" applyNumberFormat="0" applyFill="0" applyAlignment="0" applyProtection="0"/>
    <xf numFmtId="282" fontId="204" fillId="0" borderId="0" applyNumberFormat="0" applyFill="0" applyBorder="0" applyAlignment="0" applyProtection="0"/>
    <xf numFmtId="282" fontId="164" fillId="0" borderId="0" applyNumberFormat="0" applyFill="0" applyBorder="0" applyAlignment="0" applyProtection="0"/>
    <xf numFmtId="282" fontId="164" fillId="0" borderId="0" applyNumberFormat="0" applyFill="0" applyBorder="0" applyAlignment="0" applyProtection="0"/>
    <xf numFmtId="282" fontId="164" fillId="0" borderId="0" applyNumberFormat="0" applyFill="0" applyBorder="0" applyAlignment="0" applyProtection="0"/>
    <xf numFmtId="199" fontId="164" fillId="0" borderId="0" applyNumberFormat="0" applyFill="0" applyBorder="0" applyAlignment="0" applyProtection="0"/>
    <xf numFmtId="0" fontId="164" fillId="0" borderId="0" applyNumberFormat="0" applyFill="0" applyBorder="0" applyAlignment="0" applyProtection="0"/>
    <xf numFmtId="282" fontId="204" fillId="0" borderId="0" applyNumberFormat="0" applyFill="0" applyBorder="0" applyAlignment="0" applyProtection="0"/>
    <xf numFmtId="282" fontId="204" fillId="0" borderId="0" applyNumberFormat="0" applyFill="0" applyBorder="0" applyAlignment="0" applyProtection="0"/>
    <xf numFmtId="0" fontId="204" fillId="0" borderId="0" applyNumberFormat="0" applyFill="0" applyBorder="0" applyAlignment="0" applyProtection="0"/>
    <xf numFmtId="282" fontId="204" fillId="0" borderId="0" applyNumberFormat="0" applyFill="0" applyBorder="0" applyAlignment="0" applyProtection="0"/>
    <xf numFmtId="0" fontId="204" fillId="0" borderId="0" applyNumberFormat="0" applyFill="0" applyBorder="0" applyAlignment="0" applyProtection="0"/>
    <xf numFmtId="0" fontId="164" fillId="0" borderId="0" applyNumberFormat="0" applyFill="0" applyBorder="0" applyAlignment="0" applyProtection="0"/>
    <xf numFmtId="282" fontId="164" fillId="0" borderId="0" applyNumberFormat="0" applyFill="0" applyBorder="0" applyAlignment="0" applyProtection="0"/>
    <xf numFmtId="0" fontId="200" fillId="0" borderId="6" applyFill="0" applyAlignment="0" applyProtection="0">
      <protection locked="0"/>
    </xf>
    <xf numFmtId="0" fontId="274" fillId="0" borderId="0">
      <protection locked="0"/>
    </xf>
    <xf numFmtId="282" fontId="274" fillId="0" borderId="0">
      <protection locked="0"/>
    </xf>
    <xf numFmtId="0" fontId="274" fillId="0" borderId="0">
      <protection locked="0"/>
    </xf>
    <xf numFmtId="282" fontId="274" fillId="0" borderId="0">
      <protection locked="0"/>
    </xf>
    <xf numFmtId="282" fontId="274" fillId="0" borderId="0">
      <protection locked="0"/>
    </xf>
    <xf numFmtId="282" fontId="219" fillId="0" borderId="0">
      <protection locked="0"/>
    </xf>
    <xf numFmtId="282" fontId="274" fillId="0" borderId="0">
      <protection locked="0"/>
    </xf>
    <xf numFmtId="282" fontId="274" fillId="0" borderId="0">
      <protection locked="0"/>
    </xf>
    <xf numFmtId="0" fontId="274" fillId="0" borderId="0">
      <protection locked="0"/>
    </xf>
    <xf numFmtId="0" fontId="274" fillId="0" borderId="0">
      <protection locked="0"/>
    </xf>
    <xf numFmtId="282" fontId="274" fillId="0" borderId="0">
      <protection locked="0"/>
    </xf>
    <xf numFmtId="282" fontId="274" fillId="0" borderId="0">
      <protection locked="0"/>
    </xf>
    <xf numFmtId="0" fontId="274" fillId="0" borderId="0">
      <protection locked="0"/>
    </xf>
    <xf numFmtId="282" fontId="274" fillId="0" borderId="0">
      <protection locked="0"/>
    </xf>
    <xf numFmtId="0" fontId="219" fillId="0" borderId="0">
      <protection locked="0"/>
    </xf>
    <xf numFmtId="282" fontId="219" fillId="0" borderId="0">
      <protection locked="0"/>
    </xf>
    <xf numFmtId="282" fontId="274" fillId="0" borderId="0">
      <protection locked="0"/>
    </xf>
    <xf numFmtId="0" fontId="274" fillId="0" borderId="0">
      <protection locked="0"/>
    </xf>
    <xf numFmtId="0" fontId="274" fillId="0" borderId="0">
      <protection locked="0"/>
    </xf>
    <xf numFmtId="282" fontId="274" fillId="0" borderId="0">
      <protection locked="0"/>
    </xf>
    <xf numFmtId="282" fontId="274" fillId="0" borderId="0">
      <protection locked="0"/>
    </xf>
    <xf numFmtId="0" fontId="274" fillId="0" borderId="0">
      <protection locked="0"/>
    </xf>
    <xf numFmtId="282" fontId="274" fillId="0" borderId="0">
      <protection locked="0"/>
    </xf>
    <xf numFmtId="282" fontId="274" fillId="0" borderId="0">
      <protection locked="0"/>
    </xf>
    <xf numFmtId="282" fontId="274" fillId="0" borderId="0">
      <protection locked="0"/>
    </xf>
    <xf numFmtId="0" fontId="274" fillId="0" borderId="0">
      <protection locked="0"/>
    </xf>
    <xf numFmtId="282" fontId="274" fillId="0" borderId="0">
      <protection locked="0"/>
    </xf>
    <xf numFmtId="0" fontId="274" fillId="0" borderId="0">
      <protection locked="0"/>
    </xf>
    <xf numFmtId="282" fontId="274" fillId="0" borderId="0">
      <protection locked="0"/>
    </xf>
    <xf numFmtId="0" fontId="274" fillId="0" borderId="0">
      <protection locked="0"/>
    </xf>
    <xf numFmtId="282" fontId="274" fillId="0" borderId="0">
      <protection locked="0"/>
    </xf>
    <xf numFmtId="0" fontId="274" fillId="0" borderId="0">
      <protection locked="0"/>
    </xf>
    <xf numFmtId="282" fontId="274" fillId="0" borderId="0">
      <protection locked="0"/>
    </xf>
    <xf numFmtId="282" fontId="274" fillId="0" borderId="0">
      <protection locked="0"/>
    </xf>
    <xf numFmtId="282" fontId="219" fillId="0" borderId="0">
      <protection locked="0"/>
    </xf>
    <xf numFmtId="282" fontId="274" fillId="0" borderId="0">
      <protection locked="0"/>
    </xf>
    <xf numFmtId="282" fontId="274" fillId="0" borderId="0">
      <protection locked="0"/>
    </xf>
    <xf numFmtId="0" fontId="274" fillId="0" borderId="0">
      <protection locked="0"/>
    </xf>
    <xf numFmtId="0" fontId="274" fillId="0" borderId="0">
      <protection locked="0"/>
    </xf>
    <xf numFmtId="282" fontId="274" fillId="0" borderId="0">
      <protection locked="0"/>
    </xf>
    <xf numFmtId="282" fontId="274" fillId="0" borderId="0">
      <protection locked="0"/>
    </xf>
    <xf numFmtId="0" fontId="274" fillId="0" borderId="0">
      <protection locked="0"/>
    </xf>
    <xf numFmtId="282" fontId="274" fillId="0" borderId="0">
      <protection locked="0"/>
    </xf>
    <xf numFmtId="0" fontId="219" fillId="0" borderId="0">
      <protection locked="0"/>
    </xf>
    <xf numFmtId="282" fontId="219" fillId="0" borderId="0">
      <protection locked="0"/>
    </xf>
    <xf numFmtId="282" fontId="274" fillId="0" borderId="0">
      <protection locked="0"/>
    </xf>
    <xf numFmtId="0" fontId="274" fillId="0" borderId="0">
      <protection locked="0"/>
    </xf>
    <xf numFmtId="0" fontId="274" fillId="0" borderId="0">
      <protection locked="0"/>
    </xf>
    <xf numFmtId="282" fontId="274" fillId="0" borderId="0">
      <protection locked="0"/>
    </xf>
    <xf numFmtId="282" fontId="274" fillId="0" borderId="0">
      <protection locked="0"/>
    </xf>
    <xf numFmtId="0" fontId="274" fillId="0" borderId="0">
      <protection locked="0"/>
    </xf>
    <xf numFmtId="282" fontId="274" fillId="0" borderId="0">
      <protection locked="0"/>
    </xf>
    <xf numFmtId="282" fontId="274" fillId="0" borderId="0">
      <protection locked="0"/>
    </xf>
    <xf numFmtId="282" fontId="274" fillId="0" borderId="0">
      <protection locked="0"/>
    </xf>
    <xf numFmtId="0" fontId="274" fillId="0" borderId="0">
      <protection locked="0"/>
    </xf>
    <xf numFmtId="282" fontId="274" fillId="0" borderId="0">
      <protection locked="0"/>
    </xf>
    <xf numFmtId="0" fontId="274" fillId="0" borderId="0">
      <protection locked="0"/>
    </xf>
    <xf numFmtId="282" fontId="274" fillId="0" borderId="0">
      <protection locked="0"/>
    </xf>
    <xf numFmtId="282" fontId="87" fillId="0" borderId="86" applyNumberFormat="0" applyFill="0" applyAlignment="0" applyProtection="0"/>
    <xf numFmtId="282" fontId="177" fillId="0" borderId="0" applyNumberFormat="0" applyFill="0" applyBorder="0" applyAlignment="0" applyProtection="0">
      <alignment vertical="top"/>
      <protection locked="0"/>
    </xf>
    <xf numFmtId="0" fontId="351" fillId="0" borderId="0" applyNumberFormat="0" applyFill="0" applyBorder="0" applyAlignment="0" applyProtection="0">
      <alignment vertical="top"/>
      <protection locked="0"/>
    </xf>
    <xf numFmtId="282" fontId="75" fillId="0" borderId="19" applyNumberFormat="0" applyFill="0" applyAlignment="0" applyProtection="0"/>
    <xf numFmtId="282" fontId="199" fillId="0" borderId="19" applyNumberFormat="0" applyFill="0" applyAlignment="0" applyProtection="0"/>
    <xf numFmtId="199" fontId="199" fillId="0" borderId="19" applyNumberFormat="0" applyFill="0" applyAlignment="0" applyProtection="0"/>
    <xf numFmtId="0" fontId="352" fillId="0" borderId="103" applyNumberFormat="0" applyFill="0" applyAlignment="0" applyProtection="0"/>
    <xf numFmtId="0" fontId="77" fillId="0" borderId="76" applyNumberFormat="0" applyFill="0" applyAlignment="0" applyProtection="0"/>
    <xf numFmtId="0" fontId="352" fillId="0" borderId="103" applyNumberFormat="0" applyFill="0" applyAlignment="0" applyProtection="0"/>
    <xf numFmtId="170" fontId="64" fillId="0" borderId="0" applyFont="0" applyFill="0" applyBorder="0" applyAlignment="0" applyProtection="0"/>
    <xf numFmtId="259" fontId="33" fillId="0" borderId="0" applyFont="0" applyFill="0" applyBorder="0" applyAlignment="0" applyProtection="0"/>
    <xf numFmtId="265" fontId="86" fillId="0" borderId="0" applyFont="0" applyFill="0" applyBorder="0" applyAlignment="0" applyProtection="0"/>
    <xf numFmtId="168" fontId="64" fillId="0" borderId="0" applyFont="0" applyFill="0" applyBorder="0" applyAlignment="0" applyProtection="0"/>
    <xf numFmtId="260" fontId="33" fillId="0" borderId="0" applyFont="0" applyFill="0" applyBorder="0" applyAlignment="0" applyProtection="0"/>
    <xf numFmtId="266" fontId="86" fillId="0" borderId="0" applyFont="0" applyFill="0" applyBorder="0" applyAlignment="0" applyProtection="0"/>
    <xf numFmtId="0" fontId="165" fillId="34" borderId="4" applyNumberFormat="0" applyAlignment="0" applyProtection="0"/>
    <xf numFmtId="282" fontId="165" fillId="34" borderId="4" applyNumberFormat="0" applyAlignment="0" applyProtection="0"/>
    <xf numFmtId="282"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0" fontId="165" fillId="34" borderId="65"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282" fontId="44" fillId="19" borderId="4" applyNumberFormat="0" applyAlignment="0" applyProtection="0"/>
    <xf numFmtId="282" fontId="165" fillId="34" borderId="4" applyNumberFormat="0" applyAlignment="0" applyProtection="0"/>
    <xf numFmtId="0" fontId="165" fillId="34" borderId="4" applyNumberFormat="0" applyAlignment="0" applyProtection="0"/>
    <xf numFmtId="199" fontId="165" fillId="34" borderId="4" applyNumberFormat="0" applyAlignment="0" applyProtection="0"/>
    <xf numFmtId="0"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282" fontId="165" fillId="34" borderId="4" applyNumberFormat="0" applyAlignment="0" applyProtection="0"/>
    <xf numFmtId="282" fontId="165" fillId="34" borderId="4" applyNumberFormat="0" applyAlignment="0" applyProtection="0"/>
    <xf numFmtId="282" fontId="165" fillId="34" borderId="4" applyNumberFormat="0" applyAlignment="0" applyProtection="0"/>
    <xf numFmtId="282" fontId="165" fillId="34" borderId="4" applyNumberFormat="0" applyAlignment="0" applyProtection="0"/>
    <xf numFmtId="282" fontId="165" fillId="34" borderId="4" applyNumberFormat="0" applyAlignment="0" applyProtection="0"/>
    <xf numFmtId="282" fontId="165" fillId="34" borderId="4" applyNumberFormat="0" applyAlignment="0" applyProtection="0"/>
    <xf numFmtId="282" fontId="165" fillId="34" borderId="4" applyNumberFormat="0" applyAlignment="0" applyProtection="0"/>
    <xf numFmtId="282" fontId="165" fillId="34" borderId="4" applyNumberFormat="0" applyAlignment="0" applyProtection="0"/>
    <xf numFmtId="282" fontId="165" fillId="34" borderId="4" applyNumberFormat="0" applyAlignment="0" applyProtection="0"/>
    <xf numFmtId="0" fontId="44" fillId="19" borderId="4" applyNumberFormat="0" applyAlignment="0" applyProtection="0"/>
    <xf numFmtId="282" fontId="44" fillId="19" borderId="4" applyNumberFormat="0" applyAlignment="0" applyProtection="0"/>
    <xf numFmtId="282" fontId="165" fillId="34" borderId="65" applyNumberFormat="0" applyAlignment="0" applyProtection="0"/>
    <xf numFmtId="199" fontId="165" fillId="34" borderId="65" applyNumberFormat="0" applyAlignment="0" applyProtection="0"/>
    <xf numFmtId="282" fontId="44" fillId="19" borderId="4" applyNumberFormat="0" applyAlignment="0" applyProtection="0"/>
    <xf numFmtId="0" fontId="165" fillId="34" borderId="4" applyNumberFormat="0" applyAlignment="0" applyProtection="0"/>
    <xf numFmtId="0" fontId="165" fillId="34" borderId="65" applyNumberFormat="0" applyAlignment="0" applyProtection="0"/>
    <xf numFmtId="0" fontId="44" fillId="19" borderId="4" applyNumberFormat="0" applyAlignment="0" applyProtection="0"/>
    <xf numFmtId="282" fontId="165" fillId="34" borderId="4" applyNumberFormat="0" applyAlignment="0" applyProtection="0"/>
    <xf numFmtId="282"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282" fontId="311" fillId="19"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282" fontId="311" fillId="19" borderId="4" applyNumberFormat="0" applyAlignment="0" applyProtection="0"/>
    <xf numFmtId="282" fontId="165" fillId="34" borderId="4" applyNumberFormat="0" applyAlignment="0" applyProtection="0"/>
    <xf numFmtId="199"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44" fillId="19" borderId="4" applyNumberFormat="0" applyAlignment="0" applyProtection="0"/>
    <xf numFmtId="282" fontId="44" fillId="19" borderId="4" applyNumberFormat="0" applyAlignment="0" applyProtection="0"/>
    <xf numFmtId="0" fontId="44" fillId="19" borderId="4" applyNumberFormat="0" applyAlignment="0" applyProtection="0"/>
    <xf numFmtId="282" fontId="44" fillId="19" borderId="4" applyNumberFormat="0" applyAlignment="0" applyProtection="0"/>
    <xf numFmtId="0" fontId="165" fillId="34" borderId="65" applyNumberFormat="0" applyAlignment="0" applyProtection="0"/>
    <xf numFmtId="282" fontId="165" fillId="34" borderId="65" applyNumberFormat="0" applyAlignment="0" applyProtection="0"/>
    <xf numFmtId="0" fontId="165" fillId="34" borderId="65" applyNumberFormat="0" applyAlignment="0" applyProtection="0"/>
    <xf numFmtId="282" fontId="165" fillId="34" borderId="65" applyNumberFormat="0" applyAlignment="0" applyProtection="0"/>
    <xf numFmtId="0" fontId="165" fillId="34" borderId="65" applyNumberFormat="0" applyAlignment="0" applyProtection="0"/>
    <xf numFmtId="282" fontId="165" fillId="34" borderId="65" applyNumberFormat="0" applyAlignment="0" applyProtection="0"/>
    <xf numFmtId="0" fontId="165" fillId="34" borderId="65" applyNumberFormat="0" applyAlignment="0" applyProtection="0"/>
    <xf numFmtId="282" fontId="165" fillId="34" borderId="65" applyNumberFormat="0" applyAlignment="0" applyProtection="0"/>
    <xf numFmtId="0" fontId="165" fillId="34" borderId="65" applyNumberFormat="0" applyAlignment="0" applyProtection="0"/>
    <xf numFmtId="282" fontId="165" fillId="34" borderId="65" applyNumberFormat="0" applyAlignment="0" applyProtection="0"/>
    <xf numFmtId="0" fontId="165" fillId="34" borderId="65" applyNumberFormat="0" applyAlignment="0" applyProtection="0"/>
    <xf numFmtId="282" fontId="165" fillId="34" borderId="65" applyNumberFormat="0" applyAlignment="0" applyProtection="0"/>
    <xf numFmtId="0" fontId="165" fillId="34" borderId="65" applyNumberFormat="0" applyAlignment="0" applyProtection="0"/>
    <xf numFmtId="282" fontId="165" fillId="34" borderId="65" applyNumberFormat="0" applyAlignment="0" applyProtection="0"/>
    <xf numFmtId="0" fontId="165" fillId="34" borderId="65" applyNumberFormat="0" applyAlignment="0" applyProtection="0"/>
    <xf numFmtId="282" fontId="165" fillId="34" borderId="65" applyNumberFormat="0" applyAlignment="0" applyProtection="0"/>
    <xf numFmtId="0" fontId="165" fillId="34" borderId="65" applyNumberFormat="0" applyAlignment="0" applyProtection="0"/>
    <xf numFmtId="282" fontId="165" fillId="34" borderId="65" applyNumberFormat="0" applyAlignment="0" applyProtection="0"/>
    <xf numFmtId="0" fontId="165" fillId="34" borderId="65" applyNumberFormat="0" applyAlignment="0" applyProtection="0"/>
    <xf numFmtId="282" fontId="165" fillId="34" borderId="65"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282" fontId="165" fillId="34" borderId="4" applyNumberFormat="0" applyAlignment="0" applyProtection="0"/>
    <xf numFmtId="0" fontId="165" fillId="34" borderId="65" applyNumberFormat="0" applyAlignment="0" applyProtection="0"/>
    <xf numFmtId="282" fontId="165" fillId="34" borderId="65" applyNumberFormat="0" applyAlignment="0" applyProtection="0"/>
    <xf numFmtId="0" fontId="165" fillId="34" borderId="65" applyNumberFormat="0" applyAlignment="0" applyProtection="0"/>
    <xf numFmtId="0" fontId="165" fillId="34" borderId="65" applyNumberFormat="0" applyAlignment="0" applyProtection="0"/>
    <xf numFmtId="0" fontId="165" fillId="34" borderId="65" applyNumberFormat="0" applyAlignment="0" applyProtection="0"/>
    <xf numFmtId="0" fontId="165" fillId="34" borderId="65" applyNumberFormat="0" applyAlignment="0" applyProtection="0"/>
    <xf numFmtId="0" fontId="220" fillId="3" borderId="1">
      <alignment vertical="top" wrapText="1"/>
    </xf>
    <xf numFmtId="282" fontId="220" fillId="3" borderId="1">
      <alignment vertical="top" wrapText="1"/>
    </xf>
    <xf numFmtId="0" fontId="221" fillId="0" borderId="0"/>
    <xf numFmtId="282" fontId="221" fillId="0" borderId="0"/>
    <xf numFmtId="282" fontId="221" fillId="0" borderId="0"/>
    <xf numFmtId="282" fontId="221" fillId="0" borderId="0"/>
    <xf numFmtId="0" fontId="221" fillId="0" borderId="0"/>
    <xf numFmtId="282" fontId="221" fillId="0" borderId="0"/>
    <xf numFmtId="0" fontId="221" fillId="0" borderId="0"/>
    <xf numFmtId="282" fontId="221" fillId="0" borderId="0"/>
    <xf numFmtId="282" fontId="221" fillId="0" borderId="0"/>
    <xf numFmtId="0" fontId="221" fillId="0" borderId="0"/>
    <xf numFmtId="282" fontId="221" fillId="0" borderId="0"/>
    <xf numFmtId="282" fontId="221" fillId="0" borderId="0"/>
    <xf numFmtId="0" fontId="221" fillId="0" borderId="0"/>
    <xf numFmtId="282" fontId="221" fillId="0" borderId="0"/>
    <xf numFmtId="282" fontId="221" fillId="0" borderId="0"/>
    <xf numFmtId="0" fontId="221" fillId="0" borderId="0"/>
    <xf numFmtId="0" fontId="221" fillId="0" borderId="0"/>
    <xf numFmtId="0" fontId="221" fillId="0" borderId="0"/>
    <xf numFmtId="282" fontId="221" fillId="0" borderId="0"/>
    <xf numFmtId="282" fontId="221" fillId="0" borderId="0"/>
    <xf numFmtId="0" fontId="221" fillId="0" borderId="0"/>
    <xf numFmtId="282" fontId="221" fillId="0" borderId="0"/>
    <xf numFmtId="0" fontId="221" fillId="0" borderId="0"/>
    <xf numFmtId="282" fontId="221" fillId="0" borderId="0"/>
    <xf numFmtId="0" fontId="221" fillId="0" borderId="0"/>
    <xf numFmtId="282" fontId="221" fillId="0" borderId="0"/>
    <xf numFmtId="0" fontId="221" fillId="0" borderId="0"/>
    <xf numFmtId="282" fontId="221" fillId="0" borderId="0"/>
    <xf numFmtId="0" fontId="221" fillId="0" borderId="0"/>
    <xf numFmtId="282" fontId="221" fillId="0" borderId="0"/>
    <xf numFmtId="282" fontId="36" fillId="23" borderId="0" applyNumberFormat="0" applyBorder="0" applyAlignment="0" applyProtection="0"/>
    <xf numFmtId="282" fontId="36" fillId="23" borderId="0" applyNumberFormat="0" applyBorder="0" applyAlignment="0" applyProtection="0"/>
    <xf numFmtId="282" fontId="36" fillId="27" borderId="0" applyNumberFormat="0" applyBorder="0" applyAlignment="0" applyProtection="0"/>
    <xf numFmtId="282" fontId="36" fillId="27" borderId="0" applyNumberFormat="0" applyBorder="0" applyAlignment="0" applyProtection="0"/>
    <xf numFmtId="282" fontId="36" fillId="17" borderId="0" applyNumberFormat="0" applyBorder="0" applyAlignment="0" applyProtection="0"/>
    <xf numFmtId="282" fontId="36" fillId="17" borderId="0" applyNumberFormat="0" applyBorder="0" applyAlignment="0" applyProtection="0"/>
    <xf numFmtId="282" fontId="36" fillId="31" borderId="0" applyNumberFormat="0" applyBorder="0" applyAlignment="0" applyProtection="0"/>
    <xf numFmtId="282" fontId="36" fillId="31" borderId="0" applyNumberFormat="0" applyBorder="0" applyAlignment="0" applyProtection="0"/>
    <xf numFmtId="282" fontId="36" fillId="32" borderId="0" applyNumberFormat="0" applyBorder="0" applyAlignment="0" applyProtection="0"/>
    <xf numFmtId="282" fontId="36" fillId="32" borderId="0" applyNumberFormat="0" applyBorder="0" applyAlignment="0" applyProtection="0"/>
    <xf numFmtId="282" fontId="36" fillId="35" borderId="0" applyNumberFormat="0" applyBorder="0" applyAlignment="0" applyProtection="0"/>
    <xf numFmtId="282" fontId="36" fillId="35" borderId="0" applyNumberFormat="0" applyBorder="0" applyAlignment="0" applyProtection="0"/>
    <xf numFmtId="282" fontId="94" fillId="18" borderId="25" applyNumberFormat="0" applyAlignment="0" applyProtection="0"/>
    <xf numFmtId="282" fontId="94" fillId="18" borderId="25" applyNumberFormat="0" applyAlignment="0" applyProtection="0"/>
    <xf numFmtId="282" fontId="94" fillId="18" borderId="25" applyNumberFormat="0" applyAlignment="0" applyProtection="0"/>
    <xf numFmtId="282" fontId="50" fillId="18" borderId="4" applyNumberFormat="0" applyAlignment="0" applyProtection="0"/>
    <xf numFmtId="282" fontId="50" fillId="18" borderId="4" applyNumberFormat="0" applyAlignment="0" applyProtection="0"/>
    <xf numFmtId="0" fontId="34" fillId="12" borderId="16" applyNumberFormat="0" applyFont="0" applyAlignment="0" applyProtection="0"/>
    <xf numFmtId="282" fontId="34" fillId="12" borderId="16" applyNumberFormat="0" applyFont="0" applyAlignment="0" applyProtection="0"/>
    <xf numFmtId="282" fontId="7" fillId="12" borderId="16" applyNumberFormat="0" applyFont="0" applyAlignment="0" applyProtection="0"/>
    <xf numFmtId="0" fontId="7" fillId="12" borderId="16" applyNumberFormat="0" applyFont="0" applyAlignment="0" applyProtection="0"/>
    <xf numFmtId="199" fontId="7" fillId="12" borderId="16" applyNumberFormat="0" applyFont="0" applyAlignment="0" applyProtection="0"/>
    <xf numFmtId="282" fontId="353" fillId="12" borderId="16" applyNumberFormat="0" applyFont="0" applyAlignment="0" applyProtection="0"/>
    <xf numFmtId="282" fontId="7" fillId="12" borderId="16" applyNumberFormat="0" applyFont="0" applyAlignment="0" applyProtection="0"/>
    <xf numFmtId="282" fontId="34" fillId="12" borderId="16" applyNumberFormat="0" applyFont="0" applyAlignment="0" applyProtection="0"/>
    <xf numFmtId="282" fontId="7" fillId="12" borderId="16" applyNumberFormat="0" applyFont="0" applyAlignment="0" applyProtection="0"/>
    <xf numFmtId="282" fontId="7" fillId="12" borderId="16" applyNumberFormat="0" applyFont="0" applyAlignment="0" applyProtection="0"/>
    <xf numFmtId="282" fontId="34" fillId="12" borderId="16" applyNumberFormat="0" applyFont="0" applyAlignment="0" applyProtection="0"/>
    <xf numFmtId="0" fontId="7" fillId="12" borderId="16" applyNumberFormat="0" applyFont="0" applyAlignment="0" applyProtection="0"/>
    <xf numFmtId="282" fontId="7" fillId="12" borderId="16" applyNumberFormat="0" applyFont="0" applyAlignment="0" applyProtection="0"/>
    <xf numFmtId="0" fontId="34" fillId="12" borderId="16" applyNumberFormat="0" applyFont="0" applyAlignment="0" applyProtection="0"/>
    <xf numFmtId="282" fontId="34" fillId="12" borderId="16" applyNumberFormat="0" applyFont="0" applyAlignment="0" applyProtection="0"/>
    <xf numFmtId="0" fontId="328" fillId="168" borderId="105" applyNumberFormat="0" applyFont="0" applyAlignment="0" applyProtection="0"/>
    <xf numFmtId="282" fontId="36" fillId="23" borderId="0" applyNumberFormat="0" applyBorder="0" applyAlignment="0" applyProtection="0"/>
    <xf numFmtId="199" fontId="36" fillId="23" borderId="0" applyNumberFormat="0" applyBorder="0" applyAlignment="0" applyProtection="0"/>
    <xf numFmtId="282" fontId="36" fillId="23" borderId="0" applyNumberFormat="0" applyBorder="0" applyAlignment="0" applyProtection="0"/>
    <xf numFmtId="0" fontId="339" fillId="169" borderId="0" applyNumberFormat="0" applyBorder="0" applyAlignment="0" applyProtection="0"/>
    <xf numFmtId="0" fontId="339" fillId="169" borderId="0" applyNumberFormat="0" applyBorder="0" applyAlignment="0" applyProtection="0"/>
    <xf numFmtId="282" fontId="36" fillId="27" borderId="0" applyNumberFormat="0" applyBorder="0" applyAlignment="0" applyProtection="0"/>
    <xf numFmtId="199" fontId="36" fillId="27" borderId="0" applyNumberFormat="0" applyBorder="0" applyAlignment="0" applyProtection="0"/>
    <xf numFmtId="0" fontId="339" fillId="173" borderId="0" applyNumberFormat="0" applyBorder="0" applyAlignment="0" applyProtection="0"/>
    <xf numFmtId="0" fontId="339" fillId="173" borderId="0" applyNumberFormat="0" applyBorder="0" applyAlignment="0" applyProtection="0"/>
    <xf numFmtId="282" fontId="36" fillId="17" borderId="0" applyNumberFormat="0" applyBorder="0" applyAlignment="0" applyProtection="0"/>
    <xf numFmtId="199" fontId="36" fillId="17" borderId="0" applyNumberFormat="0" applyBorder="0" applyAlignment="0" applyProtection="0"/>
    <xf numFmtId="0" fontId="339" fillId="177" borderId="0" applyNumberFormat="0" applyBorder="0" applyAlignment="0" applyProtection="0"/>
    <xf numFmtId="0" fontId="339" fillId="177" borderId="0" applyNumberFormat="0" applyBorder="0" applyAlignment="0" applyProtection="0"/>
    <xf numFmtId="282" fontId="36" fillId="31" borderId="0" applyNumberFormat="0" applyBorder="0" applyAlignment="0" applyProtection="0"/>
    <xf numFmtId="199" fontId="36" fillId="31" borderId="0" applyNumberFormat="0" applyBorder="0" applyAlignment="0" applyProtection="0"/>
    <xf numFmtId="282" fontId="36" fillId="31" borderId="0" applyNumberFormat="0" applyBorder="0" applyAlignment="0" applyProtection="0"/>
    <xf numFmtId="0" fontId="339" fillId="181" borderId="0" applyNumberFormat="0" applyBorder="0" applyAlignment="0" applyProtection="0"/>
    <xf numFmtId="0" fontId="339" fillId="181" borderId="0" applyNumberFormat="0" applyBorder="0" applyAlignment="0" applyProtection="0"/>
    <xf numFmtId="282" fontId="36" fillId="32" borderId="0" applyNumberFormat="0" applyBorder="0" applyAlignment="0" applyProtection="0"/>
    <xf numFmtId="199" fontId="36" fillId="32" borderId="0" applyNumberFormat="0" applyBorder="0" applyAlignment="0" applyProtection="0"/>
    <xf numFmtId="0" fontId="339" fillId="185" borderId="0" applyNumberFormat="0" applyBorder="0" applyAlignment="0" applyProtection="0"/>
    <xf numFmtId="0" fontId="339" fillId="185" borderId="0" applyNumberFormat="0" applyBorder="0" applyAlignment="0" applyProtection="0"/>
    <xf numFmtId="282" fontId="36" fillId="35" borderId="0" applyNumberFormat="0" applyBorder="0" applyAlignment="0" applyProtection="0"/>
    <xf numFmtId="199" fontId="36" fillId="35" borderId="0" applyNumberFormat="0" applyBorder="0" applyAlignment="0" applyProtection="0"/>
    <xf numFmtId="282" fontId="36" fillId="35" borderId="0" applyNumberFormat="0" applyBorder="0" applyAlignment="0" applyProtection="0"/>
    <xf numFmtId="0" fontId="339" fillId="189" borderId="0" applyNumberFormat="0" applyBorder="0" applyAlignment="0" applyProtection="0"/>
    <xf numFmtId="0" fontId="339" fillId="189" borderId="0" applyNumberFormat="0" applyBorder="0" applyAlignment="0" applyProtection="0"/>
    <xf numFmtId="282" fontId="78" fillId="48" borderId="0" applyNumberFormat="0" applyBorder="0" applyAlignment="0" applyProtection="0"/>
    <xf numFmtId="199" fontId="78" fillId="48" borderId="0" applyNumberFormat="0" applyBorder="0" applyAlignment="0" applyProtection="0"/>
    <xf numFmtId="282" fontId="78" fillId="48" borderId="0" applyNumberFormat="0" applyBorder="0" applyAlignment="0" applyProtection="0"/>
    <xf numFmtId="0" fontId="350" fillId="162" borderId="0" applyNumberFormat="0" applyBorder="0" applyAlignment="0" applyProtection="0"/>
    <xf numFmtId="0" fontId="268" fillId="0" borderId="1" applyProtection="0">
      <alignment horizontal="centerContinuous" vertical="center"/>
      <protection locked="0"/>
    </xf>
    <xf numFmtId="0" fontId="145" fillId="18" borderId="25" applyNumberFormat="0" applyAlignment="0" applyProtection="0"/>
    <xf numFmtId="282" fontId="145" fillId="18" borderId="25" applyNumberFormat="0" applyAlignment="0" applyProtection="0"/>
    <xf numFmtId="282" fontId="94" fillId="18" borderId="25" applyNumberFormat="0" applyAlignment="0" applyProtection="0"/>
    <xf numFmtId="199" fontId="94" fillId="18" borderId="25" applyNumberFormat="0" applyAlignment="0" applyProtection="0"/>
    <xf numFmtId="282" fontId="94" fillId="18" borderId="25" applyNumberFormat="0" applyAlignment="0" applyProtection="0"/>
    <xf numFmtId="0" fontId="354" fillId="166" borderId="102" applyNumberFormat="0" applyAlignment="0" applyProtection="0"/>
    <xf numFmtId="0" fontId="145" fillId="110" borderId="25" applyNumberFormat="0" applyAlignment="0" applyProtection="0"/>
    <xf numFmtId="0" fontId="354" fillId="166" borderId="102" applyNumberFormat="0" applyAlignment="0" applyProtection="0"/>
    <xf numFmtId="282" fontId="52" fillId="39" borderId="9" applyNumberFormat="0" applyAlignment="0" applyProtection="0"/>
    <xf numFmtId="0" fontId="222" fillId="73" borderId="14"/>
    <xf numFmtId="0" fontId="77" fillId="0" borderId="76" applyNumberFormat="0" applyFill="0" applyAlignment="0" applyProtection="0"/>
    <xf numFmtId="282" fontId="77" fillId="0" borderId="76" applyNumberFormat="0" applyFill="0" applyAlignment="0" applyProtection="0"/>
    <xf numFmtId="282" fontId="77" fillId="0" borderId="76" applyNumberFormat="0" applyFill="0" applyAlignment="0" applyProtection="0"/>
    <xf numFmtId="282" fontId="199" fillId="0" borderId="19" applyNumberFormat="0" applyFill="0" applyAlignment="0" applyProtection="0"/>
    <xf numFmtId="282" fontId="166" fillId="0" borderId="22" applyNumberFormat="0" applyFill="0" applyAlignment="0" applyProtection="0"/>
    <xf numFmtId="199" fontId="166" fillId="0" borderId="22" applyNumberFormat="0" applyFill="0" applyAlignment="0" applyProtection="0"/>
    <xf numFmtId="282" fontId="166" fillId="0" borderId="22" applyNumberFormat="0" applyFill="0" applyAlignment="0" applyProtection="0"/>
    <xf numFmtId="0" fontId="166" fillId="0" borderId="22" applyNumberFormat="0" applyFill="0" applyAlignment="0" applyProtection="0"/>
    <xf numFmtId="0" fontId="199" fillId="0" borderId="19" applyNumberFormat="0" applyFill="0" applyAlignment="0" applyProtection="0"/>
    <xf numFmtId="282" fontId="199" fillId="0" borderId="19" applyNumberFormat="0" applyFill="0" applyAlignment="0" applyProtection="0"/>
    <xf numFmtId="282" fontId="77" fillId="0" borderId="76" applyNumberFormat="0" applyFill="0" applyAlignment="0" applyProtection="0"/>
    <xf numFmtId="199" fontId="77" fillId="0" borderId="76" applyNumberFormat="0" applyFill="0" applyAlignment="0" applyProtection="0"/>
    <xf numFmtId="282" fontId="199" fillId="0" borderId="19" applyNumberFormat="0" applyFill="0" applyAlignment="0" applyProtection="0"/>
    <xf numFmtId="0" fontId="199" fillId="0" borderId="19" applyNumberFormat="0" applyFill="0" applyAlignment="0" applyProtection="0"/>
    <xf numFmtId="282" fontId="199" fillId="0" borderId="19" applyNumberFormat="0" applyFill="0" applyAlignment="0" applyProtection="0"/>
    <xf numFmtId="0" fontId="77" fillId="0" borderId="76" applyNumberFormat="0" applyFill="0" applyAlignment="0" applyProtection="0"/>
    <xf numFmtId="282" fontId="77" fillId="0" borderId="76" applyNumberFormat="0" applyFill="0" applyAlignment="0" applyProtection="0"/>
    <xf numFmtId="282" fontId="166" fillId="0" borderId="22" applyNumberFormat="0" applyFill="0" applyAlignment="0" applyProtection="0"/>
    <xf numFmtId="199" fontId="166" fillId="0" borderId="22" applyNumberFormat="0" applyFill="0" applyAlignment="0" applyProtection="0"/>
    <xf numFmtId="0" fontId="77" fillId="0" borderId="76" applyNumberFormat="0" applyFill="0" applyAlignment="0" applyProtection="0"/>
    <xf numFmtId="282" fontId="77" fillId="0" borderId="76" applyNumberFormat="0" applyFill="0" applyAlignment="0" applyProtection="0"/>
    <xf numFmtId="0" fontId="77" fillId="0" borderId="76" applyNumberFormat="0" applyFill="0" applyAlignment="0" applyProtection="0"/>
    <xf numFmtId="0" fontId="166" fillId="0" borderId="22" applyNumberFormat="0" applyFill="0" applyAlignment="0" applyProtection="0"/>
    <xf numFmtId="282" fontId="77" fillId="0" borderId="76" applyNumberFormat="0" applyFill="0" applyAlignment="0" applyProtection="0"/>
    <xf numFmtId="0" fontId="77" fillId="0" borderId="76" applyNumberFormat="0" applyFill="0" applyAlignment="0" applyProtection="0"/>
    <xf numFmtId="282" fontId="77" fillId="0" borderId="76" applyNumberFormat="0" applyFill="0" applyAlignment="0" applyProtection="0"/>
    <xf numFmtId="0" fontId="77" fillId="0" borderId="76" applyNumberFormat="0" applyFill="0" applyAlignment="0" applyProtection="0"/>
    <xf numFmtId="282" fontId="77" fillId="0" borderId="76" applyNumberFormat="0" applyFill="0" applyAlignment="0" applyProtection="0"/>
    <xf numFmtId="282" fontId="42" fillId="15" borderId="0" applyNumberFormat="0" applyBorder="0" applyAlignment="0" applyProtection="0"/>
    <xf numFmtId="282" fontId="42" fillId="15" borderId="0" applyNumberFormat="0" applyBorder="0" applyAlignment="0" applyProtection="0"/>
    <xf numFmtId="282" fontId="224" fillId="0" borderId="2">
      <alignment horizontal="left"/>
      <protection locked="0"/>
    </xf>
    <xf numFmtId="282" fontId="72" fillId="0" borderId="0" applyNumberFormat="0" applyFill="0" applyBorder="0" applyAlignment="0" applyProtection="0"/>
    <xf numFmtId="199" fontId="72" fillId="0" borderId="0" applyNumberFormat="0" applyFill="0" applyBorder="0" applyAlignment="0" applyProtection="0"/>
    <xf numFmtId="0" fontId="348" fillId="0" borderId="0" applyNumberFormat="0" applyFill="0" applyBorder="0" applyAlignment="0" applyProtection="0"/>
    <xf numFmtId="0" fontId="348" fillId="0" borderId="0" applyNumberFormat="0" applyFill="0" applyBorder="0" applyAlignment="0" applyProtection="0"/>
    <xf numFmtId="282" fontId="91" fillId="3" borderId="30"/>
    <xf numFmtId="0" fontId="91" fillId="3" borderId="30"/>
    <xf numFmtId="282" fontId="91" fillId="3" borderId="13"/>
    <xf numFmtId="0" fontId="91" fillId="3" borderId="13"/>
    <xf numFmtId="282" fontId="91" fillId="3" borderId="31"/>
    <xf numFmtId="0" fontId="91" fillId="3" borderId="31"/>
    <xf numFmtId="282" fontId="91" fillId="3" borderId="30"/>
    <xf numFmtId="0" fontId="91" fillId="3" borderId="30"/>
    <xf numFmtId="282" fontId="91" fillId="3" borderId="32">
      <protection hidden="1"/>
    </xf>
    <xf numFmtId="0" fontId="91" fillId="3" borderId="32">
      <protection hidden="1"/>
    </xf>
    <xf numFmtId="41" fontId="7" fillId="0" borderId="0" applyFont="0" applyFill="0" applyBorder="0" applyAlignment="0" applyProtection="0"/>
    <xf numFmtId="43" fontId="7" fillId="0" borderId="0" applyFont="0" applyFill="0" applyBorder="0" applyAlignment="0" applyProtection="0"/>
    <xf numFmtId="282" fontId="202" fillId="0" borderId="26" applyNumberFormat="0" applyFill="0" applyAlignment="0" applyProtection="0"/>
    <xf numFmtId="282" fontId="203" fillId="0" borderId="27" applyNumberFormat="0" applyFill="0" applyAlignment="0" applyProtection="0"/>
    <xf numFmtId="282" fontId="98" fillId="30" borderId="33">
      <alignment horizontal="center" vertical="center"/>
    </xf>
    <xf numFmtId="0" fontId="98" fillId="30" borderId="33">
      <alignment horizontal="center" vertical="center"/>
    </xf>
    <xf numFmtId="199" fontId="98" fillId="30" borderId="33">
      <alignment horizontal="center" vertical="center"/>
    </xf>
    <xf numFmtId="282" fontId="204" fillId="0" borderId="28" applyNumberFormat="0" applyFill="0" applyAlignment="0" applyProtection="0"/>
    <xf numFmtId="282" fontId="204" fillId="0" borderId="0" applyNumberFormat="0" applyFill="0" applyBorder="0" applyAlignment="0" applyProtection="0"/>
    <xf numFmtId="282" fontId="99" fillId="2" borderId="4">
      <alignment horizontal="center" vertical="center"/>
      <protection locked="0"/>
    </xf>
    <xf numFmtId="0" fontId="99" fillId="2" borderId="4">
      <alignment horizontal="center" vertical="center"/>
      <protection locked="0"/>
    </xf>
    <xf numFmtId="282" fontId="99" fillId="30" borderId="34">
      <alignment horizontal="centerContinuous" vertical="center"/>
    </xf>
    <xf numFmtId="0" fontId="99" fillId="30" borderId="34">
      <alignment horizontal="centerContinuous" vertical="center"/>
    </xf>
    <xf numFmtId="282" fontId="100" fillId="3" borderId="35">
      <alignment horizontal="centerContinuous"/>
    </xf>
    <xf numFmtId="0" fontId="100" fillId="3" borderId="35">
      <alignment horizontal="centerContinuous"/>
    </xf>
    <xf numFmtId="282" fontId="101" fillId="3" borderId="35">
      <alignment horizontal="centerContinuous"/>
    </xf>
    <xf numFmtId="0" fontId="101" fillId="3" borderId="35">
      <alignment horizontal="centerContinuous"/>
    </xf>
    <xf numFmtId="282" fontId="101" fillId="3" borderId="36">
      <alignment horizontal="centerContinuous"/>
    </xf>
    <xf numFmtId="0" fontId="101" fillId="3" borderId="36">
      <alignment horizontal="centerContinuous"/>
    </xf>
    <xf numFmtId="282" fontId="36" fillId="23" borderId="0" applyNumberFormat="0" applyBorder="0" applyAlignment="0" applyProtection="0"/>
    <xf numFmtId="282" fontId="36" fillId="27" borderId="0" applyNumberFormat="0" applyBorder="0" applyAlignment="0" applyProtection="0"/>
    <xf numFmtId="282" fontId="36" fillId="17" borderId="0" applyNumberFormat="0" applyBorder="0" applyAlignment="0" applyProtection="0"/>
    <xf numFmtId="282" fontId="36" fillId="31" borderId="0" applyNumberFormat="0" applyBorder="0" applyAlignment="0" applyProtection="0"/>
    <xf numFmtId="282" fontId="36" fillId="32" borderId="0" applyNumberFormat="0" applyBorder="0" applyAlignment="0" applyProtection="0"/>
    <xf numFmtId="282" fontId="36" fillId="35" borderId="0" applyNumberFormat="0" applyBorder="0" applyAlignment="0" applyProtection="0"/>
    <xf numFmtId="282" fontId="102" fillId="3" borderId="13"/>
    <xf numFmtId="0" fontId="102" fillId="3" borderId="13"/>
    <xf numFmtId="282" fontId="101" fillId="3" borderId="32"/>
    <xf numFmtId="0" fontId="101" fillId="3" borderId="32"/>
    <xf numFmtId="282" fontId="102" fillId="3" borderId="30"/>
    <xf numFmtId="0" fontId="102" fillId="3" borderId="30"/>
    <xf numFmtId="282" fontId="103" fillId="3" borderId="31"/>
    <xf numFmtId="0" fontId="103" fillId="3" borderId="31"/>
    <xf numFmtId="172" fontId="64" fillId="0" borderId="0" applyFont="0" applyFill="0" applyBorder="0" applyAlignment="0" applyProtection="0"/>
    <xf numFmtId="261" fontId="33" fillId="0" borderId="0" applyFont="0" applyFill="0" applyBorder="0" applyAlignment="0" applyProtection="0"/>
    <xf numFmtId="267" fontId="100" fillId="0" borderId="0" applyFont="0" applyFill="0" applyBorder="0" applyAlignment="0" applyProtection="0"/>
    <xf numFmtId="282" fontId="34" fillId="12" borderId="16" applyNumberFormat="0" applyFont="0" applyAlignment="0" applyProtection="0"/>
    <xf numFmtId="282" fontId="34" fillId="12" borderId="16" applyNumberFormat="0" applyFont="0" applyAlignment="0" applyProtection="0"/>
    <xf numFmtId="282" fontId="202" fillId="0" borderId="26" applyNumberFormat="0" applyFill="0" applyAlignment="0" applyProtection="0"/>
    <xf numFmtId="282" fontId="202" fillId="0" borderId="26" applyNumberFormat="0" applyFill="0" applyAlignment="0" applyProtection="0"/>
    <xf numFmtId="282" fontId="203" fillId="0" borderId="27" applyNumberFormat="0" applyFill="0" applyAlignment="0" applyProtection="0"/>
    <xf numFmtId="282" fontId="203" fillId="0" borderId="27" applyNumberFormat="0" applyFill="0" applyAlignment="0" applyProtection="0"/>
    <xf numFmtId="282" fontId="204" fillId="0" borderId="28" applyNumberFormat="0" applyFill="0" applyAlignment="0" applyProtection="0"/>
    <xf numFmtId="282" fontId="204" fillId="0" borderId="28" applyNumberFormat="0" applyFill="0" applyAlignment="0" applyProtection="0"/>
    <xf numFmtId="282" fontId="204" fillId="0" borderId="0" applyNumberFormat="0" applyFill="0" applyBorder="0" applyAlignment="0" applyProtection="0"/>
    <xf numFmtId="282" fontId="204" fillId="0" borderId="0" applyNumberFormat="0" applyFill="0" applyBorder="0" applyAlignment="0" applyProtection="0"/>
    <xf numFmtId="282" fontId="167" fillId="0" borderId="0" applyNumberFormat="0" applyFill="0" applyBorder="0" applyAlignment="0" applyProtection="0"/>
    <xf numFmtId="282" fontId="167" fillId="0" borderId="0" applyNumberFormat="0" applyFill="0" applyBorder="0" applyAlignment="0" applyProtection="0"/>
    <xf numFmtId="0" fontId="64" fillId="0" borderId="0"/>
    <xf numFmtId="282" fontId="64" fillId="0" borderId="0"/>
    <xf numFmtId="282" fontId="64" fillId="0" borderId="0"/>
    <xf numFmtId="282" fontId="7" fillId="0" borderId="0"/>
    <xf numFmtId="282" fontId="7" fillId="0" borderId="0"/>
    <xf numFmtId="282" fontId="7" fillId="0" borderId="0"/>
    <xf numFmtId="282" fontId="7" fillId="0" borderId="0"/>
    <xf numFmtId="0" fontId="7" fillId="0" borderId="0"/>
    <xf numFmtId="282" fontId="7" fillId="0" borderId="0"/>
    <xf numFmtId="282" fontId="7" fillId="0" borderId="0"/>
    <xf numFmtId="282" fontId="7" fillId="0" borderId="0"/>
    <xf numFmtId="0" fontId="77" fillId="34" borderId="0" applyNumberFormat="0" applyBorder="0" applyAlignment="0" applyProtection="0"/>
    <xf numFmtId="282" fontId="77" fillId="34" borderId="0" applyNumberFormat="0" applyBorder="0" applyAlignment="0" applyProtection="0"/>
    <xf numFmtId="282" fontId="77" fillId="34" borderId="0" applyNumberFormat="0" applyBorder="0" applyAlignment="0" applyProtection="0"/>
    <xf numFmtId="0" fontId="355" fillId="164" borderId="0" applyNumberFormat="0" applyBorder="0" applyAlignment="0" applyProtection="0"/>
    <xf numFmtId="282" fontId="105" fillId="56" borderId="0" applyNumberFormat="0" applyBorder="0" applyAlignment="0" applyProtection="0"/>
    <xf numFmtId="282" fontId="104" fillId="34" borderId="0" applyNumberFormat="0" applyBorder="0" applyAlignment="0" applyProtection="0"/>
    <xf numFmtId="199" fontId="104" fillId="34" borderId="0" applyNumberFormat="0" applyBorder="0" applyAlignment="0" applyProtection="0"/>
    <xf numFmtId="0" fontId="104" fillId="34" borderId="0" applyNumberFormat="0" applyBorder="0" applyAlignment="0" applyProtection="0"/>
    <xf numFmtId="0" fontId="105" fillId="56" borderId="0" applyNumberFormat="0" applyBorder="0" applyAlignment="0" applyProtection="0"/>
    <xf numFmtId="282" fontId="105" fillId="56" borderId="0" applyNumberFormat="0" applyBorder="0" applyAlignment="0" applyProtection="0"/>
    <xf numFmtId="282" fontId="77" fillId="34" borderId="0" applyNumberFormat="0" applyBorder="0" applyAlignment="0" applyProtection="0"/>
    <xf numFmtId="199" fontId="77" fillId="34" borderId="0" applyNumberFormat="0" applyBorder="0" applyAlignment="0" applyProtection="0"/>
    <xf numFmtId="282" fontId="105" fillId="56" borderId="0" applyNumberFormat="0" applyBorder="0" applyAlignment="0" applyProtection="0"/>
    <xf numFmtId="0" fontId="104" fillId="34" borderId="0" applyNumberFormat="0" applyBorder="0" applyAlignment="0" applyProtection="0"/>
    <xf numFmtId="0" fontId="77" fillId="34" borderId="0" applyNumberFormat="0" applyBorder="0" applyAlignment="0" applyProtection="0"/>
    <xf numFmtId="0" fontId="105" fillId="56" borderId="0" applyNumberFormat="0" applyBorder="0" applyAlignment="0" applyProtection="0"/>
    <xf numFmtId="0" fontId="105" fillId="56" borderId="0" applyNumberFormat="0" applyBorder="0" applyAlignment="0" applyProtection="0"/>
    <xf numFmtId="282" fontId="105" fillId="56" borderId="0" applyNumberFormat="0" applyBorder="0" applyAlignment="0" applyProtection="0"/>
    <xf numFmtId="282" fontId="104"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282" fontId="77" fillId="34" borderId="0" applyNumberFormat="0" applyBorder="0" applyAlignment="0" applyProtection="0"/>
    <xf numFmtId="282" fontId="104" fillId="34" borderId="0" applyNumberFormat="0" applyBorder="0" applyAlignment="0" applyProtection="0"/>
    <xf numFmtId="199" fontId="104" fillId="34" borderId="0" applyNumberFormat="0" applyBorder="0" applyAlignment="0" applyProtection="0"/>
    <xf numFmtId="0" fontId="77" fillId="34" borderId="0" applyNumberFormat="0" applyBorder="0" applyAlignment="0" applyProtection="0"/>
    <xf numFmtId="282" fontId="77" fillId="34" borderId="0" applyNumberFormat="0" applyBorder="0" applyAlignment="0" applyProtection="0"/>
    <xf numFmtId="0" fontId="77" fillId="34" borderId="0" applyNumberFormat="0" applyBorder="0" applyAlignment="0" applyProtection="0"/>
    <xf numFmtId="0" fontId="104" fillId="34" borderId="0" applyNumberFormat="0" applyBorder="0" applyAlignment="0" applyProtection="0"/>
    <xf numFmtId="0" fontId="77" fillId="34" borderId="0" applyNumberFormat="0" applyBorder="0" applyAlignment="0" applyProtection="0"/>
    <xf numFmtId="282" fontId="77" fillId="34" borderId="0" applyNumberFormat="0" applyBorder="0" applyAlignment="0" applyProtection="0"/>
    <xf numFmtId="0" fontId="77" fillId="34" borderId="0" applyNumberFormat="0" applyBorder="0" applyAlignment="0" applyProtection="0"/>
    <xf numFmtId="282" fontId="77" fillId="34" borderId="0" applyNumberFormat="0" applyBorder="0" applyAlignment="0" applyProtection="0"/>
    <xf numFmtId="0" fontId="77" fillId="34" borderId="0" applyNumberFormat="0" applyBorder="0" applyAlignment="0" applyProtection="0"/>
    <xf numFmtId="282" fontId="77" fillId="34" borderId="0" applyNumberFormat="0" applyBorder="0" applyAlignment="0" applyProtection="0"/>
    <xf numFmtId="282" fontId="105" fillId="56" borderId="0" applyNumberFormat="0" applyBorder="0" applyAlignment="0" applyProtection="0"/>
    <xf numFmtId="282" fontId="105" fillId="56" borderId="0" applyNumberFormat="0" applyBorder="0" applyAlignment="0" applyProtection="0"/>
    <xf numFmtId="282" fontId="105" fillId="56" borderId="0" applyNumberFormat="0" applyBorder="0" applyAlignment="0" applyProtection="0"/>
    <xf numFmtId="282" fontId="105" fillId="56" borderId="0" applyNumberFormat="0" applyBorder="0" applyAlignment="0" applyProtection="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282" fontId="62" fillId="2" borderId="0"/>
    <xf numFmtId="282" fontId="62" fillId="2" borderId="0"/>
    <xf numFmtId="0" fontId="7" fillId="0" borderId="0"/>
    <xf numFmtId="0" fontId="62" fillId="2" borderId="0"/>
    <xf numFmtId="0" fontId="7" fillId="0" borderId="0"/>
    <xf numFmtId="282" fontId="62" fillId="2" borderId="0"/>
    <xf numFmtId="282" fontId="7" fillId="0" borderId="0"/>
    <xf numFmtId="282" fontId="7" fillId="0" borderId="0"/>
    <xf numFmtId="282" fontId="7" fillId="0" borderId="0"/>
    <xf numFmtId="282" fontId="62" fillId="2" borderId="0"/>
    <xf numFmtId="282" fontId="7" fillId="0" borderId="0"/>
    <xf numFmtId="282" fontId="62" fillId="2" borderId="0"/>
    <xf numFmtId="282" fontId="62" fillId="2" borderId="0"/>
    <xf numFmtId="282" fontId="62" fillId="2" borderId="0"/>
    <xf numFmtId="282" fontId="58" fillId="3" borderId="37" applyProtection="0">
      <alignment horizontal="center" wrapText="1"/>
      <protection locked="0"/>
    </xf>
    <xf numFmtId="282" fontId="62" fillId="2" borderId="0"/>
    <xf numFmtId="0" fontId="58" fillId="3" borderId="37" applyProtection="0">
      <alignment horizontal="center" wrapText="1"/>
      <protection locked="0"/>
    </xf>
    <xf numFmtId="282" fontId="62" fillId="2" borderId="0"/>
    <xf numFmtId="0" fontId="58" fillId="3" borderId="37" applyProtection="0">
      <alignment horizontal="center" wrapText="1"/>
      <protection locked="0"/>
    </xf>
    <xf numFmtId="282" fontId="62" fillId="2" borderId="0"/>
    <xf numFmtId="282" fontId="328" fillId="0" borderId="0"/>
    <xf numFmtId="282" fontId="22" fillId="0" borderId="0"/>
    <xf numFmtId="282" fontId="22" fillId="0" borderId="0"/>
    <xf numFmtId="0" fontId="22" fillId="0" borderId="0"/>
    <xf numFmtId="0" fontId="328" fillId="0" borderId="0"/>
    <xf numFmtId="282" fontId="328" fillId="0" borderId="0"/>
    <xf numFmtId="0" fontId="328" fillId="0" borderId="0"/>
    <xf numFmtId="282" fontId="328"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328" fillId="0" borderId="0"/>
    <xf numFmtId="282" fontId="328" fillId="0" borderId="0"/>
    <xf numFmtId="0" fontId="22" fillId="0" borderId="0"/>
    <xf numFmtId="282" fontId="22" fillId="0" borderId="0"/>
    <xf numFmtId="282" fontId="22" fillId="0" borderId="0"/>
    <xf numFmtId="0" fontId="22" fillId="0" borderId="0"/>
    <xf numFmtId="0" fontId="328" fillId="0" borderId="0"/>
    <xf numFmtId="282" fontId="328" fillId="0" borderId="0"/>
    <xf numFmtId="0" fontId="22" fillId="0" borderId="0"/>
    <xf numFmtId="282" fontId="22" fillId="0" borderId="0"/>
    <xf numFmtId="282" fontId="22" fillId="0" borderId="0"/>
    <xf numFmtId="0" fontId="22" fillId="0" borderId="0"/>
    <xf numFmtId="0" fontId="7" fillId="0" borderId="0"/>
    <xf numFmtId="0" fontId="62" fillId="2" borderId="0"/>
    <xf numFmtId="282" fontId="62" fillId="2" borderId="0"/>
    <xf numFmtId="282" fontId="62" fillId="2" borderId="0"/>
    <xf numFmtId="0" fontId="328" fillId="0" borderId="0"/>
    <xf numFmtId="282" fontId="328" fillId="0" borderId="0"/>
    <xf numFmtId="0" fontId="328" fillId="0" borderId="0"/>
    <xf numFmtId="282" fontId="328" fillId="0" borderId="0"/>
    <xf numFmtId="0" fontId="328" fillId="0" borderId="0"/>
    <xf numFmtId="282" fontId="328"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328" fillId="0" borderId="0"/>
    <xf numFmtId="282" fontId="328" fillId="0" borderId="0"/>
    <xf numFmtId="0" fontId="62" fillId="2" borderId="0"/>
    <xf numFmtId="0" fontId="62" fillId="2" borderId="0"/>
    <xf numFmtId="282" fontId="62" fillId="2" borderId="0"/>
    <xf numFmtId="0" fontId="62" fillId="2" borderId="0"/>
    <xf numFmtId="0" fontId="62" fillId="2" borderId="0"/>
    <xf numFmtId="282" fontId="62" fillId="2" borderId="0"/>
    <xf numFmtId="0" fontId="62" fillId="2" borderId="0"/>
    <xf numFmtId="0" fontId="7" fillId="0" borderId="0"/>
    <xf numFmtId="0" fontId="22" fillId="0" borderId="0"/>
    <xf numFmtId="282" fontId="22" fillId="0" borderId="0"/>
    <xf numFmtId="282" fontId="7" fillId="0" borderId="0"/>
    <xf numFmtId="282" fontId="22" fillId="0" borderId="0"/>
    <xf numFmtId="282" fontId="22" fillId="0" borderId="0"/>
    <xf numFmtId="0" fontId="7" fillId="0" borderId="0"/>
    <xf numFmtId="0" fontId="62" fillId="2" borderId="0"/>
    <xf numFmtId="282" fontId="62" fillId="2" borderId="0"/>
    <xf numFmtId="0" fontId="62" fillId="2" borderId="0"/>
    <xf numFmtId="0" fontId="62" fillId="2" borderId="0"/>
    <xf numFmtId="282" fontId="62" fillId="2" borderId="0"/>
    <xf numFmtId="0" fontId="62" fillId="2" borderId="0"/>
    <xf numFmtId="0" fontId="62" fillId="2" borderId="0"/>
    <xf numFmtId="282" fontId="62" fillId="2" borderId="0"/>
    <xf numFmtId="0" fontId="62" fillId="2" borderId="0"/>
    <xf numFmtId="0" fontId="62" fillId="2" borderId="0"/>
    <xf numFmtId="282" fontId="62" fillId="2" borderId="0"/>
    <xf numFmtId="0" fontId="62" fillId="2" borderId="0"/>
    <xf numFmtId="0" fontId="62" fillId="2" borderId="0"/>
    <xf numFmtId="282" fontId="62" fillId="2" borderId="0"/>
    <xf numFmtId="0" fontId="62" fillId="2" borderId="0"/>
    <xf numFmtId="0" fontId="62" fillId="2" borderId="0"/>
    <xf numFmtId="282" fontId="62" fillId="2" borderId="0"/>
    <xf numFmtId="0" fontId="62" fillId="2" borderId="0"/>
    <xf numFmtId="0" fontId="62" fillId="2" borderId="0"/>
    <xf numFmtId="282" fontId="62" fillId="2" borderId="0"/>
    <xf numFmtId="0" fontId="62" fillId="2" borderId="0"/>
    <xf numFmtId="0" fontId="62" fillId="2" borderId="0"/>
    <xf numFmtId="282" fontId="62" fillId="2" borderId="0"/>
    <xf numFmtId="0" fontId="62" fillId="2" borderId="0"/>
    <xf numFmtId="0" fontId="62" fillId="2" borderId="0"/>
    <xf numFmtId="282" fontId="62" fillId="2" borderId="0"/>
    <xf numFmtId="0" fontId="62" fillId="2" borderId="0"/>
    <xf numFmtId="0" fontId="62" fillId="2" borderId="0"/>
    <xf numFmtId="282" fontId="62" fillId="2" borderId="0"/>
    <xf numFmtId="0" fontId="62" fillId="2" borderId="0"/>
    <xf numFmtId="0" fontId="7" fillId="0" borderId="0"/>
    <xf numFmtId="0" fontId="328" fillId="0" borderId="0"/>
    <xf numFmtId="282" fontId="328" fillId="0" borderId="0"/>
    <xf numFmtId="0" fontId="62" fillId="2" borderId="0"/>
    <xf numFmtId="282" fontId="62" fillId="2" borderId="0"/>
    <xf numFmtId="0" fontId="62" fillId="2" borderId="0"/>
    <xf numFmtId="0" fontId="62" fillId="2" borderId="0"/>
    <xf numFmtId="282" fontId="62" fillId="2" borderId="0"/>
    <xf numFmtId="0" fontId="62" fillId="2" borderId="0"/>
    <xf numFmtId="0" fontId="62" fillId="2" borderId="0"/>
    <xf numFmtId="282" fontId="62" fillId="2" borderId="0"/>
    <xf numFmtId="0" fontId="62" fillId="2"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62" fillId="2" borderId="0"/>
    <xf numFmtId="282" fontId="62" fillId="2" borderId="0"/>
    <xf numFmtId="0" fontId="62" fillId="2" borderId="0"/>
    <xf numFmtId="0" fontId="7" fillId="0" borderId="0"/>
    <xf numFmtId="0" fontId="328" fillId="0" borderId="0"/>
    <xf numFmtId="282" fontId="328" fillId="0" borderId="0"/>
    <xf numFmtId="0" fontId="7" fillId="0" borderId="0"/>
    <xf numFmtId="0" fontId="7" fillId="0" borderId="0"/>
    <xf numFmtId="0" fontId="7" fillId="0" borderId="0"/>
    <xf numFmtId="282" fontId="62" fillId="2" borderId="0"/>
    <xf numFmtId="282" fontId="62" fillId="2" borderId="0"/>
    <xf numFmtId="0" fontId="62" fillId="2" borderId="0"/>
    <xf numFmtId="0" fontId="7" fillId="0" borderId="0"/>
    <xf numFmtId="282" fontId="62" fillId="2" borderId="0"/>
    <xf numFmtId="0" fontId="7" fillId="0" borderId="0"/>
    <xf numFmtId="282" fontId="7" fillId="0" borderId="0"/>
    <xf numFmtId="0" fontId="62" fillId="2" borderId="0"/>
    <xf numFmtId="282" fontId="7" fillId="0" borderId="0"/>
    <xf numFmtId="0" fontId="62" fillId="2" borderId="0"/>
    <xf numFmtId="282" fontId="7" fillId="0" borderId="0"/>
    <xf numFmtId="0" fontId="62" fillId="2" borderId="0"/>
    <xf numFmtId="282" fontId="7" fillId="0" borderId="0"/>
    <xf numFmtId="0" fontId="22" fillId="0" borderId="0"/>
    <xf numFmtId="282" fontId="7" fillId="0" borderId="0"/>
    <xf numFmtId="0" fontId="62" fillId="2" borderId="0"/>
    <xf numFmtId="282" fontId="7" fillId="0" borderId="0"/>
    <xf numFmtId="0" fontId="22" fillId="0" borderId="0"/>
    <xf numFmtId="282" fontId="7" fillId="0" borderId="0"/>
    <xf numFmtId="282" fontId="7" fillId="0" borderId="0"/>
    <xf numFmtId="0" fontId="7" fillId="0" borderId="0"/>
    <xf numFmtId="0" fontId="22" fillId="0" borderId="0"/>
    <xf numFmtId="282" fontId="22" fillId="0" borderId="0"/>
    <xf numFmtId="0"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328" fillId="0" borderId="0"/>
    <xf numFmtId="0" fontId="7" fillId="0" borderId="0"/>
    <xf numFmtId="0" fontId="7" fillId="0" borderId="0"/>
    <xf numFmtId="0" fontId="7" fillId="0" borderId="0"/>
    <xf numFmtId="0" fontId="22" fillId="0" borderId="0"/>
    <xf numFmtId="0" fontId="22" fillId="0" borderId="0"/>
    <xf numFmtId="0" fontId="7" fillId="0" borderId="0"/>
    <xf numFmtId="282" fontId="22" fillId="0" borderId="0"/>
    <xf numFmtId="282" fontId="7" fillId="0" borderId="0"/>
    <xf numFmtId="282" fontId="22" fillId="0" borderId="0"/>
    <xf numFmtId="282" fontId="22" fillId="0" borderId="0"/>
    <xf numFmtId="282" fontId="64" fillId="0" borderId="0"/>
    <xf numFmtId="0" fontId="6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282" fontId="64" fillId="0" borderId="0"/>
    <xf numFmtId="282" fontId="22" fillId="0" borderId="0"/>
    <xf numFmtId="282" fontId="22" fillId="0" borderId="0"/>
    <xf numFmtId="0" fontId="6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4" fillId="0" borderId="0"/>
    <xf numFmtId="0" fontId="22" fillId="0" borderId="0"/>
    <xf numFmtId="0" fontId="22" fillId="0" borderId="0"/>
    <xf numFmtId="282" fontId="64" fillId="0" borderId="0"/>
    <xf numFmtId="282" fontId="22" fillId="0" borderId="0"/>
    <xf numFmtId="0" fontId="64" fillId="0" borderId="0"/>
    <xf numFmtId="0" fontId="64" fillId="0" borderId="0"/>
    <xf numFmtId="0" fontId="6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4" fillId="0" borderId="0"/>
    <xf numFmtId="0" fontId="22" fillId="0" borderId="0"/>
    <xf numFmtId="282" fontId="64" fillId="0" borderId="0"/>
    <xf numFmtId="282" fontId="22" fillId="0" borderId="0"/>
    <xf numFmtId="282" fontId="22" fillId="0" borderId="0"/>
    <xf numFmtId="0" fontId="64" fillId="0" borderId="0"/>
    <xf numFmtId="0" fontId="64" fillId="0" borderId="0"/>
    <xf numFmtId="0" fontId="64" fillId="0" borderId="0"/>
    <xf numFmtId="0" fontId="6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4"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282" fontId="22" fillId="0" borderId="0"/>
    <xf numFmtId="0" fontId="7" fillId="0" borderId="0"/>
    <xf numFmtId="282" fontId="22" fillId="0" borderId="0"/>
    <xf numFmtId="0" fontId="7" fillId="0" borderId="0"/>
    <xf numFmtId="282" fontId="7" fillId="0" borderId="0"/>
    <xf numFmtId="282" fontId="22" fillId="0" borderId="0"/>
    <xf numFmtId="282" fontId="7" fillId="0" borderId="0"/>
    <xf numFmtId="282" fontId="22" fillId="0" borderId="0"/>
    <xf numFmtId="0" fontId="7" fillId="0" borderId="0"/>
    <xf numFmtId="282" fontId="22" fillId="0" borderId="0"/>
    <xf numFmtId="0" fontId="7" fillId="0" borderId="0"/>
    <xf numFmtId="282" fontId="7" fillId="0" borderId="0"/>
    <xf numFmtId="282" fontId="22" fillId="0" borderId="0"/>
    <xf numFmtId="282" fontId="7" fillId="0" borderId="0"/>
    <xf numFmtId="282" fontId="22" fillId="0" borderId="0"/>
    <xf numFmtId="0" fontId="7" fillId="0" borderId="0"/>
    <xf numFmtId="282" fontId="22" fillId="0" borderId="0"/>
    <xf numFmtId="282" fontId="7" fillId="0" borderId="0"/>
    <xf numFmtId="282" fontId="22" fillId="0" borderId="0"/>
    <xf numFmtId="282" fontId="22" fillId="0" borderId="0"/>
    <xf numFmtId="0" fontId="7" fillId="0" borderId="0"/>
    <xf numFmtId="282" fontId="22" fillId="0" borderId="0"/>
    <xf numFmtId="282" fontId="7" fillId="0" borderId="0"/>
    <xf numFmtId="282" fontId="22" fillId="0" borderId="0"/>
    <xf numFmtId="282" fontId="22" fillId="0" borderId="0"/>
    <xf numFmtId="0" fontId="7" fillId="0" borderId="0"/>
    <xf numFmtId="282" fontId="22" fillId="0" borderId="0"/>
    <xf numFmtId="282" fontId="7" fillId="0" borderId="0"/>
    <xf numFmtId="282" fontId="22" fillId="0" borderId="0"/>
    <xf numFmtId="282" fontId="22" fillId="0" borderId="0"/>
    <xf numFmtId="0" fontId="62" fillId="2" borderId="0"/>
    <xf numFmtId="282" fontId="22" fillId="0" borderId="0"/>
    <xf numFmtId="282" fontId="62" fillId="2" borderId="0"/>
    <xf numFmtId="282" fontId="22" fillId="0" borderId="0"/>
    <xf numFmtId="282" fontId="22" fillId="0" borderId="0"/>
    <xf numFmtId="0" fontId="7" fillId="0" borderId="0"/>
    <xf numFmtId="282" fontId="22" fillId="0" borderId="0"/>
    <xf numFmtId="282" fontId="7" fillId="0" borderId="0"/>
    <xf numFmtId="282" fontId="22" fillId="0" borderId="0"/>
    <xf numFmtId="282" fontId="22" fillId="0" borderId="0"/>
    <xf numFmtId="0" fontId="7" fillId="0" borderId="0"/>
    <xf numFmtId="282" fontId="22" fillId="0" borderId="0"/>
    <xf numFmtId="282" fontId="7" fillId="0" borderId="0"/>
    <xf numFmtId="282" fontId="22" fillId="0" borderId="0"/>
    <xf numFmtId="282" fontId="22" fillId="0" borderId="0"/>
    <xf numFmtId="0" fontId="7" fillId="0" borderId="0"/>
    <xf numFmtId="282" fontId="22" fillId="0" borderId="0"/>
    <xf numFmtId="282" fontId="7" fillId="0" borderId="0"/>
    <xf numFmtId="282" fontId="22" fillId="0" borderId="0"/>
    <xf numFmtId="282" fontId="22" fillId="0" borderId="0"/>
    <xf numFmtId="0" fontId="7" fillId="0" borderId="0"/>
    <xf numFmtId="282" fontId="22" fillId="0" borderId="0"/>
    <xf numFmtId="282" fontId="7" fillId="0" borderId="0"/>
    <xf numFmtId="282" fontId="22"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282" fontId="7" fillId="0" borderId="0"/>
    <xf numFmtId="0" fontId="137" fillId="0" borderId="0"/>
    <xf numFmtId="0" fontId="7" fillId="0" borderId="0"/>
    <xf numFmtId="0" fontId="7" fillId="0" borderId="0"/>
    <xf numFmtId="282" fontId="7" fillId="0" borderId="0"/>
    <xf numFmtId="282" fontId="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7" fillId="0" borderId="0"/>
    <xf numFmtId="0" fontId="7" fillId="0" borderId="0"/>
    <xf numFmtId="282" fontId="7" fillId="0" borderId="0"/>
    <xf numFmtId="282" fontId="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7" fillId="0" borderId="0"/>
    <xf numFmtId="0" fontId="7" fillId="0" borderId="0"/>
    <xf numFmtId="282" fontId="7" fillId="0" borderId="0"/>
    <xf numFmtId="282" fontId="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7" fillId="0" borderId="0"/>
    <xf numFmtId="0" fontId="7" fillId="0" borderId="0"/>
    <xf numFmtId="282" fontId="7" fillId="0" borderId="0"/>
    <xf numFmtId="282" fontId="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7" fillId="0" borderId="0"/>
    <xf numFmtId="0" fontId="7" fillId="0" borderId="0"/>
    <xf numFmtId="282" fontId="7" fillId="0" borderId="0"/>
    <xf numFmtId="282" fontId="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282" fontId="22" fillId="0" borderId="0"/>
    <xf numFmtId="0" fontId="7" fillId="0" borderId="0"/>
    <xf numFmtId="282" fontId="22" fillId="0" borderId="0"/>
    <xf numFmtId="282" fontId="7" fillId="0" borderId="0"/>
    <xf numFmtId="282" fontId="22" fillId="0" borderId="0"/>
    <xf numFmtId="282" fontId="328" fillId="0" borderId="0"/>
    <xf numFmtId="0" fontId="7" fillId="0" borderId="0"/>
    <xf numFmtId="282" fontId="7" fillId="0" borderId="0"/>
    <xf numFmtId="0" fontId="22" fillId="0" borderId="0"/>
    <xf numFmtId="0" fontId="62" fillId="2" borderId="0"/>
    <xf numFmtId="0" fontId="22" fillId="0" borderId="0"/>
    <xf numFmtId="282" fontId="62" fillId="2" borderId="0"/>
    <xf numFmtId="0" fontId="22" fillId="0" borderId="0"/>
    <xf numFmtId="0" fontId="22" fillId="0" borderId="0"/>
    <xf numFmtId="0" fontId="62" fillId="2" borderId="0"/>
    <xf numFmtId="0" fontId="22" fillId="0" borderId="0"/>
    <xf numFmtId="282" fontId="62" fillId="2" borderId="0"/>
    <xf numFmtId="0" fontId="22" fillId="0" borderId="0"/>
    <xf numFmtId="0" fontId="22" fillId="0" borderId="0"/>
    <xf numFmtId="0" fontId="62" fillId="2" borderId="0"/>
    <xf numFmtId="0" fontId="22" fillId="0" borderId="0"/>
    <xf numFmtId="282" fontId="62" fillId="2" borderId="0"/>
    <xf numFmtId="0" fontId="22" fillId="0" borderId="0"/>
    <xf numFmtId="0" fontId="22" fillId="0" borderId="0"/>
    <xf numFmtId="0" fontId="62" fillId="2" borderId="0"/>
    <xf numFmtId="0" fontId="22" fillId="0" borderId="0"/>
    <xf numFmtId="282" fontId="62" fillId="2" borderId="0"/>
    <xf numFmtId="0" fontId="22" fillId="0" borderId="0"/>
    <xf numFmtId="0" fontId="22" fillId="0" borderId="0"/>
    <xf numFmtId="0" fontId="62" fillId="2" borderId="0"/>
    <xf numFmtId="0" fontId="22" fillId="0" borderId="0"/>
    <xf numFmtId="282" fontId="62" fillId="2" borderId="0"/>
    <xf numFmtId="0" fontId="22" fillId="0" borderId="0"/>
    <xf numFmtId="0" fontId="22" fillId="0" borderId="0"/>
    <xf numFmtId="0" fontId="62" fillId="2" borderId="0"/>
    <xf numFmtId="0" fontId="22" fillId="0" borderId="0"/>
    <xf numFmtId="282" fontId="62" fillId="2" borderId="0"/>
    <xf numFmtId="0" fontId="22" fillId="0" borderId="0"/>
    <xf numFmtId="0" fontId="22" fillId="0" borderId="0"/>
    <xf numFmtId="0" fontId="62" fillId="2" borderId="0"/>
    <xf numFmtId="0" fontId="22" fillId="0" borderId="0"/>
    <xf numFmtId="282" fontId="62" fillId="2" borderId="0"/>
    <xf numFmtId="0" fontId="22" fillId="0" borderId="0"/>
    <xf numFmtId="0" fontId="22" fillId="0" borderId="0"/>
    <xf numFmtId="0" fontId="62" fillId="2" borderId="0"/>
    <xf numFmtId="0" fontId="22" fillId="0" borderId="0"/>
    <xf numFmtId="282" fontId="62" fillId="2" borderId="0"/>
    <xf numFmtId="0" fontId="22"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282" fontId="7" fillId="0" borderId="0"/>
    <xf numFmtId="282" fontId="7" fillId="0" borderId="0"/>
    <xf numFmtId="0" fontId="25" fillId="0" borderId="0"/>
    <xf numFmtId="0" fontId="25" fillId="0" borderId="0"/>
    <xf numFmtId="0" fontId="25" fillId="0" borderId="0"/>
    <xf numFmtId="0" fontId="25" fillId="0" borderId="0"/>
    <xf numFmtId="0" fontId="7" fillId="0" borderId="0"/>
    <xf numFmtId="0" fontId="7" fillId="0" borderId="0"/>
    <xf numFmtId="282" fontId="7" fillId="0" borderId="0"/>
    <xf numFmtId="282"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282" fontId="7" fillId="0" borderId="0"/>
    <xf numFmtId="282"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282" fontId="7" fillId="0" borderId="0"/>
    <xf numFmtId="282"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282" fontId="7" fillId="0" borderId="0"/>
    <xf numFmtId="282"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282" fontId="7" fillId="0" borderId="0"/>
    <xf numFmtId="282"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22" fillId="0" borderId="0"/>
    <xf numFmtId="0" fontId="62" fillId="2" borderId="0"/>
    <xf numFmtId="0" fontId="22" fillId="0" borderId="0"/>
    <xf numFmtId="282" fontId="62" fillId="2" borderId="0"/>
    <xf numFmtId="0" fontId="22" fillId="0" borderId="0"/>
    <xf numFmtId="0" fontId="22" fillId="0" borderId="0"/>
    <xf numFmtId="0" fontId="62" fillId="2" borderId="0"/>
    <xf numFmtId="0" fontId="22" fillId="0" borderId="0"/>
    <xf numFmtId="282" fontId="62" fillId="2" borderId="0"/>
    <xf numFmtId="0" fontId="22" fillId="0" borderId="0"/>
    <xf numFmtId="0" fontId="22" fillId="0" borderId="0"/>
    <xf numFmtId="0" fontId="7" fillId="0" borderId="0"/>
    <xf numFmtId="0" fontId="22" fillId="0" borderId="0"/>
    <xf numFmtId="282" fontId="7" fillId="0" borderId="0"/>
    <xf numFmtId="0" fontId="22" fillId="0" borderId="0"/>
    <xf numFmtId="0" fontId="22" fillId="0" borderId="0"/>
    <xf numFmtId="0" fontId="7" fillId="0" borderId="0"/>
    <xf numFmtId="0" fontId="22" fillId="0" borderId="0"/>
    <xf numFmtId="282" fontId="7" fillId="0" borderId="0"/>
    <xf numFmtId="0" fontId="22" fillId="0" borderId="0"/>
    <xf numFmtId="0" fontId="22" fillId="0" borderId="0"/>
    <xf numFmtId="0" fontId="7" fillId="0" borderId="0"/>
    <xf numFmtId="0" fontId="22" fillId="0" borderId="0"/>
    <xf numFmtId="282" fontId="7" fillId="0" borderId="0"/>
    <xf numFmtId="0" fontId="22" fillId="0" borderId="0"/>
    <xf numFmtId="0" fontId="22" fillId="0" borderId="0"/>
    <xf numFmtId="0" fontId="62" fillId="2" borderId="0"/>
    <xf numFmtId="0" fontId="22" fillId="0" borderId="0"/>
    <xf numFmtId="282" fontId="62" fillId="2" borderId="0"/>
    <xf numFmtId="0" fontId="22" fillId="0" borderId="0"/>
    <xf numFmtId="0" fontId="22" fillId="0" borderId="0"/>
    <xf numFmtId="0" fontId="62" fillId="2" borderId="0"/>
    <xf numFmtId="0" fontId="22" fillId="0" borderId="0"/>
    <xf numFmtId="282" fontId="62" fillId="2" borderId="0"/>
    <xf numFmtId="0" fontId="22" fillId="0" borderId="0"/>
    <xf numFmtId="0" fontId="22" fillId="0" borderId="0"/>
    <xf numFmtId="0" fontId="62" fillId="2" borderId="0"/>
    <xf numFmtId="0" fontId="22" fillId="0" borderId="0"/>
    <xf numFmtId="282" fontId="62" fillId="2" borderId="0"/>
    <xf numFmtId="0" fontId="22" fillId="0" borderId="0"/>
    <xf numFmtId="0" fontId="22" fillId="0" borderId="0"/>
    <xf numFmtId="0" fontId="62" fillId="2" borderId="0"/>
    <xf numFmtId="0" fontId="22" fillId="0" borderId="0"/>
    <xf numFmtId="282" fontId="62" fillId="2" borderId="0"/>
    <xf numFmtId="0" fontId="22" fillId="0" borderId="0"/>
    <xf numFmtId="0" fontId="22" fillId="0" borderId="0"/>
    <xf numFmtId="0" fontId="62" fillId="2" borderId="0"/>
    <xf numFmtId="0" fontId="22" fillId="0" borderId="0"/>
    <xf numFmtId="282" fontId="62" fillId="2" borderId="0"/>
    <xf numFmtId="0" fontId="22"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0" fontId="22" fillId="0" borderId="0"/>
    <xf numFmtId="0" fontId="22" fillId="0" borderId="0"/>
    <xf numFmtId="282" fontId="7" fillId="0" borderId="0"/>
    <xf numFmtId="282"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282" fontId="7" fillId="0" borderId="0"/>
    <xf numFmtId="282"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7" fillId="0" borderId="0"/>
    <xf numFmtId="0" fontId="22" fillId="0" borderId="0"/>
    <xf numFmtId="0" fontId="22" fillId="0" borderId="0"/>
    <xf numFmtId="282" fontId="7" fillId="0" borderId="0"/>
    <xf numFmtId="282"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7" fillId="0" borderId="0"/>
    <xf numFmtId="0" fontId="22" fillId="0" borderId="0"/>
    <xf numFmtId="0" fontId="22" fillId="0" borderId="0"/>
    <xf numFmtId="282" fontId="7" fillId="0" borderId="0"/>
    <xf numFmtId="282"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7" fillId="0" borderId="0"/>
    <xf numFmtId="282" fontId="7" fillId="0" borderId="0"/>
    <xf numFmtId="282"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7" fillId="0" borderId="0"/>
    <xf numFmtId="282" fontId="7" fillId="0" borderId="0"/>
    <xf numFmtId="282"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7" fillId="0" borderId="0"/>
    <xf numFmtId="282" fontId="7" fillId="0" borderId="0"/>
    <xf numFmtId="282"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22" fillId="0" borderId="0"/>
    <xf numFmtId="0" fontId="62" fillId="2" borderId="0"/>
    <xf numFmtId="0" fontId="22" fillId="0" borderId="0"/>
    <xf numFmtId="282" fontId="62" fillId="2" borderId="0"/>
    <xf numFmtId="0" fontId="22" fillId="0" borderId="0"/>
    <xf numFmtId="0" fontId="22" fillId="0" borderId="0"/>
    <xf numFmtId="0" fontId="7" fillId="0" borderId="0"/>
    <xf numFmtId="0" fontId="22" fillId="0" borderId="0"/>
    <xf numFmtId="282" fontId="7" fillId="0" borderId="0"/>
    <xf numFmtId="0" fontId="22" fillId="0" borderId="0"/>
    <xf numFmtId="0" fontId="22" fillId="0" borderId="0"/>
    <xf numFmtId="0" fontId="62" fillId="2" borderId="0"/>
    <xf numFmtId="0" fontId="22" fillId="0" borderId="0"/>
    <xf numFmtId="282" fontId="62" fillId="2" borderId="0"/>
    <xf numFmtId="0" fontId="22" fillId="0" borderId="0"/>
    <xf numFmtId="0" fontId="22" fillId="0" borderId="0"/>
    <xf numFmtId="0" fontId="7" fillId="0" borderId="0"/>
    <xf numFmtId="0" fontId="22" fillId="0" borderId="0"/>
    <xf numFmtId="282" fontId="7" fillId="0" borderId="0"/>
    <xf numFmtId="0" fontId="22" fillId="0" borderId="0"/>
    <xf numFmtId="0" fontId="22" fillId="0" borderId="0"/>
    <xf numFmtId="0" fontId="62" fillId="2" borderId="0"/>
    <xf numFmtId="0" fontId="22" fillId="0" borderId="0"/>
    <xf numFmtId="282" fontId="62" fillId="2" borderId="0"/>
    <xf numFmtId="0" fontId="22" fillId="0" borderId="0"/>
    <xf numFmtId="0" fontId="22" fillId="0" borderId="0"/>
    <xf numFmtId="0" fontId="7" fillId="0" borderId="0"/>
    <xf numFmtId="0" fontId="22" fillId="0" borderId="0"/>
    <xf numFmtId="282" fontId="7" fillId="0" borderId="0"/>
    <xf numFmtId="0" fontId="22" fillId="0" borderId="0"/>
    <xf numFmtId="0" fontId="22" fillId="0" borderId="0"/>
    <xf numFmtId="0" fontId="62" fillId="2" borderId="0"/>
    <xf numFmtId="0" fontId="22" fillId="0" borderId="0"/>
    <xf numFmtId="282" fontId="62" fillId="2" borderId="0"/>
    <xf numFmtId="0" fontId="22" fillId="0" borderId="0"/>
    <xf numFmtId="0" fontId="22" fillId="0" borderId="0"/>
    <xf numFmtId="0" fontId="62" fillId="2" borderId="0"/>
    <xf numFmtId="0" fontId="22" fillId="0" borderId="0"/>
    <xf numFmtId="282" fontId="62" fillId="2" borderId="0"/>
    <xf numFmtId="0" fontId="22" fillId="0" borderId="0"/>
    <xf numFmtId="0" fontId="22" fillId="0" borderId="0"/>
    <xf numFmtId="0" fontId="7" fillId="0" borderId="0"/>
    <xf numFmtId="0" fontId="22" fillId="0" borderId="0"/>
    <xf numFmtId="282" fontId="7" fillId="0" borderId="0"/>
    <xf numFmtId="0" fontId="22" fillId="0" borderId="0"/>
    <xf numFmtId="0" fontId="22" fillId="0" borderId="0"/>
    <xf numFmtId="0" fontId="7" fillId="0" borderId="0"/>
    <xf numFmtId="0" fontId="22" fillId="0" borderId="0"/>
    <xf numFmtId="282" fontId="7" fillId="0" borderId="0"/>
    <xf numFmtId="0" fontId="22"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22" fillId="0" borderId="0"/>
    <xf numFmtId="0" fontId="62" fillId="2" borderId="0"/>
    <xf numFmtId="0" fontId="22" fillId="0" borderId="0"/>
    <xf numFmtId="282" fontId="62" fillId="2" borderId="0"/>
    <xf numFmtId="0" fontId="22" fillId="0" borderId="0"/>
    <xf numFmtId="0" fontId="22" fillId="0" borderId="0"/>
    <xf numFmtId="0" fontId="7" fillId="0" borderId="0"/>
    <xf numFmtId="0" fontId="22" fillId="0" borderId="0"/>
    <xf numFmtId="282" fontId="7" fillId="0" borderId="0"/>
    <xf numFmtId="0" fontId="22" fillId="0" borderId="0"/>
    <xf numFmtId="0" fontId="22" fillId="0" borderId="0"/>
    <xf numFmtId="0" fontId="62" fillId="2" borderId="0"/>
    <xf numFmtId="0" fontId="22" fillId="0" borderId="0"/>
    <xf numFmtId="282" fontId="62" fillId="2" borderId="0"/>
    <xf numFmtId="0" fontId="22" fillId="0" borderId="0"/>
    <xf numFmtId="0" fontId="22" fillId="0" borderId="0"/>
    <xf numFmtId="0" fontId="7" fillId="0" borderId="0"/>
    <xf numFmtId="0" fontId="22" fillId="0" borderId="0"/>
    <xf numFmtId="282" fontId="7" fillId="0" borderId="0"/>
    <xf numFmtId="0" fontId="22" fillId="0" borderId="0"/>
    <xf numFmtId="0" fontId="22" fillId="0" borderId="0"/>
    <xf numFmtId="0" fontId="62" fillId="2" borderId="0"/>
    <xf numFmtId="0" fontId="22" fillId="0" borderId="0"/>
    <xf numFmtId="282" fontId="62" fillId="2" borderId="0"/>
    <xf numFmtId="0" fontId="22" fillId="0" borderId="0"/>
    <xf numFmtId="0" fontId="22" fillId="0" borderId="0"/>
    <xf numFmtId="0" fontId="62" fillId="2" borderId="0"/>
    <xf numFmtId="0" fontId="22" fillId="0" borderId="0"/>
    <xf numFmtId="282" fontId="62" fillId="2" borderId="0"/>
    <xf numFmtId="0" fontId="22" fillId="0" borderId="0"/>
    <xf numFmtId="0" fontId="22" fillId="0" borderId="0"/>
    <xf numFmtId="0" fontId="62" fillId="2" borderId="0"/>
    <xf numFmtId="0" fontId="22" fillId="0" borderId="0"/>
    <xf numFmtId="282" fontId="62" fillId="2" borderId="0"/>
    <xf numFmtId="0" fontId="22" fillId="0" borderId="0"/>
    <xf numFmtId="0" fontId="22" fillId="0" borderId="0"/>
    <xf numFmtId="0" fontId="7" fillId="0" borderId="0"/>
    <xf numFmtId="0" fontId="22" fillId="0" borderId="0"/>
    <xf numFmtId="282" fontId="7" fillId="0" borderId="0"/>
    <xf numFmtId="0" fontId="22" fillId="0" borderId="0"/>
    <xf numFmtId="0" fontId="22" fillId="0" borderId="0"/>
    <xf numFmtId="0" fontId="62" fillId="2" borderId="0"/>
    <xf numFmtId="0" fontId="22" fillId="0" borderId="0"/>
    <xf numFmtId="282" fontId="62" fillId="2" borderId="0"/>
    <xf numFmtId="0" fontId="22" fillId="0" borderId="0"/>
    <xf numFmtId="0" fontId="22" fillId="0" borderId="0"/>
    <xf numFmtId="0" fontId="22" fillId="0" borderId="0"/>
    <xf numFmtId="0" fontId="22" fillId="0" borderId="0"/>
    <xf numFmtId="0" fontId="7" fillId="0" borderId="0"/>
    <xf numFmtId="0" fontId="22" fillId="0" borderId="0"/>
    <xf numFmtId="282" fontId="7" fillId="0" borderId="0"/>
    <xf numFmtId="0" fontId="22"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22" fillId="0" borderId="0"/>
    <xf numFmtId="0" fontId="7" fillId="0" borderId="0"/>
    <xf numFmtId="0" fontId="22" fillId="0" borderId="0"/>
    <xf numFmtId="282" fontId="7" fillId="0" borderId="0"/>
    <xf numFmtId="0" fontId="22" fillId="0" borderId="0"/>
    <xf numFmtId="0" fontId="22" fillId="0" borderId="0"/>
    <xf numFmtId="0" fontId="7" fillId="0" borderId="0"/>
    <xf numFmtId="0" fontId="22" fillId="0" borderId="0"/>
    <xf numFmtId="282" fontId="7" fillId="0" borderId="0"/>
    <xf numFmtId="0" fontId="22" fillId="0" borderId="0"/>
    <xf numFmtId="0" fontId="22" fillId="0" borderId="0"/>
    <xf numFmtId="0" fontId="7" fillId="0" borderId="0"/>
    <xf numFmtId="0" fontId="22" fillId="0" borderId="0"/>
    <xf numFmtId="282" fontId="7" fillId="0" borderId="0"/>
    <xf numFmtId="0" fontId="22" fillId="0" borderId="0"/>
    <xf numFmtId="0" fontId="22" fillId="0" borderId="0"/>
    <xf numFmtId="0" fontId="7" fillId="0" borderId="0"/>
    <xf numFmtId="0" fontId="22" fillId="0" borderId="0"/>
    <xf numFmtId="282" fontId="7" fillId="0" borderId="0"/>
    <xf numFmtId="0" fontId="22" fillId="0" borderId="0"/>
    <xf numFmtId="0" fontId="22" fillId="0" borderId="0"/>
    <xf numFmtId="0" fontId="7" fillId="0" borderId="0"/>
    <xf numFmtId="0" fontId="22" fillId="0" borderId="0"/>
    <xf numFmtId="282" fontId="7" fillId="0" borderId="0"/>
    <xf numFmtId="0" fontId="22" fillId="0" borderId="0"/>
    <xf numFmtId="0" fontId="22" fillId="0" borderId="0"/>
    <xf numFmtId="282" fontId="7" fillId="0" borderId="0"/>
    <xf numFmtId="0" fontId="22" fillId="0" borderId="0"/>
    <xf numFmtId="0" fontId="22" fillId="0" borderId="0"/>
    <xf numFmtId="0" fontId="22" fillId="0" borderId="0"/>
    <xf numFmtId="282" fontId="7" fillId="0" borderId="0"/>
    <xf numFmtId="0" fontId="22" fillId="0" borderId="0"/>
    <xf numFmtId="0" fontId="22" fillId="0" borderId="0"/>
    <xf numFmtId="0" fontId="22" fillId="0" borderId="0"/>
    <xf numFmtId="282" fontId="7" fillId="0" borderId="0"/>
    <xf numFmtId="0" fontId="22" fillId="0" borderId="0"/>
    <xf numFmtId="0" fontId="22" fillId="0" borderId="0"/>
    <xf numFmtId="0" fontId="22" fillId="0" borderId="0"/>
    <xf numFmtId="282" fontId="7" fillId="0" borderId="0"/>
    <xf numFmtId="0" fontId="22" fillId="0" borderId="0"/>
    <xf numFmtId="0" fontId="22" fillId="0" borderId="0"/>
    <xf numFmtId="0" fontId="22" fillId="0" borderId="0"/>
    <xf numFmtId="282" fontId="7" fillId="0" borderId="0"/>
    <xf numFmtId="0" fontId="22" fillId="0" borderId="0"/>
    <xf numFmtId="0" fontId="22"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22" fillId="0" borderId="0"/>
    <xf numFmtId="282" fontId="7" fillId="0" borderId="0"/>
    <xf numFmtId="0" fontId="22" fillId="0" borderId="0"/>
    <xf numFmtId="0" fontId="22" fillId="0" borderId="0"/>
    <xf numFmtId="0" fontId="22" fillId="0" borderId="0"/>
    <xf numFmtId="282" fontId="7" fillId="0" borderId="0"/>
    <xf numFmtId="0" fontId="22" fillId="0" borderId="0"/>
    <xf numFmtId="0" fontId="22" fillId="0" borderId="0"/>
    <xf numFmtId="0" fontId="22" fillId="0" borderId="0"/>
    <xf numFmtId="282" fontId="7" fillId="0" borderId="0"/>
    <xf numFmtId="0" fontId="22" fillId="0" borderId="0"/>
    <xf numFmtId="0" fontId="22" fillId="0" borderId="0"/>
    <xf numFmtId="0" fontId="22" fillId="0" borderId="0"/>
    <xf numFmtId="282" fontId="7" fillId="0" borderId="0"/>
    <xf numFmtId="0" fontId="22" fillId="0" borderId="0"/>
    <xf numFmtId="0" fontId="22" fillId="0" borderId="0"/>
    <xf numFmtId="0" fontId="22" fillId="0" borderId="0"/>
    <xf numFmtId="282" fontId="7" fillId="0" borderId="0"/>
    <xf numFmtId="0" fontId="22" fillId="0" borderId="0"/>
    <xf numFmtId="0" fontId="22" fillId="0" borderId="0"/>
    <xf numFmtId="0" fontId="22" fillId="0" borderId="0"/>
    <xf numFmtId="282" fontId="7" fillId="0" borderId="0"/>
    <xf numFmtId="0" fontId="22" fillId="0" borderId="0"/>
    <xf numFmtId="0" fontId="22" fillId="0" borderId="0"/>
    <xf numFmtId="0" fontId="22" fillId="0" borderId="0"/>
    <xf numFmtId="282" fontId="7" fillId="0" borderId="0"/>
    <xf numFmtId="0" fontId="22" fillId="0" borderId="0"/>
    <xf numFmtId="0" fontId="22" fillId="0" borderId="0"/>
    <xf numFmtId="0" fontId="22" fillId="0" borderId="0"/>
    <xf numFmtId="282" fontId="7" fillId="0" borderId="0"/>
    <xf numFmtId="0" fontId="22" fillId="0" borderId="0"/>
    <xf numFmtId="0" fontId="22" fillId="0" borderId="0"/>
    <xf numFmtId="0" fontId="22" fillId="0" borderId="0"/>
    <xf numFmtId="282" fontId="7" fillId="0" borderId="0"/>
    <xf numFmtId="0" fontId="22" fillId="0" borderId="0"/>
    <xf numFmtId="0" fontId="22" fillId="0" borderId="0"/>
    <xf numFmtId="0" fontId="22" fillId="0" borderId="0"/>
    <xf numFmtId="282" fontId="7" fillId="0" borderId="0"/>
    <xf numFmtId="0" fontId="22" fillId="0" borderId="0"/>
    <xf numFmtId="0" fontId="22"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22" fillId="0" borderId="0"/>
    <xf numFmtId="282" fontId="7" fillId="0" borderId="0"/>
    <xf numFmtId="0" fontId="22" fillId="0" borderId="0"/>
    <xf numFmtId="0" fontId="22" fillId="0" borderId="0"/>
    <xf numFmtId="0" fontId="22" fillId="0" borderId="0"/>
    <xf numFmtId="282" fontId="7" fillId="0" borderId="0"/>
    <xf numFmtId="0" fontId="22" fillId="0" borderId="0"/>
    <xf numFmtId="0" fontId="22" fillId="0" borderId="0"/>
    <xf numFmtId="0" fontId="22" fillId="0" borderId="0"/>
    <xf numFmtId="0" fontId="62" fillId="2" borderId="0"/>
    <xf numFmtId="0" fontId="22" fillId="0" borderId="0"/>
    <xf numFmtId="0" fontId="22" fillId="0" borderId="0"/>
    <xf numFmtId="0" fontId="22" fillId="0" borderId="0"/>
    <xf numFmtId="0" fontId="62" fillId="2"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282" fontId="7" fillId="0" borderId="0"/>
    <xf numFmtId="0" fontId="7" fillId="0" borderId="0"/>
    <xf numFmtId="282" fontId="7" fillId="0" borderId="0"/>
    <xf numFmtId="282" fontId="7"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282" fontId="7" fillId="0" borderId="0"/>
    <xf numFmtId="0" fontId="328" fillId="0" borderId="0"/>
    <xf numFmtId="282" fontId="328" fillId="0" borderId="0"/>
    <xf numFmtId="282" fontId="328"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1" fontId="7" fillId="0" borderId="0"/>
    <xf numFmtId="282" fontId="7" fillId="0" borderId="0"/>
    <xf numFmtId="282"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282" fontId="7" fillId="0" borderId="0"/>
    <xf numFmtId="282"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99" fontId="165" fillId="34" borderId="4" applyNumberFormat="0" applyAlignment="0" applyProtection="0"/>
    <xf numFmtId="282" fontId="7" fillId="0" borderId="0"/>
    <xf numFmtId="282"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7" fillId="0" borderId="0"/>
    <xf numFmtId="282"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7" fillId="0" borderId="0"/>
    <xf numFmtId="282"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7" fillId="0" borderId="0"/>
    <xf numFmtId="282"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62" fillId="41" borderId="40" applyNumberFormat="0" applyProtection="0">
      <alignment horizontal="left" vertical="top" indent="1"/>
    </xf>
    <xf numFmtId="282" fontId="7" fillId="0" borderId="0"/>
    <xf numFmtId="282"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7" fillId="0" borderId="0"/>
    <xf numFmtId="282"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7" fillId="0" borderId="0"/>
    <xf numFmtId="282"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7" fillId="0" borderId="0"/>
    <xf numFmtId="282"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7" fillId="0" borderId="0">
      <alignment horizontal="left"/>
    </xf>
    <xf numFmtId="0" fontId="227" fillId="0" borderId="0">
      <alignment horizontal="left"/>
    </xf>
    <xf numFmtId="0" fontId="227" fillId="0" borderId="0">
      <alignment horizontal="left"/>
    </xf>
    <xf numFmtId="282" fontId="7" fillId="0" borderId="0"/>
    <xf numFmtId="282" fontId="34" fillId="0" borderId="0"/>
    <xf numFmtId="0" fontId="34" fillId="0" borderId="0"/>
    <xf numFmtId="282" fontId="34" fillId="0" borderId="0"/>
    <xf numFmtId="282" fontId="34" fillId="0" borderId="0"/>
    <xf numFmtId="0" fontId="34" fillId="0" borderId="0"/>
    <xf numFmtId="0" fontId="34" fillId="0" borderId="0"/>
    <xf numFmtId="0" fontId="34" fillId="0" borderId="0"/>
    <xf numFmtId="199" fontId="34" fillId="0" borderId="0"/>
    <xf numFmtId="282" fontId="7" fillId="0" borderId="0"/>
    <xf numFmtId="282" fontId="34" fillId="0" borderId="0"/>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282" fontId="7" fillId="0" borderId="0"/>
    <xf numFmtId="282" fontId="34" fillId="0" borderId="0"/>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282" fontId="7" fillId="0" borderId="0"/>
    <xf numFmtId="282" fontId="34" fillId="0" borderId="0"/>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4" fontId="79" fillId="32" borderId="65" applyNumberFormat="0" applyProtection="0">
      <alignment horizontal="left" vertical="center" indent="1"/>
    </xf>
    <xf numFmtId="282" fontId="7" fillId="0" borderId="0"/>
    <xf numFmtId="282" fontId="34" fillId="0" borderId="0"/>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62" fillId="41" borderId="40" applyNumberFormat="0" applyProtection="0">
      <alignment horizontal="left" vertical="top" indent="1"/>
    </xf>
    <xf numFmtId="282" fontId="7" fillId="0" borderId="0"/>
    <xf numFmtId="282" fontId="34" fillId="0" borderId="0"/>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227" fillId="0" borderId="0">
      <alignment horizontal="left"/>
    </xf>
    <xf numFmtId="0" fontId="328" fillId="0" borderId="0"/>
    <xf numFmtId="0" fontId="7" fillId="0" borderId="0"/>
    <xf numFmtId="282" fontId="7" fillId="0" borderId="0"/>
    <xf numFmtId="282" fontId="34" fillId="0" borderId="0"/>
    <xf numFmtId="0" fontId="7" fillId="0" borderId="0"/>
    <xf numFmtId="0" fontId="7" fillId="0" borderId="0"/>
    <xf numFmtId="0" fontId="7" fillId="0" borderId="0"/>
    <xf numFmtId="0" fontId="34" fillId="0" borderId="0"/>
    <xf numFmtId="282" fontId="7" fillId="0" borderId="0"/>
    <xf numFmtId="282" fontId="34" fillId="0" borderId="0"/>
    <xf numFmtId="0" fontId="7" fillId="0" borderId="0"/>
    <xf numFmtId="0" fontId="34" fillId="0" borderId="0"/>
    <xf numFmtId="282" fontId="7" fillId="0" borderId="0"/>
    <xf numFmtId="282" fontId="34" fillId="0" borderId="0"/>
    <xf numFmtId="0" fontId="328" fillId="0" borderId="0"/>
    <xf numFmtId="282" fontId="34" fillId="0" borderId="0"/>
    <xf numFmtId="282" fontId="328" fillId="0" borderId="0"/>
    <xf numFmtId="0" fontId="7" fillId="0" borderId="0"/>
    <xf numFmtId="282" fontId="7" fillId="0" borderId="0"/>
    <xf numFmtId="282" fontId="7" fillId="0" borderId="0"/>
    <xf numFmtId="282" fontId="34"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328" fillId="0" borderId="0"/>
    <xf numFmtId="282" fontId="328" fillId="0" borderId="0"/>
    <xf numFmtId="0" fontId="328" fillId="0" borderId="0"/>
    <xf numFmtId="282" fontId="328" fillId="0" borderId="0"/>
    <xf numFmtId="0" fontId="328" fillId="0" borderId="0"/>
    <xf numFmtId="282" fontId="328" fillId="0" borderId="0"/>
    <xf numFmtId="0" fontId="328" fillId="0" borderId="0"/>
    <xf numFmtId="282" fontId="328" fillId="0" borderId="0"/>
    <xf numFmtId="0" fontId="328" fillId="0" borderId="0"/>
    <xf numFmtId="282" fontId="328" fillId="0" borderId="0"/>
    <xf numFmtId="282" fontId="7" fillId="0" borderId="0"/>
    <xf numFmtId="282" fontId="34" fillId="0" borderId="0"/>
    <xf numFmtId="0" fontId="328" fillId="0" borderId="0"/>
    <xf numFmtId="282" fontId="328" fillId="0" borderId="0"/>
    <xf numFmtId="0" fontId="7" fillId="0" borderId="0"/>
    <xf numFmtId="282" fontId="7" fillId="0" borderId="0"/>
    <xf numFmtId="0" fontId="328" fillId="0" borderId="0"/>
    <xf numFmtId="282" fontId="328" fillId="0" borderId="0"/>
    <xf numFmtId="0" fontId="7" fillId="0" borderId="0"/>
    <xf numFmtId="282" fontId="7" fillId="0" borderId="0"/>
    <xf numFmtId="0" fontId="328" fillId="0" borderId="0"/>
    <xf numFmtId="282" fontId="328" fillId="0" borderId="0"/>
    <xf numFmtId="0" fontId="7" fillId="0" borderId="0"/>
    <xf numFmtId="282" fontId="7" fillId="0" borderId="0"/>
    <xf numFmtId="0" fontId="328" fillId="0" borderId="0"/>
    <xf numFmtId="282" fontId="328" fillId="0" borderId="0"/>
    <xf numFmtId="0" fontId="328" fillId="0" borderId="0"/>
    <xf numFmtId="282" fontId="328" fillId="0" borderId="0"/>
    <xf numFmtId="0" fontId="7" fillId="0" borderId="0"/>
    <xf numFmtId="282" fontId="7" fillId="0" borderId="0"/>
    <xf numFmtId="0" fontId="7" fillId="0" borderId="0"/>
    <xf numFmtId="282" fontId="7" fillId="0" borderId="0"/>
    <xf numFmtId="282" fontId="7" fillId="0" borderId="0"/>
    <xf numFmtId="282" fontId="34" fillId="0" borderId="0"/>
    <xf numFmtId="0" fontId="328" fillId="0" borderId="0"/>
    <xf numFmtId="282" fontId="328" fillId="0" borderId="0"/>
    <xf numFmtId="0" fontId="7" fillId="0" borderId="0"/>
    <xf numFmtId="282" fontId="7" fillId="0" borderId="0"/>
    <xf numFmtId="0" fontId="328" fillId="0" borderId="0"/>
    <xf numFmtId="282" fontId="328" fillId="0" borderId="0"/>
    <xf numFmtId="0" fontId="7" fillId="0" borderId="0"/>
    <xf numFmtId="282" fontId="7" fillId="0" borderId="0"/>
    <xf numFmtId="0" fontId="328" fillId="0" borderId="0"/>
    <xf numFmtId="282" fontId="328" fillId="0" borderId="0"/>
    <xf numFmtId="0" fontId="328" fillId="0" borderId="0"/>
    <xf numFmtId="282" fontId="328" fillId="0" borderId="0"/>
    <xf numFmtId="0" fontId="328" fillId="0" borderId="0"/>
    <xf numFmtId="282" fontId="328" fillId="0" borderId="0"/>
    <xf numFmtId="0" fontId="7" fillId="0" borderId="0"/>
    <xf numFmtId="282" fontId="7"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282" fontId="7" fillId="0" borderId="0"/>
    <xf numFmtId="282" fontId="34"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7" fillId="0" borderId="0"/>
    <xf numFmtId="282" fontId="34"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7" fillId="0" borderId="0"/>
    <xf numFmtId="282" fontId="34" fillId="0" borderId="0"/>
    <xf numFmtId="282" fontId="32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7" fillId="0" borderId="0"/>
    <xf numFmtId="282"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7" fillId="0" borderId="0"/>
    <xf numFmtId="282" fontId="7" fillId="0" borderId="0"/>
    <xf numFmtId="0" fontId="7"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1" fontId="7" fillId="0" borderId="0"/>
    <xf numFmtId="282" fontId="7" fillId="0" borderId="0"/>
    <xf numFmtId="282" fontId="7" fillId="0" borderId="0"/>
    <xf numFmtId="0" fontId="7" fillId="0" borderId="0"/>
    <xf numFmtId="0" fontId="7" fillId="0" borderId="0"/>
    <xf numFmtId="0" fontId="7"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1" fontId="7" fillId="0" borderId="0"/>
    <xf numFmtId="282" fontId="7" fillId="0" borderId="0"/>
    <xf numFmtId="282" fontId="7" fillId="0" borderId="0"/>
    <xf numFmtId="0" fontId="7" fillId="0" borderId="0"/>
    <xf numFmtId="0" fontId="7" fillId="0" borderId="0"/>
    <xf numFmtId="0" fontId="7"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40" fillId="0" borderId="0"/>
    <xf numFmtId="0" fontId="7" fillId="0" borderId="0"/>
    <xf numFmtId="0" fontId="40" fillId="0" borderId="0"/>
    <xf numFmtId="0" fontId="7" fillId="0" borderId="0"/>
    <xf numFmtId="1" fontId="7" fillId="0" borderId="0"/>
    <xf numFmtId="282" fontId="7" fillId="0" borderId="0"/>
    <xf numFmtId="282" fontId="7" fillId="0" borderId="0"/>
    <xf numFmtId="0" fontId="7" fillId="0" borderId="0"/>
    <xf numFmtId="0" fontId="7"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282" fontId="7" fillId="0" borderId="0"/>
    <xf numFmtId="282" fontId="7" fillId="0" borderId="0"/>
    <xf numFmtId="0" fontId="7" fillId="0" borderId="0"/>
    <xf numFmtId="0" fontId="7"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282" fontId="7" fillId="0" borderId="0"/>
    <xf numFmtId="282" fontId="7" fillId="0" borderId="0"/>
    <xf numFmtId="0" fontId="7" fillId="0" borderId="0"/>
    <xf numFmtId="0" fontId="7"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282" fontId="7" fillId="0" borderId="0"/>
    <xf numFmtId="282" fontId="7" fillId="0" borderId="0"/>
    <xf numFmtId="0" fontId="7" fillId="0" borderId="0"/>
    <xf numFmtId="0" fontId="7"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282" fontId="7" fillId="0" borderId="0"/>
    <xf numFmtId="282" fontId="7" fillId="0" borderId="0"/>
    <xf numFmtId="0" fontId="7" fillId="0" borderId="0"/>
    <xf numFmtId="0" fontId="7"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40" fillId="0" borderId="0"/>
    <xf numFmtId="0" fontId="7" fillId="0" borderId="0"/>
    <xf numFmtId="0" fontId="328" fillId="0" borderId="0"/>
    <xf numFmtId="0" fontId="7" fillId="0" borderId="0"/>
    <xf numFmtId="282" fontId="7" fillId="0" borderId="0"/>
    <xf numFmtId="282" fontId="7" fillId="0" borderId="0"/>
    <xf numFmtId="0" fontId="62" fillId="2" borderId="0"/>
    <xf numFmtId="0" fontId="7" fillId="0" borderId="0"/>
    <xf numFmtId="0" fontId="62" fillId="2" borderId="0"/>
    <xf numFmtId="0" fontId="7" fillId="0" borderId="0"/>
    <xf numFmtId="0" fontId="62" fillId="2"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82" fontId="7" fillId="0" borderId="0"/>
    <xf numFmtId="28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82" fontId="7" fillId="0" borderId="0"/>
    <xf numFmtId="282"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282" fontId="7" fillId="0" borderId="0"/>
    <xf numFmtId="282"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282" fontId="7" fillId="0" borderId="0"/>
    <xf numFmtId="282"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282" fontId="7" fillId="0" borderId="0"/>
    <xf numFmtId="282"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282" fontId="7" fillId="0" borderId="0"/>
    <xf numFmtId="282"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282" fontId="7" fillId="0" borderId="0"/>
    <xf numFmtId="282"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282" fontId="7" fillId="0" borderId="0"/>
    <xf numFmtId="282"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282" fontId="7" fillId="0" borderId="0"/>
    <xf numFmtId="282"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282" fontId="7" fillId="0" borderId="0"/>
    <xf numFmtId="282"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4" fontId="170" fillId="91" borderId="40" applyNumberFormat="0" applyProtection="0">
      <alignment horizontal="right" vertical="center"/>
    </xf>
    <xf numFmtId="282" fontId="7" fillId="0" borderId="0"/>
    <xf numFmtId="282"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71" fillId="0" borderId="0"/>
    <xf numFmtId="0" fontId="171" fillId="0" borderId="0"/>
    <xf numFmtId="0" fontId="171" fillId="0" borderId="0"/>
    <xf numFmtId="282" fontId="7" fillId="0" borderId="0"/>
    <xf numFmtId="0" fontId="7" fillId="0" borderId="0"/>
    <xf numFmtId="282" fontId="7" fillId="0" borderId="0"/>
    <xf numFmtId="282" fontId="7" fillId="0" borderId="0"/>
    <xf numFmtId="0" fontId="7" fillId="0" borderId="0"/>
    <xf numFmtId="0" fontId="7" fillId="0" borderId="0"/>
    <xf numFmtId="0" fontId="7" fillId="0" borderId="0"/>
    <xf numFmtId="199" fontId="7" fillId="0" borderId="0"/>
    <xf numFmtId="0" fontId="7" fillId="0" borderId="0"/>
    <xf numFmtId="282" fontId="7" fillId="0" borderId="0"/>
    <xf numFmtId="282" fontId="7"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7" fillId="0" borderId="0"/>
    <xf numFmtId="282" fontId="7" fillId="0" borderId="0"/>
    <xf numFmtId="282" fontId="7"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7" fillId="0" borderId="0"/>
    <xf numFmtId="282" fontId="145" fillId="72" borderId="25" applyNumberFormat="0" applyAlignment="0" applyProtection="0"/>
    <xf numFmtId="282" fontId="7" fillId="0" borderId="0"/>
    <xf numFmtId="282" fontId="7"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7" fillId="0" borderId="0"/>
    <xf numFmtId="282" fontId="7" fillId="0" borderId="0"/>
    <xf numFmtId="282" fontId="7"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7" fillId="0" borderId="0"/>
    <xf numFmtId="282" fontId="7" fillId="0" borderId="0"/>
    <xf numFmtId="282" fontId="7"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328" fillId="0" borderId="0"/>
    <xf numFmtId="0" fontId="7" fillId="0" borderId="0"/>
    <xf numFmtId="0" fontId="62" fillId="33" borderId="65" applyNumberFormat="0" applyFont="0" applyAlignment="0" applyProtection="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328" fillId="0" borderId="0"/>
    <xf numFmtId="0" fontId="7" fillId="0" borderId="0"/>
    <xf numFmtId="282" fontId="328" fillId="0" borderId="0"/>
    <xf numFmtId="282" fontId="7" fillId="0" borderId="0"/>
    <xf numFmtId="0" fontId="7" fillId="0" borderId="0"/>
    <xf numFmtId="282" fontId="7" fillId="0" borderId="0"/>
    <xf numFmtId="282" fontId="7" fillId="0" borderId="0"/>
    <xf numFmtId="282"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328" fillId="0" borderId="0"/>
    <xf numFmtId="282" fontId="328" fillId="0" borderId="0"/>
    <xf numFmtId="0" fontId="328" fillId="0" borderId="0"/>
    <xf numFmtId="282" fontId="328" fillId="0" borderId="0"/>
    <xf numFmtId="0" fontId="328" fillId="0" borderId="0"/>
    <xf numFmtId="282" fontId="328" fillId="0" borderId="0"/>
    <xf numFmtId="0" fontId="328" fillId="0" borderId="0"/>
    <xf numFmtId="282" fontId="328" fillId="0" borderId="0"/>
    <xf numFmtId="0" fontId="328" fillId="0" borderId="0"/>
    <xf numFmtId="282" fontId="328" fillId="0" borderId="0"/>
    <xf numFmtId="282" fontId="7" fillId="0" borderId="0"/>
    <xf numFmtId="282" fontId="7" fillId="0" borderId="0"/>
    <xf numFmtId="0" fontId="328" fillId="0" borderId="0"/>
    <xf numFmtId="282" fontId="328" fillId="0" borderId="0"/>
    <xf numFmtId="0" fontId="7" fillId="0" borderId="0"/>
    <xf numFmtId="282" fontId="7" fillId="0" borderId="0"/>
    <xf numFmtId="0" fontId="328" fillId="0" borderId="0"/>
    <xf numFmtId="282" fontId="328" fillId="0" borderId="0"/>
    <xf numFmtId="0" fontId="7" fillId="0" borderId="0"/>
    <xf numFmtId="282" fontId="7" fillId="0" borderId="0"/>
    <xf numFmtId="0" fontId="328" fillId="0" borderId="0"/>
    <xf numFmtId="282" fontId="328" fillId="0" borderId="0"/>
    <xf numFmtId="0" fontId="7" fillId="0" borderId="0"/>
    <xf numFmtId="282" fontId="7" fillId="0" borderId="0"/>
    <xf numFmtId="0" fontId="328" fillId="0" borderId="0"/>
    <xf numFmtId="282" fontId="328" fillId="0" borderId="0"/>
    <xf numFmtId="0" fontId="328" fillId="0" borderId="0"/>
    <xf numFmtId="282" fontId="328" fillId="0" borderId="0"/>
    <xf numFmtId="0" fontId="7" fillId="0" borderId="0"/>
    <xf numFmtId="282" fontId="7" fillId="0" borderId="0"/>
    <xf numFmtId="0" fontId="7" fillId="0" borderId="0"/>
    <xf numFmtId="282" fontId="7" fillId="0" borderId="0"/>
    <xf numFmtId="282" fontId="7" fillId="0" borderId="0"/>
    <xf numFmtId="282" fontId="7" fillId="0" borderId="0"/>
    <xf numFmtId="0" fontId="328" fillId="0" borderId="0"/>
    <xf numFmtId="282" fontId="328" fillId="0" borderId="0"/>
    <xf numFmtId="0" fontId="7" fillId="0" borderId="0"/>
    <xf numFmtId="282" fontId="7" fillId="0" borderId="0"/>
    <xf numFmtId="0" fontId="328" fillId="0" borderId="0"/>
    <xf numFmtId="282" fontId="328" fillId="0" borderId="0"/>
    <xf numFmtId="0" fontId="7" fillId="0" borderId="0"/>
    <xf numFmtId="282" fontId="7" fillId="0" borderId="0"/>
    <xf numFmtId="0" fontId="328" fillId="0" borderId="0"/>
    <xf numFmtId="282" fontId="328" fillId="0" borderId="0"/>
    <xf numFmtId="0" fontId="328" fillId="0" borderId="0"/>
    <xf numFmtId="282" fontId="328" fillId="0" borderId="0"/>
    <xf numFmtId="0" fontId="328" fillId="0" borderId="0"/>
    <xf numFmtId="282" fontId="328" fillId="0" borderId="0"/>
    <xf numFmtId="0" fontId="7" fillId="0" borderId="0"/>
    <xf numFmtId="282" fontId="7"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282" fontId="7" fillId="0" borderId="0"/>
    <xf numFmtId="282" fontId="7"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7" fillId="0" borderId="0"/>
    <xf numFmtId="282" fontId="7"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7" fillId="0" borderId="0"/>
    <xf numFmtId="282" fontId="7" fillId="0" borderId="0"/>
    <xf numFmtId="282" fontId="32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7" fillId="0" borderId="0"/>
    <xf numFmtId="282"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7" fillId="0" borderId="0"/>
    <xf numFmtId="28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82" fontId="7" fillId="0" borderId="0"/>
    <xf numFmtId="28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2" borderId="0"/>
    <xf numFmtId="0" fontId="7" fillId="0" borderId="0"/>
    <xf numFmtId="0" fontId="7" fillId="0" borderId="0"/>
    <xf numFmtId="282" fontId="7" fillId="0" borderId="0"/>
    <xf numFmtId="28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82" fontId="7" fillId="0" borderId="0"/>
    <xf numFmtId="28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82" fontId="7" fillId="0" borderId="0"/>
    <xf numFmtId="282" fontId="7" fillId="0" borderId="0"/>
    <xf numFmtId="0" fontId="7" fillId="0" borderId="0"/>
    <xf numFmtId="0" fontId="7" fillId="0" borderId="0"/>
    <xf numFmtId="199" fontId="7" fillId="0" borderId="0"/>
    <xf numFmtId="0" fontId="7" fillId="0" borderId="0"/>
    <xf numFmtId="0" fontId="7" fillId="0" borderId="0"/>
    <xf numFmtId="0" fontId="7" fillId="0" borderId="0"/>
    <xf numFmtId="282" fontId="7" fillId="0" borderId="0"/>
    <xf numFmtId="282" fontId="7" fillId="0" borderId="0"/>
    <xf numFmtId="0" fontId="7" fillId="0" borderId="0"/>
    <xf numFmtId="282" fontId="7" fillId="0" borderId="0"/>
    <xf numFmtId="0" fontId="7" fillId="0" borderId="0"/>
    <xf numFmtId="282" fontId="7" fillId="0" borderId="0"/>
    <xf numFmtId="282" fontId="7" fillId="0" borderId="0"/>
    <xf numFmtId="0"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282" fontId="7" fillId="0" borderId="0"/>
    <xf numFmtId="0" fontId="7" fillId="0" borderId="0"/>
    <xf numFmtId="282" fontId="7" fillId="0" borderId="0"/>
    <xf numFmtId="282" fontId="62" fillId="2" borderId="0"/>
    <xf numFmtId="0" fontId="7" fillId="0" borderId="0"/>
    <xf numFmtId="0" fontId="7" fillId="0" borderId="0"/>
    <xf numFmtId="0" fontId="7" fillId="0" borderId="0"/>
    <xf numFmtId="199" fontId="62" fillId="2"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282" fontId="7" fillId="0" borderId="0"/>
    <xf numFmtId="0" fontId="7" fillId="0" borderId="0"/>
    <xf numFmtId="282" fontId="7" fillId="0" borderId="0"/>
    <xf numFmtId="0" fontId="7" fillId="0" borderId="0"/>
    <xf numFmtId="282" fontId="7" fillId="0" borderId="0"/>
    <xf numFmtId="282" fontId="7" fillId="0" borderId="0"/>
    <xf numFmtId="282" fontId="7" fillId="0" borderId="0"/>
    <xf numFmtId="282" fontId="62" fillId="2"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82" fontId="7" fillId="0" borderId="0"/>
    <xf numFmtId="28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82" fontId="7" fillId="0" borderId="0"/>
    <xf numFmtId="28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82" fontId="7" fillId="0" borderId="0"/>
    <xf numFmtId="28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82" fontId="7" fillId="0" borderId="0"/>
    <xf numFmtId="28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82" fontId="7" fillId="0" borderId="0"/>
    <xf numFmtId="282" fontId="7" fillId="0" borderId="0"/>
    <xf numFmtId="0" fontId="7" fillId="0" borderId="0"/>
    <xf numFmtId="0" fontId="7" fillId="0" borderId="0"/>
    <xf numFmtId="0" fontId="7" fillId="0" borderId="0"/>
    <xf numFmtId="0" fontId="7" fillId="0" borderId="0"/>
    <xf numFmtId="0" fontId="7" fillId="0" borderId="0"/>
    <xf numFmtId="0" fontId="62" fillId="2"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282" fontId="7" fillId="0" borderId="0"/>
    <xf numFmtId="282" fontId="7" fillId="0" borderId="0"/>
    <xf numFmtId="0" fontId="7" fillId="0" borderId="0"/>
    <xf numFmtId="282"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328" fillId="0" borderId="0"/>
    <xf numFmtId="0" fontId="7" fillId="0" borderId="0"/>
    <xf numFmtId="282" fontId="328" fillId="0" borderId="0"/>
    <xf numFmtId="0" fontId="7" fillId="0" borderId="0"/>
    <xf numFmtId="282" fontId="7" fillId="0" borderId="0"/>
    <xf numFmtId="282"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328" fillId="0" borderId="0"/>
    <xf numFmtId="0" fontId="7" fillId="0" borderId="0"/>
    <xf numFmtId="282" fontId="328" fillId="0" borderId="0"/>
    <xf numFmtId="0" fontId="7" fillId="0" borderId="0"/>
    <xf numFmtId="282" fontId="7" fillId="0" borderId="0"/>
    <xf numFmtId="282" fontId="7" fillId="0" borderId="0"/>
    <xf numFmtId="0" fontId="328" fillId="0" borderId="0"/>
    <xf numFmtId="0" fontId="7" fillId="0" borderId="0"/>
    <xf numFmtId="282" fontId="328" fillId="0" borderId="0"/>
    <xf numFmtId="0" fontId="7" fillId="0" borderId="0"/>
    <xf numFmtId="282" fontId="7" fillId="0" borderId="0"/>
    <xf numFmtId="282" fontId="7" fillId="0" borderId="0"/>
    <xf numFmtId="0" fontId="328" fillId="0" borderId="0"/>
    <xf numFmtId="0" fontId="7" fillId="0" borderId="0"/>
    <xf numFmtId="282" fontId="328" fillId="0" borderId="0"/>
    <xf numFmtId="0" fontId="7" fillId="0" borderId="0"/>
    <xf numFmtId="282" fontId="7" fillId="0" borderId="0"/>
    <xf numFmtId="282" fontId="7" fillId="0" borderId="0"/>
    <xf numFmtId="0" fontId="328" fillId="0" borderId="0"/>
    <xf numFmtId="0" fontId="7" fillId="0" borderId="0"/>
    <xf numFmtId="282" fontId="328"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282" fontId="7" fillId="0" borderId="0"/>
    <xf numFmtId="282" fontId="7" fillId="0" borderId="0"/>
    <xf numFmtId="0" fontId="7" fillId="0" borderId="0"/>
    <xf numFmtId="282" fontId="7" fillId="0" borderId="0"/>
    <xf numFmtId="282" fontId="7" fillId="0" borderId="0"/>
    <xf numFmtId="0" fontId="7" fillId="0" borderId="0"/>
    <xf numFmtId="282" fontId="7" fillId="0" borderId="0"/>
    <xf numFmtId="282" fontId="7" fillId="0" borderId="0"/>
    <xf numFmtId="0" fontId="7" fillId="0" borderId="0"/>
    <xf numFmtId="282"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328" fillId="0" borderId="0"/>
    <xf numFmtId="0" fontId="7" fillId="0" borderId="0"/>
    <xf numFmtId="282" fontId="328" fillId="0" borderId="0"/>
    <xf numFmtId="0" fontId="7" fillId="0" borderId="0"/>
    <xf numFmtId="282" fontId="7" fillId="0" borderId="0"/>
    <xf numFmtId="282" fontId="7" fillId="0" borderId="0"/>
    <xf numFmtId="0" fontId="328" fillId="0" borderId="0"/>
    <xf numFmtId="0" fontId="7" fillId="0" borderId="0"/>
    <xf numFmtId="282" fontId="328"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328" fillId="0" borderId="0"/>
    <xf numFmtId="0" fontId="7" fillId="0" borderId="0"/>
    <xf numFmtId="282" fontId="328"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328" fillId="0" borderId="0"/>
    <xf numFmtId="0" fontId="7" fillId="0" borderId="0"/>
    <xf numFmtId="282" fontId="328"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328" fillId="0" borderId="0"/>
    <xf numFmtId="0" fontId="7" fillId="0" borderId="0"/>
    <xf numFmtId="282" fontId="328" fillId="0" borderId="0"/>
    <xf numFmtId="0" fontId="7" fillId="0" borderId="0"/>
    <xf numFmtId="282" fontId="7" fillId="0" borderId="0"/>
    <xf numFmtId="282" fontId="7" fillId="0" borderId="0"/>
    <xf numFmtId="0" fontId="328" fillId="0" borderId="0"/>
    <xf numFmtId="0" fontId="7" fillId="0" borderId="0"/>
    <xf numFmtId="282" fontId="328"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282" fontId="7" fillId="0" borderId="0"/>
    <xf numFmtId="0" fontId="7" fillId="0" borderId="0"/>
    <xf numFmtId="282" fontId="7" fillId="0" borderId="0"/>
    <xf numFmtId="282" fontId="7" fillId="0" borderId="0"/>
    <xf numFmtId="0" fontId="7" fillId="0" borderId="0"/>
    <xf numFmtId="282" fontId="7" fillId="0" borderId="0"/>
    <xf numFmtId="282" fontId="7" fillId="0" borderId="0"/>
    <xf numFmtId="0" fontId="7" fillId="0" borderId="0"/>
    <xf numFmtId="282"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328" fillId="0" borderId="0"/>
    <xf numFmtId="0" fontId="7" fillId="0" borderId="0"/>
    <xf numFmtId="282" fontId="328"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328" fillId="0" borderId="0"/>
    <xf numFmtId="0" fontId="7" fillId="0" borderId="0"/>
    <xf numFmtId="282" fontId="328"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328" fillId="0" borderId="0"/>
    <xf numFmtId="0" fontId="7" fillId="0" borderId="0"/>
    <xf numFmtId="282" fontId="328" fillId="0" borderId="0"/>
    <xf numFmtId="0" fontId="7" fillId="0" borderId="0"/>
    <xf numFmtId="282" fontId="7" fillId="0" borderId="0"/>
    <xf numFmtId="282" fontId="7" fillId="0" borderId="0"/>
    <xf numFmtId="0" fontId="328" fillId="0" borderId="0"/>
    <xf numFmtId="0" fontId="7" fillId="0" borderId="0"/>
    <xf numFmtId="282" fontId="328" fillId="0" borderId="0"/>
    <xf numFmtId="0" fontId="7" fillId="0" borderId="0"/>
    <xf numFmtId="282" fontId="7" fillId="0" borderId="0"/>
    <xf numFmtId="282" fontId="7" fillId="0" borderId="0"/>
    <xf numFmtId="0" fontId="328" fillId="0" borderId="0"/>
    <xf numFmtId="0" fontId="7" fillId="0" borderId="0"/>
    <xf numFmtId="282" fontId="328" fillId="0" borderId="0"/>
    <xf numFmtId="0" fontId="7" fillId="0" borderId="0"/>
    <xf numFmtId="282" fontId="7" fillId="0" borderId="0"/>
    <xf numFmtId="282" fontId="7" fillId="0" borderId="0"/>
    <xf numFmtId="0" fontId="7" fillId="0" borderId="0"/>
    <xf numFmtId="0" fontId="7" fillId="0" borderId="0"/>
    <xf numFmtId="282" fontId="7" fillId="0" borderId="0"/>
    <xf numFmtId="0" fontId="7" fillId="0" borderId="0"/>
    <xf numFmtId="282" fontId="7" fillId="0" borderId="0"/>
    <xf numFmtId="282" fontId="7" fillId="0" borderId="0"/>
    <xf numFmtId="0" fontId="22" fillId="0" borderId="0"/>
    <xf numFmtId="0" fontId="7" fillId="0" borderId="0"/>
    <xf numFmtId="282" fontId="22" fillId="0" borderId="0"/>
    <xf numFmtId="0" fontId="7" fillId="0" borderId="0"/>
    <xf numFmtId="282" fontId="22" fillId="0" borderId="0"/>
    <xf numFmtId="282" fontId="7" fillId="0" borderId="0"/>
    <xf numFmtId="282" fontId="22" fillId="0" borderId="0"/>
    <xf numFmtId="0" fontId="22" fillId="0" borderId="0"/>
    <xf numFmtId="282" fontId="7" fillId="0" borderId="0"/>
    <xf numFmtId="0" fontId="22" fillId="0" borderId="0"/>
    <xf numFmtId="0" fontId="22" fillId="0" borderId="0"/>
    <xf numFmtId="0" fontId="22" fillId="0" borderId="0"/>
    <xf numFmtId="0" fontId="22"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282" fontId="7" fillId="0" borderId="0"/>
    <xf numFmtId="0" fontId="7" fillId="0" borderId="0"/>
    <xf numFmtId="282" fontId="7" fillId="0" borderId="0"/>
    <xf numFmtId="282" fontId="7" fillId="0" borderId="0"/>
    <xf numFmtId="0" fontId="7" fillId="0" borderId="0"/>
    <xf numFmtId="282" fontId="7" fillId="0" borderId="0"/>
    <xf numFmtId="282" fontId="7" fillId="0" borderId="0"/>
    <xf numFmtId="0" fontId="7" fillId="0" borderId="0"/>
    <xf numFmtId="282" fontId="7" fillId="0" borderId="0"/>
    <xf numFmtId="282"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22" fillId="0" borderId="0"/>
    <xf numFmtId="0" fontId="7" fillId="0" borderId="0"/>
    <xf numFmtId="282" fontId="22" fillId="0" borderId="0"/>
    <xf numFmtId="0" fontId="7" fillId="0" borderId="0"/>
    <xf numFmtId="282" fontId="22" fillId="0" borderId="0"/>
    <xf numFmtId="282" fontId="7" fillId="0" borderId="0"/>
    <xf numFmtId="282" fontId="22" fillId="0" borderId="0"/>
    <xf numFmtId="0" fontId="22" fillId="0" borderId="0"/>
    <xf numFmtId="282" fontId="7" fillId="0" borderId="0"/>
    <xf numFmtId="0" fontId="22" fillId="0" borderId="0"/>
    <xf numFmtId="0" fontId="22" fillId="0" borderId="0"/>
    <xf numFmtId="0" fontId="22" fillId="0" borderId="0"/>
    <xf numFmtId="0" fontId="22" fillId="0" borderId="0"/>
    <xf numFmtId="0" fontId="22" fillId="0" borderId="0"/>
    <xf numFmtId="0" fontId="7" fillId="0" borderId="0"/>
    <xf numFmtId="282" fontId="22" fillId="0" borderId="0"/>
    <xf numFmtId="0" fontId="7" fillId="0" borderId="0"/>
    <xf numFmtId="282" fontId="22" fillId="0" borderId="0"/>
    <xf numFmtId="282" fontId="7" fillId="0" borderId="0"/>
    <xf numFmtId="282" fontId="22" fillId="0" borderId="0"/>
    <xf numFmtId="0" fontId="22" fillId="0" borderId="0"/>
    <xf numFmtId="282" fontId="7" fillId="0" borderId="0"/>
    <xf numFmtId="0" fontId="22" fillId="0" borderId="0"/>
    <xf numFmtId="0" fontId="22" fillId="0" borderId="0"/>
    <xf numFmtId="0" fontId="22" fillId="0" borderId="0"/>
    <xf numFmtId="0" fontId="22" fillId="0" borderId="0"/>
    <xf numFmtId="0" fontId="22" fillId="0" borderId="0"/>
    <xf numFmtId="0" fontId="7" fillId="0" borderId="0"/>
    <xf numFmtId="282" fontId="22" fillId="0" borderId="0"/>
    <xf numFmtId="0" fontId="7" fillId="0" borderId="0"/>
    <xf numFmtId="282" fontId="22" fillId="0" borderId="0"/>
    <xf numFmtId="282" fontId="7" fillId="0" borderId="0"/>
    <xf numFmtId="282" fontId="22" fillId="0" borderId="0"/>
    <xf numFmtId="0" fontId="22" fillId="0" borderId="0"/>
    <xf numFmtId="282" fontId="7" fillId="0" borderId="0"/>
    <xf numFmtId="0" fontId="22" fillId="0" borderId="0"/>
    <xf numFmtId="0" fontId="22" fillId="0" borderId="0"/>
    <xf numFmtId="0" fontId="22" fillId="0" borderId="0"/>
    <xf numFmtId="0" fontId="22" fillId="0" borderId="0"/>
    <xf numFmtId="0" fontId="22" fillId="0" borderId="0"/>
    <xf numFmtId="0" fontId="7" fillId="0" borderId="0"/>
    <xf numFmtId="282" fontId="22" fillId="0" borderId="0"/>
    <xf numFmtId="0" fontId="7" fillId="0" borderId="0"/>
    <xf numFmtId="282" fontId="22" fillId="0" borderId="0"/>
    <xf numFmtId="282" fontId="7" fillId="0" borderId="0"/>
    <xf numFmtId="282" fontId="22" fillId="0" borderId="0"/>
    <xf numFmtId="0" fontId="22" fillId="0" borderId="0"/>
    <xf numFmtId="282" fontId="7" fillId="0" borderId="0"/>
    <xf numFmtId="0" fontId="22" fillId="0" borderId="0"/>
    <xf numFmtId="0" fontId="22" fillId="0" borderId="0"/>
    <xf numFmtId="0" fontId="22" fillId="0" borderId="0"/>
    <xf numFmtId="0" fontId="22" fillId="0" borderId="0"/>
    <xf numFmtId="0" fontId="22" fillId="0" borderId="0"/>
    <xf numFmtId="0" fontId="7" fillId="0" borderId="0"/>
    <xf numFmtId="282" fontId="22" fillId="0" borderId="0"/>
    <xf numFmtId="0" fontId="7" fillId="0" borderId="0"/>
    <xf numFmtId="282" fontId="22" fillId="0" borderId="0"/>
    <xf numFmtId="282" fontId="7" fillId="0" borderId="0"/>
    <xf numFmtId="282" fontId="22" fillId="0" borderId="0"/>
    <xf numFmtId="0" fontId="22" fillId="0" borderId="0"/>
    <xf numFmtId="282" fontId="7" fillId="0" borderId="0"/>
    <xf numFmtId="0" fontId="22" fillId="0" borderId="0"/>
    <xf numFmtId="0" fontId="22" fillId="0" borderId="0"/>
    <xf numFmtId="0" fontId="22" fillId="0" borderId="0"/>
    <xf numFmtId="0" fontId="22" fillId="0" borderId="0"/>
    <xf numFmtId="0" fontId="328" fillId="0" borderId="0"/>
    <xf numFmtId="0" fontId="7" fillId="0" borderId="0"/>
    <xf numFmtId="282" fontId="22" fillId="0" borderId="0"/>
    <xf numFmtId="0" fontId="7" fillId="0" borderId="0"/>
    <xf numFmtId="282" fontId="7" fillId="0" borderId="0"/>
    <xf numFmtId="282" fontId="22" fillId="0" borderId="0"/>
    <xf numFmtId="282" fontId="7" fillId="0" borderId="0"/>
    <xf numFmtId="282" fontId="22" fillId="0" borderId="0"/>
    <xf numFmtId="282" fontId="22" fillId="0" borderId="0"/>
    <xf numFmtId="0" fontId="7" fillId="0" borderId="0"/>
    <xf numFmtId="282" fontId="22" fillId="0" borderId="0"/>
    <xf numFmtId="0" fontId="7" fillId="0" borderId="0"/>
    <xf numFmtId="282" fontId="7" fillId="0" borderId="0"/>
    <xf numFmtId="282" fontId="22" fillId="0" borderId="0"/>
    <xf numFmtId="282" fontId="7" fillId="0" borderId="0"/>
    <xf numFmtId="282" fontId="22" fillId="0" borderId="0"/>
    <xf numFmtId="0" fontId="7" fillId="0" borderId="0"/>
    <xf numFmtId="282" fontId="22" fillId="0" borderId="0"/>
    <xf numFmtId="0" fontId="7" fillId="0" borderId="0"/>
    <xf numFmtId="282" fontId="7" fillId="0" borderId="0"/>
    <xf numFmtId="282" fontId="22" fillId="0" borderId="0"/>
    <xf numFmtId="282" fontId="7" fillId="0" borderId="0"/>
    <xf numFmtId="282" fontId="22" fillId="0" borderId="0"/>
    <xf numFmtId="0" fontId="7" fillId="0" borderId="0"/>
    <xf numFmtId="282" fontId="22" fillId="0" borderId="0"/>
    <xf numFmtId="0" fontId="7" fillId="0" borderId="0"/>
    <xf numFmtId="282" fontId="7" fillId="0" borderId="0"/>
    <xf numFmtId="282" fontId="22" fillId="0" borderId="0"/>
    <xf numFmtId="282" fontId="7" fillId="0" borderId="0"/>
    <xf numFmtId="282" fontId="22" fillId="0" borderId="0"/>
    <xf numFmtId="0" fontId="7" fillId="0" borderId="0"/>
    <xf numFmtId="282" fontId="22" fillId="0" borderId="0"/>
    <xf numFmtId="0" fontId="7" fillId="0" borderId="0"/>
    <xf numFmtId="282" fontId="7" fillId="0" borderId="0"/>
    <xf numFmtId="282" fontId="22" fillId="0" borderId="0"/>
    <xf numFmtId="282" fontId="7" fillId="0" borderId="0"/>
    <xf numFmtId="0" fontId="7" fillId="0" borderId="0"/>
    <xf numFmtId="0" fontId="7" fillId="0" borderId="0"/>
    <xf numFmtId="0"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7" fillId="0" borderId="0"/>
    <xf numFmtId="0" fontId="7" fillId="0" borderId="0"/>
    <xf numFmtId="282" fontId="7" fillId="0" borderId="0"/>
    <xf numFmtId="282" fontId="7" fillId="0" borderId="0"/>
    <xf numFmtId="0" fontId="64" fillId="0" borderId="0"/>
    <xf numFmtId="0" fontId="328" fillId="0" borderId="0"/>
    <xf numFmtId="282" fontId="64" fillId="0" borderId="0"/>
    <xf numFmtId="0" fontId="64" fillId="0" borderId="0"/>
    <xf numFmtId="0" fontId="64" fillId="0" borderId="0"/>
    <xf numFmtId="0" fontId="64" fillId="0" borderId="0"/>
    <xf numFmtId="0" fontId="6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4" fillId="0" borderId="0"/>
    <xf numFmtId="0" fontId="328" fillId="0" borderId="0"/>
    <xf numFmtId="0" fontId="22" fillId="0" borderId="0"/>
    <xf numFmtId="282" fontId="64" fillId="0" borderId="0"/>
    <xf numFmtId="282" fontId="328" fillId="0" borderId="0"/>
    <xf numFmtId="0" fontId="64" fillId="0" borderId="0"/>
    <xf numFmtId="0" fontId="64" fillId="0" borderId="0"/>
    <xf numFmtId="0" fontId="64" fillId="0" borderId="0"/>
    <xf numFmtId="0" fontId="64" fillId="0" borderId="0"/>
    <xf numFmtId="0" fontId="6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4" fillId="0" borderId="0"/>
    <xf numFmtId="0" fontId="328" fillId="0" borderId="0"/>
    <xf numFmtId="0" fontId="22" fillId="0" borderId="0"/>
    <xf numFmtId="282" fontId="7" fillId="0" borderId="0"/>
    <xf numFmtId="282" fontId="328" fillId="0" borderId="0"/>
    <xf numFmtId="0" fontId="7" fillId="0" borderId="0"/>
    <xf numFmtId="0" fontId="64" fillId="0" borderId="0"/>
    <xf numFmtId="0" fontId="64" fillId="0" borderId="0"/>
    <xf numFmtId="0" fontId="64" fillId="0" borderId="0"/>
    <xf numFmtId="0" fontId="64" fillId="0" borderId="0"/>
    <xf numFmtId="0" fontId="64" fillId="0" borderId="0"/>
    <xf numFmtId="0" fontId="6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4" fillId="0" borderId="0"/>
    <xf numFmtId="0" fontId="328" fillId="0" borderId="0"/>
    <xf numFmtId="0" fontId="22" fillId="0" borderId="0"/>
    <xf numFmtId="282" fontId="7" fillId="0" borderId="0"/>
    <xf numFmtId="282" fontId="328" fillId="0" borderId="0"/>
    <xf numFmtId="0" fontId="7" fillId="0" borderId="0"/>
    <xf numFmtId="0" fontId="64" fillId="0" borderId="0"/>
    <xf numFmtId="0" fontId="64" fillId="0" borderId="0"/>
    <xf numFmtId="0" fontId="64" fillId="0" borderId="0"/>
    <xf numFmtId="0" fontId="64" fillId="0" borderId="0"/>
    <xf numFmtId="0" fontId="6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4" fillId="0" borderId="0"/>
    <xf numFmtId="0" fontId="328" fillId="0" borderId="0"/>
    <xf numFmtId="282" fontId="7" fillId="0" borderId="0"/>
    <xf numFmtId="282" fontId="328" fillId="0" borderId="0"/>
    <xf numFmtId="0" fontId="7" fillId="0" borderId="0"/>
    <xf numFmtId="0" fontId="64" fillId="0" borderId="0"/>
    <xf numFmtId="0" fontId="64" fillId="0" borderId="0"/>
    <xf numFmtId="0" fontId="64" fillId="0" borderId="0"/>
    <xf numFmtId="0" fontId="64" fillId="0" borderId="0"/>
    <xf numFmtId="0" fontId="6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4" fillId="0" borderId="0"/>
    <xf numFmtId="0" fontId="328" fillId="0" borderId="0"/>
    <xf numFmtId="282" fontId="7" fillId="0" borderId="0"/>
    <xf numFmtId="282" fontId="328" fillId="0" borderId="0"/>
    <xf numFmtId="0" fontId="7" fillId="0" borderId="0"/>
    <xf numFmtId="0" fontId="64" fillId="0" borderId="0"/>
    <xf numFmtId="0" fontId="64" fillId="0" borderId="0"/>
    <xf numFmtId="0" fontId="64" fillId="0" borderId="0"/>
    <xf numFmtId="0" fontId="64" fillId="0" borderId="0"/>
    <xf numFmtId="0" fontId="6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4" fillId="0" borderId="0"/>
    <xf numFmtId="0" fontId="328" fillId="0" borderId="0"/>
    <xf numFmtId="282" fontId="7" fillId="0" borderId="0"/>
    <xf numFmtId="282" fontId="328" fillId="0" borderId="0"/>
    <xf numFmtId="0" fontId="7" fillId="0" borderId="0"/>
    <xf numFmtId="0" fontId="64" fillId="0" borderId="0"/>
    <xf numFmtId="0" fontId="64" fillId="0" borderId="0"/>
    <xf numFmtId="0" fontId="64" fillId="0" borderId="0"/>
    <xf numFmtId="0" fontId="64" fillId="0" borderId="0"/>
    <xf numFmtId="0" fontId="64" fillId="0" borderId="0"/>
    <xf numFmtId="0" fontId="6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4" fillId="0" borderId="0"/>
    <xf numFmtId="0" fontId="328" fillId="0" borderId="0"/>
    <xf numFmtId="282" fontId="7" fillId="0" borderId="0"/>
    <xf numFmtId="0" fontId="64" fillId="0" borderId="0"/>
    <xf numFmtId="0" fontId="64" fillId="0" borderId="0"/>
    <xf numFmtId="0" fontId="64" fillId="0" borderId="0"/>
    <xf numFmtId="0" fontId="64" fillId="0" borderId="0"/>
    <xf numFmtId="0" fontId="64" fillId="0" borderId="0"/>
    <xf numFmtId="0" fontId="64" fillId="0" borderId="0"/>
    <xf numFmtId="0" fontId="7" fillId="0" borderId="0"/>
    <xf numFmtId="0" fontId="7" fillId="0" borderId="0"/>
    <xf numFmtId="0" fontId="7" fillId="0" borderId="0"/>
    <xf numFmtId="0" fontId="7"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4" fillId="0" borderId="0"/>
    <xf numFmtId="0" fontId="328" fillId="0" borderId="0"/>
    <xf numFmtId="282" fontId="7" fillId="0" borderId="0"/>
    <xf numFmtId="0" fontId="64" fillId="0" borderId="0"/>
    <xf numFmtId="0" fontId="64" fillId="0" borderId="0"/>
    <xf numFmtId="0" fontId="64" fillId="0" borderId="0"/>
    <xf numFmtId="0" fontId="64" fillId="0" borderId="0"/>
    <xf numFmtId="0" fontId="64" fillId="0" borderId="0"/>
    <xf numFmtId="0" fontId="6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4" fillId="0" borderId="0"/>
    <xf numFmtId="0" fontId="328" fillId="0" borderId="0"/>
    <xf numFmtId="282" fontId="7" fillId="0" borderId="0"/>
    <xf numFmtId="0" fontId="64" fillId="0" borderId="0"/>
    <xf numFmtId="0" fontId="64" fillId="0" borderId="0"/>
    <xf numFmtId="0" fontId="64" fillId="0" borderId="0"/>
    <xf numFmtId="0" fontId="64" fillId="0" borderId="0"/>
    <xf numFmtId="0" fontId="64" fillId="0" borderId="0"/>
    <xf numFmtId="0" fontId="6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0" fillId="0" borderId="0"/>
    <xf numFmtId="0" fontId="64" fillId="0" borderId="0"/>
    <xf numFmtId="0" fontId="7" fillId="0" borderId="0"/>
    <xf numFmtId="282" fontId="7" fillId="0" borderId="0"/>
    <xf numFmtId="282" fontId="6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4" fillId="0" borderId="0"/>
    <xf numFmtId="0" fontId="7" fillId="0" borderId="0"/>
    <xf numFmtId="0" fontId="7" fillId="0" borderId="0"/>
    <xf numFmtId="0" fontId="7" fillId="0" borderId="0"/>
    <xf numFmtId="0" fontId="7" fillId="0" borderId="0"/>
    <xf numFmtId="282" fontId="7" fillId="0" borderId="0"/>
    <xf numFmtId="282" fontId="7" fillId="0" borderId="0"/>
    <xf numFmtId="0" fontId="7" fillId="0" borderId="0"/>
    <xf numFmtId="282" fontId="7" fillId="0" borderId="0"/>
    <xf numFmtId="282" fontId="7" fillId="0" borderId="0"/>
    <xf numFmtId="0" fontId="7" fillId="0" borderId="0"/>
    <xf numFmtId="282" fontId="7" fillId="0" borderId="0"/>
    <xf numFmtId="282" fontId="7" fillId="0" borderId="0"/>
    <xf numFmtId="0" fontId="7" fillId="0" borderId="0"/>
    <xf numFmtId="282" fontId="7" fillId="0" borderId="0"/>
    <xf numFmtId="282" fontId="7" fillId="0" borderId="0"/>
    <xf numFmtId="0" fontId="7" fillId="0" borderId="0"/>
    <xf numFmtId="282" fontId="7" fillId="0" borderId="0"/>
    <xf numFmtId="282" fontId="7" fillId="0" borderId="0"/>
    <xf numFmtId="0" fontId="7" fillId="0" borderId="0"/>
    <xf numFmtId="282" fontId="7" fillId="0" borderId="0"/>
    <xf numFmtId="282" fontId="7" fillId="0" borderId="0"/>
    <xf numFmtId="0" fontId="64" fillId="0" borderId="0"/>
    <xf numFmtId="282" fontId="7" fillId="0" borderId="0"/>
    <xf numFmtId="282" fontId="64" fillId="0" borderId="0"/>
    <xf numFmtId="0" fontId="7" fillId="0" borderId="0"/>
    <xf numFmtId="282" fontId="7" fillId="0" borderId="0"/>
    <xf numFmtId="282" fontId="7" fillId="0" borderId="0"/>
    <xf numFmtId="0" fontId="64" fillId="0" borderId="0"/>
    <xf numFmtId="282" fontId="7" fillId="0" borderId="0"/>
    <xf numFmtId="282" fontId="64"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40" fillId="0" borderId="0"/>
    <xf numFmtId="282" fontId="40" fillId="0" borderId="0"/>
    <xf numFmtId="282" fontId="7" fillId="0" borderId="0"/>
    <xf numFmtId="282" fontId="40" fillId="0" borderId="0"/>
    <xf numFmtId="282" fontId="7" fillId="0" borderId="0"/>
    <xf numFmtId="282" fontId="40" fillId="0" borderId="0"/>
    <xf numFmtId="282" fontId="7" fillId="0" borderId="0"/>
    <xf numFmtId="199" fontId="7"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40" fillId="0" borderId="0"/>
    <xf numFmtId="0" fontId="171" fillId="0" borderId="0"/>
    <xf numFmtId="0" fontId="7" fillId="0" borderId="0"/>
    <xf numFmtId="282" fontId="7" fillId="0" borderId="0"/>
    <xf numFmtId="0" fontId="171" fillId="0" borderId="0"/>
    <xf numFmtId="282" fontId="7"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40" fillId="0" borderId="0"/>
    <xf numFmtId="0" fontId="7" fillId="0" borderId="0"/>
    <xf numFmtId="0" fontId="171" fillId="0" borderId="0"/>
    <xf numFmtId="282" fontId="7"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40" fillId="0" borderId="0"/>
    <xf numFmtId="282" fontId="7"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40" fillId="0" borderId="0"/>
    <xf numFmtId="0" fontId="171" fillId="0" borderId="0"/>
    <xf numFmtId="0" fontId="40" fillId="0" borderId="0"/>
    <xf numFmtId="0" fontId="171" fillId="0" borderId="0"/>
    <xf numFmtId="0" fontId="171" fillId="0" borderId="0"/>
    <xf numFmtId="0" fontId="7" fillId="0" borderId="0"/>
    <xf numFmtId="0" fontId="7" fillId="0" borderId="0"/>
    <xf numFmtId="282" fontId="7" fillId="0" borderId="0"/>
    <xf numFmtId="282" fontId="7" fillId="0" borderId="0"/>
    <xf numFmtId="282" fontId="7" fillId="0" borderId="0"/>
    <xf numFmtId="282" fontId="64" fillId="0" borderId="0"/>
    <xf numFmtId="282" fontId="7" fillId="0" borderId="0"/>
    <xf numFmtId="282" fontId="7" fillId="0" borderId="0"/>
    <xf numFmtId="282" fontId="7" fillId="0" borderId="0"/>
    <xf numFmtId="282" fontId="7" fillId="0" borderId="0"/>
    <xf numFmtId="282" fontId="7" fillId="0" borderId="0"/>
    <xf numFmtId="282" fontId="64" fillId="0" borderId="0"/>
    <xf numFmtId="282" fontId="7" fillId="0" borderId="0"/>
    <xf numFmtId="282" fontId="64" fillId="0" borderId="0"/>
    <xf numFmtId="282" fontId="7" fillId="0" borderId="0"/>
    <xf numFmtId="282" fontId="7" fillId="0" borderId="0"/>
    <xf numFmtId="282" fontId="7" fillId="0" borderId="0"/>
    <xf numFmtId="282" fontId="64" fillId="0" borderId="0"/>
    <xf numFmtId="282" fontId="7" fillId="0" borderId="0"/>
    <xf numFmtId="282" fontId="7" fillId="0" borderId="0"/>
    <xf numFmtId="282" fontId="7" fillId="0" borderId="0"/>
    <xf numFmtId="282" fontId="64" fillId="0" borderId="0"/>
    <xf numFmtId="199" fontId="64" fillId="0" borderId="0"/>
    <xf numFmtId="282" fontId="64" fillId="0" borderId="0"/>
    <xf numFmtId="282" fontId="64"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64" fillId="0" borderId="0"/>
    <xf numFmtId="282" fontId="7" fillId="0" borderId="0"/>
    <xf numFmtId="282" fontId="7" fillId="0" borderId="0"/>
    <xf numFmtId="282" fontId="7" fillId="0" borderId="0"/>
    <xf numFmtId="282" fontId="7" fillId="0" borderId="0"/>
    <xf numFmtId="282" fontId="7" fillId="0" borderId="0"/>
    <xf numFmtId="282" fontId="7" fillId="0" borderId="0"/>
    <xf numFmtId="282" fontId="7" fillId="0" borderId="0"/>
    <xf numFmtId="0" fontId="7" fillId="0" borderId="0"/>
    <xf numFmtId="282"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7" fillId="0" borderId="0"/>
    <xf numFmtId="282" fontId="7" fillId="0" borderId="0"/>
    <xf numFmtId="0" fontId="64" fillId="0" borderId="0"/>
    <xf numFmtId="0" fontId="7" fillId="0" borderId="0"/>
    <xf numFmtId="199" fontId="64" fillId="0" borderId="0"/>
    <xf numFmtId="282" fontId="7" fillId="0" borderId="0"/>
    <xf numFmtId="0" fontId="64" fillId="0" borderId="0"/>
    <xf numFmtId="0" fontId="64" fillId="0" borderId="0"/>
    <xf numFmtId="0" fontId="6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282" fontId="7"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64" fillId="0" borderId="0"/>
    <xf numFmtId="0" fontId="34" fillId="0" borderId="0"/>
    <xf numFmtId="0" fontId="34" fillId="0" borderId="0"/>
    <xf numFmtId="0" fontId="34" fillId="0" borderId="0"/>
    <xf numFmtId="0" fontId="3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64" fillId="0" borderId="0"/>
    <xf numFmtId="0" fontId="34" fillId="0" borderId="0"/>
    <xf numFmtId="282" fontId="6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64" fillId="0" borderId="0"/>
    <xf numFmtId="0" fontId="34" fillId="0" borderId="0"/>
    <xf numFmtId="282" fontId="6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64" fillId="0" borderId="0"/>
    <xf numFmtId="282" fontId="7" fillId="0" borderId="0"/>
    <xf numFmtId="282" fontId="7" fillId="0" borderId="0"/>
    <xf numFmtId="0" fontId="64" fillId="0" borderId="0"/>
    <xf numFmtId="0" fontId="64" fillId="0" borderId="0"/>
    <xf numFmtId="0" fontId="64" fillId="0" borderId="0"/>
    <xf numFmtId="0" fontId="64" fillId="0" borderId="0"/>
    <xf numFmtId="0" fontId="6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64" fillId="0" borderId="0"/>
    <xf numFmtId="282" fontId="7" fillId="0" borderId="0"/>
    <xf numFmtId="282" fontId="7" fillId="0" borderId="0"/>
    <xf numFmtId="0" fontId="64" fillId="0" borderId="0"/>
    <xf numFmtId="0" fontId="64" fillId="0" borderId="0"/>
    <xf numFmtId="0" fontId="64" fillId="0" borderId="0"/>
    <xf numFmtId="0" fontId="64" fillId="0" borderId="0"/>
    <xf numFmtId="0" fontId="64" fillId="0" borderId="0"/>
    <xf numFmtId="0" fontId="6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64" fillId="0" borderId="0"/>
    <xf numFmtId="282" fontId="7" fillId="0" borderId="0"/>
    <xf numFmtId="282" fontId="7" fillId="0" borderId="0"/>
    <xf numFmtId="0" fontId="64" fillId="0" borderId="0"/>
    <xf numFmtId="0" fontId="64" fillId="0" borderId="0"/>
    <xf numFmtId="0" fontId="64" fillId="0" borderId="0"/>
    <xf numFmtId="0" fontId="64" fillId="0" borderId="0"/>
    <xf numFmtId="0" fontId="6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8" fillId="0" borderId="0"/>
    <xf numFmtId="0" fontId="328" fillId="0" borderId="0"/>
    <xf numFmtId="0" fontId="22" fillId="0" borderId="0"/>
    <xf numFmtId="0" fontId="22" fillId="0" borderId="0"/>
    <xf numFmtId="0" fontId="353" fillId="0" borderId="0"/>
    <xf numFmtId="0" fontId="64" fillId="0" borderId="0"/>
    <xf numFmtId="282" fontId="7" fillId="0" borderId="0"/>
    <xf numFmtId="0" fontId="64" fillId="0" borderId="0"/>
    <xf numFmtId="0" fontId="64" fillId="0" borderId="0"/>
    <xf numFmtId="0" fontId="64" fillId="0" borderId="0"/>
    <xf numFmtId="0" fontId="64" fillId="0" borderId="0"/>
    <xf numFmtId="0" fontId="64" fillId="0" borderId="0"/>
    <xf numFmtId="0" fontId="64" fillId="0" borderId="0"/>
    <xf numFmtId="0" fontId="328" fillId="0" borderId="0"/>
    <xf numFmtId="0" fontId="328" fillId="0" borderId="0"/>
    <xf numFmtId="0" fontId="22" fillId="0" borderId="0"/>
    <xf numFmtId="0" fontId="22" fillId="0" borderId="0"/>
    <xf numFmtId="0" fontId="22" fillId="0" borderId="0"/>
    <xf numFmtId="0" fontId="62" fillId="2" borderId="0"/>
    <xf numFmtId="0" fontId="62" fillId="2" borderId="0"/>
    <xf numFmtId="0" fontId="22" fillId="0" borderId="0"/>
    <xf numFmtId="0" fontId="328" fillId="0" borderId="0"/>
    <xf numFmtId="0" fontId="64" fillId="0" borderId="0"/>
    <xf numFmtId="282" fontId="7" fillId="0" borderId="0"/>
    <xf numFmtId="0" fontId="7" fillId="0" borderId="0"/>
    <xf numFmtId="0" fontId="64" fillId="0" borderId="0"/>
    <xf numFmtId="0" fontId="64" fillId="0" borderId="0"/>
    <xf numFmtId="0" fontId="64" fillId="0" borderId="0"/>
    <xf numFmtId="0" fontId="64" fillId="0" borderId="0"/>
    <xf numFmtId="0" fontId="64" fillId="0" borderId="0"/>
    <xf numFmtId="0" fontId="353" fillId="0" borderId="0"/>
    <xf numFmtId="0" fontId="64" fillId="0" borderId="0"/>
    <xf numFmtId="282" fontId="7" fillId="0" borderId="0"/>
    <xf numFmtId="0" fontId="7" fillId="0" borderId="0"/>
    <xf numFmtId="0" fontId="64" fillId="0" borderId="0"/>
    <xf numFmtId="0" fontId="64" fillId="0" borderId="0"/>
    <xf numFmtId="0" fontId="64" fillId="0" borderId="0"/>
    <xf numFmtId="0" fontId="64" fillId="0" borderId="0"/>
    <xf numFmtId="0" fontId="64" fillId="0" borderId="0"/>
    <xf numFmtId="0" fontId="64" fillId="0" borderId="0"/>
    <xf numFmtId="0" fontId="353" fillId="0" borderId="0"/>
    <xf numFmtId="0" fontId="64" fillId="0" borderId="0"/>
    <xf numFmtId="282" fontId="7" fillId="0" borderId="0"/>
    <xf numFmtId="0" fontId="7" fillId="0" borderId="0"/>
    <xf numFmtId="0" fontId="64" fillId="0" borderId="0"/>
    <xf numFmtId="0" fontId="64" fillId="0" borderId="0"/>
    <xf numFmtId="0" fontId="64" fillId="0" borderId="0"/>
    <xf numFmtId="0" fontId="64" fillId="0" borderId="0"/>
    <xf numFmtId="0" fontId="64" fillId="0" borderId="0"/>
    <xf numFmtId="0" fontId="64" fillId="0" borderId="0"/>
    <xf numFmtId="0" fontId="353" fillId="0" borderId="0"/>
    <xf numFmtId="0" fontId="64" fillId="0" borderId="0"/>
    <xf numFmtId="282" fontId="7" fillId="0" borderId="0"/>
    <xf numFmtId="0" fontId="7" fillId="0" borderId="0"/>
    <xf numFmtId="0" fontId="64" fillId="0" borderId="0"/>
    <xf numFmtId="0" fontId="64" fillId="0" borderId="0"/>
    <xf numFmtId="0" fontId="64" fillId="0" borderId="0"/>
    <xf numFmtId="0" fontId="64" fillId="0" borderId="0"/>
    <xf numFmtId="0" fontId="64" fillId="0" borderId="0"/>
    <xf numFmtId="0" fontId="64" fillId="0" borderId="0"/>
    <xf numFmtId="0" fontId="328" fillId="0" borderId="0"/>
    <xf numFmtId="0" fontId="64" fillId="0" borderId="0"/>
    <xf numFmtId="282" fontId="7" fillId="0" borderId="0"/>
    <xf numFmtId="0" fontId="7"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53" fillId="0" borderId="0"/>
    <xf numFmtId="0" fontId="64" fillId="0" borderId="0"/>
    <xf numFmtId="282" fontId="22" fillId="0" borderId="0"/>
    <xf numFmtId="282" fontId="22" fillId="0" borderId="0"/>
    <xf numFmtId="282" fontId="22" fillId="0" borderId="0"/>
    <xf numFmtId="0" fontId="22" fillId="0" borderId="0"/>
    <xf numFmtId="0" fontId="64" fillId="0" borderId="0"/>
    <xf numFmtId="0" fontId="22" fillId="0" borderId="0"/>
    <xf numFmtId="0" fontId="64" fillId="0" borderId="0"/>
    <xf numFmtId="0" fontId="22" fillId="0" borderId="0"/>
    <xf numFmtId="0" fontId="64" fillId="0" borderId="0"/>
    <xf numFmtId="0" fontId="64" fillId="0" borderId="0"/>
    <xf numFmtId="0" fontId="64" fillId="0" borderId="0"/>
    <xf numFmtId="0" fontId="64" fillId="0" borderId="0"/>
    <xf numFmtId="0" fontId="64" fillId="0" borderId="0"/>
    <xf numFmtId="0" fontId="40" fillId="0" borderId="0"/>
    <xf numFmtId="0" fontId="171" fillId="0" borderId="0"/>
    <xf numFmtId="282" fontId="26" fillId="0" borderId="0"/>
    <xf numFmtId="0" fontId="171" fillId="0" borderId="0"/>
    <xf numFmtId="0" fontId="171" fillId="0" borderId="0"/>
    <xf numFmtId="282" fontId="62" fillId="2" borderId="0"/>
    <xf numFmtId="282" fontId="62" fillId="2" borderId="0"/>
    <xf numFmtId="0" fontId="64" fillId="0" borderId="0"/>
    <xf numFmtId="0" fontId="64"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282" fontId="64" fillId="0" borderId="0"/>
    <xf numFmtId="282" fontId="64" fillId="0" borderId="0"/>
    <xf numFmtId="282" fontId="64" fillId="0" borderId="0"/>
    <xf numFmtId="1" fontId="7" fillId="0" borderId="0"/>
    <xf numFmtId="1" fontId="7" fillId="0" borderId="0"/>
    <xf numFmtId="0" fontId="64" fillId="0" borderId="0"/>
    <xf numFmtId="0" fontId="62" fillId="2" borderId="0"/>
    <xf numFmtId="282" fontId="7" fillId="0" borderId="0"/>
    <xf numFmtId="282" fontId="62" fillId="2" borderId="0"/>
    <xf numFmtId="0" fontId="7" fillId="0" borderId="0"/>
    <xf numFmtId="0" fontId="7" fillId="0" borderId="0"/>
    <xf numFmtId="0" fontId="7"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62" fillId="2" borderId="0"/>
    <xf numFmtId="0" fontId="171" fillId="0" borderId="0"/>
    <xf numFmtId="0" fontId="37" fillId="0" borderId="0"/>
    <xf numFmtId="282" fontId="7" fillId="0" borderId="0"/>
    <xf numFmtId="0" fontId="62" fillId="2" borderId="0"/>
    <xf numFmtId="282" fontId="62" fillId="2" borderId="0"/>
    <xf numFmtId="0" fontId="7" fillId="0" borderId="0"/>
    <xf numFmtId="282" fontId="7" fillId="0" borderId="0"/>
    <xf numFmtId="0" fontId="7" fillId="0" borderId="0"/>
    <xf numFmtId="0" fontId="62" fillId="2" borderId="0"/>
    <xf numFmtId="0" fontId="7" fillId="0" borderId="0"/>
    <xf numFmtId="0" fontId="62" fillId="2" borderId="0"/>
    <xf numFmtId="0" fontId="62" fillId="2" borderId="0"/>
    <xf numFmtId="0" fontId="171" fillId="0" borderId="0"/>
    <xf numFmtId="0" fontId="37" fillId="0" borderId="0"/>
    <xf numFmtId="0" fontId="171" fillId="0" borderId="0"/>
    <xf numFmtId="0" fontId="37" fillId="0" borderId="0"/>
    <xf numFmtId="0" fontId="171" fillId="0" borderId="0"/>
    <xf numFmtId="0" fontId="37" fillId="0" borderId="0"/>
    <xf numFmtId="0" fontId="171" fillId="0" borderId="0"/>
    <xf numFmtId="0" fontId="37" fillId="0" borderId="0"/>
    <xf numFmtId="0" fontId="171" fillId="0" borderId="0"/>
    <xf numFmtId="0" fontId="37" fillId="0" borderId="0"/>
    <xf numFmtId="0" fontId="171" fillId="0" borderId="0"/>
    <xf numFmtId="0" fontId="37" fillId="0" borderId="0"/>
    <xf numFmtId="0" fontId="171" fillId="0" borderId="0"/>
    <xf numFmtId="0" fontId="37" fillId="0" borderId="0"/>
    <xf numFmtId="0" fontId="171" fillId="0" borderId="0"/>
    <xf numFmtId="0" fontId="37" fillId="0" borderId="0"/>
    <xf numFmtId="0" fontId="171" fillId="0" borderId="0"/>
    <xf numFmtId="0" fontId="37" fillId="0" borderId="0"/>
    <xf numFmtId="0" fontId="171" fillId="0" borderId="0"/>
    <xf numFmtId="0" fontId="37" fillId="0" borderId="0"/>
    <xf numFmtId="282" fontId="7" fillId="0" borderId="0"/>
    <xf numFmtId="282" fontId="26" fillId="0" borderId="0"/>
    <xf numFmtId="0" fontId="7" fillId="0" borderId="0"/>
    <xf numFmtId="0" fontId="7" fillId="0" borderId="0"/>
    <xf numFmtId="0" fontId="7" fillId="0" borderId="0"/>
    <xf numFmtId="0" fontId="171" fillId="0" borderId="0"/>
    <xf numFmtId="0" fontId="37" fillId="0" borderId="0"/>
    <xf numFmtId="0" fontId="171" fillId="0" borderId="0"/>
    <xf numFmtId="0" fontId="37" fillId="0" borderId="0"/>
    <xf numFmtId="0" fontId="171" fillId="0" borderId="0"/>
    <xf numFmtId="0" fontId="37" fillId="0" borderId="0"/>
    <xf numFmtId="0" fontId="171" fillId="0" borderId="0"/>
    <xf numFmtId="0" fontId="37" fillId="0" borderId="0"/>
    <xf numFmtId="0" fontId="171" fillId="0" borderId="0"/>
    <xf numFmtId="0" fontId="37" fillId="0" borderId="0"/>
    <xf numFmtId="0" fontId="171" fillId="0" borderId="0"/>
    <xf numFmtId="0" fontId="37" fillId="0" borderId="0"/>
    <xf numFmtId="0" fontId="171" fillId="0" borderId="0"/>
    <xf numFmtId="0" fontId="37" fillId="0" borderId="0"/>
    <xf numFmtId="0" fontId="171" fillId="0" borderId="0"/>
    <xf numFmtId="0" fontId="37" fillId="0" borderId="0"/>
    <xf numFmtId="0" fontId="64" fillId="0" borderId="0"/>
    <xf numFmtId="0" fontId="37" fillId="0" borderId="0"/>
    <xf numFmtId="0" fontId="64" fillId="0" borderId="0"/>
    <xf numFmtId="0" fontId="37" fillId="0" borderId="0"/>
    <xf numFmtId="282" fontId="64" fillId="0" borderId="0"/>
    <xf numFmtId="282" fontId="26" fillId="0" borderId="0"/>
    <xf numFmtId="282" fontId="64" fillId="0" borderId="0"/>
    <xf numFmtId="282" fontId="64" fillId="0" borderId="0"/>
    <xf numFmtId="0" fontId="64" fillId="0" borderId="0"/>
    <xf numFmtId="0" fontId="37" fillId="0" borderId="0"/>
    <xf numFmtId="0" fontId="37" fillId="0" borderId="0"/>
    <xf numFmtId="0" fontId="37" fillId="0" borderId="0"/>
    <xf numFmtId="199" fontId="7" fillId="0" borderId="0"/>
    <xf numFmtId="0" fontId="171" fillId="0" borderId="0"/>
    <xf numFmtId="282" fontId="26" fillId="0" borderId="0"/>
    <xf numFmtId="0" fontId="171" fillId="0" borderId="0"/>
    <xf numFmtId="0" fontId="171" fillId="0" borderId="0"/>
    <xf numFmtId="0" fontId="171" fillId="0" borderId="0"/>
    <xf numFmtId="282" fontId="26" fillId="0" borderId="0"/>
    <xf numFmtId="0" fontId="171" fillId="0" borderId="0"/>
    <xf numFmtId="0" fontId="171" fillId="0" borderId="0"/>
    <xf numFmtId="0" fontId="171" fillId="0" borderId="0"/>
    <xf numFmtId="282" fontId="26" fillId="0" borderId="0"/>
    <xf numFmtId="0" fontId="171" fillId="0" borderId="0"/>
    <xf numFmtId="0" fontId="171" fillId="0" borderId="0"/>
    <xf numFmtId="0" fontId="328" fillId="0" borderId="0"/>
    <xf numFmtId="0" fontId="64" fillId="0" borderId="0"/>
    <xf numFmtId="282" fontId="22" fillId="0" borderId="0"/>
    <xf numFmtId="282" fontId="22" fillId="0" borderId="0"/>
    <xf numFmtId="282" fontId="22" fillId="0" borderId="0"/>
    <xf numFmtId="0" fontId="22" fillId="0" borderId="0"/>
    <xf numFmtId="0" fontId="64" fillId="0" borderId="0"/>
    <xf numFmtId="0" fontId="22" fillId="0" borderId="0"/>
    <xf numFmtId="0" fontId="64" fillId="0" borderId="0"/>
    <xf numFmtId="0" fontId="22" fillId="0" borderId="0"/>
    <xf numFmtId="0" fontId="64" fillId="0" borderId="0"/>
    <xf numFmtId="0" fontId="64" fillId="0" borderId="0"/>
    <xf numFmtId="0" fontId="64" fillId="0" borderId="0"/>
    <xf numFmtId="0" fontId="64" fillId="0" borderId="0"/>
    <xf numFmtId="0" fontId="64" fillId="0" borderId="0"/>
    <xf numFmtId="0" fontId="328" fillId="0" borderId="0"/>
    <xf numFmtId="0" fontId="64" fillId="0" borderId="0"/>
    <xf numFmtId="282" fontId="22" fillId="0" borderId="0"/>
    <xf numFmtId="282" fontId="22" fillId="0" borderId="0"/>
    <xf numFmtId="282" fontId="22" fillId="0" borderId="0"/>
    <xf numFmtId="0" fontId="22" fillId="0" borderId="0"/>
    <xf numFmtId="0" fontId="64" fillId="0" borderId="0"/>
    <xf numFmtId="0" fontId="22" fillId="0" borderId="0"/>
    <xf numFmtId="0" fontId="64" fillId="0" borderId="0"/>
    <xf numFmtId="0" fontId="22" fillId="0" borderId="0"/>
    <xf numFmtId="0" fontId="64" fillId="0" borderId="0"/>
    <xf numFmtId="0" fontId="64" fillId="0" borderId="0"/>
    <xf numFmtId="0" fontId="64" fillId="0" borderId="0"/>
    <xf numFmtId="0" fontId="64" fillId="0" borderId="0"/>
    <xf numFmtId="0" fontId="64" fillId="0" borderId="0"/>
    <xf numFmtId="0" fontId="328" fillId="0" borderId="0"/>
    <xf numFmtId="0" fontId="64" fillId="0" borderId="0"/>
    <xf numFmtId="282" fontId="22" fillId="0" borderId="0"/>
    <xf numFmtId="282" fontId="22" fillId="0" borderId="0"/>
    <xf numFmtId="282" fontId="22" fillId="0" borderId="0"/>
    <xf numFmtId="0" fontId="22" fillId="0" borderId="0"/>
    <xf numFmtId="0" fontId="64" fillId="0" borderId="0"/>
    <xf numFmtId="0" fontId="22" fillId="0" borderId="0"/>
    <xf numFmtId="0" fontId="64" fillId="0" borderId="0"/>
    <xf numFmtId="0" fontId="22" fillId="0" borderId="0"/>
    <xf numFmtId="0" fontId="64" fillId="0" borderId="0"/>
    <xf numFmtId="0" fontId="64" fillId="0" borderId="0"/>
    <xf numFmtId="0" fontId="64" fillId="0" borderId="0"/>
    <xf numFmtId="0" fontId="64" fillId="0" borderId="0"/>
    <xf numFmtId="0" fontId="64" fillId="0" borderId="0"/>
    <xf numFmtId="0" fontId="353" fillId="0" borderId="0"/>
    <xf numFmtId="0" fontId="64" fillId="0" borderId="0"/>
    <xf numFmtId="282" fontId="22" fillId="0" borderId="0"/>
    <xf numFmtId="282" fontId="22" fillId="0" borderId="0"/>
    <xf numFmtId="282" fontId="22" fillId="0" borderId="0"/>
    <xf numFmtId="0" fontId="22" fillId="0" borderId="0"/>
    <xf numFmtId="0" fontId="64" fillId="0" borderId="0"/>
    <xf numFmtId="0" fontId="22" fillId="0" borderId="0"/>
    <xf numFmtId="0" fontId="64" fillId="0" borderId="0"/>
    <xf numFmtId="0" fontId="22" fillId="0" borderId="0"/>
    <xf numFmtId="0" fontId="64" fillId="0" borderId="0"/>
    <xf numFmtId="0" fontId="64" fillId="0" borderId="0"/>
    <xf numFmtId="0" fontId="64" fillId="0" borderId="0"/>
    <xf numFmtId="0" fontId="64" fillId="0" borderId="0"/>
    <xf numFmtId="0" fontId="64" fillId="0" borderId="0"/>
    <xf numFmtId="0" fontId="353" fillId="0" borderId="0"/>
    <xf numFmtId="0" fontId="64" fillId="0" borderId="0"/>
    <xf numFmtId="282" fontId="22" fillId="0" borderId="0"/>
    <xf numFmtId="282" fontId="22" fillId="0" borderId="0"/>
    <xf numFmtId="282" fontId="22" fillId="0" borderId="0"/>
    <xf numFmtId="0" fontId="22" fillId="0" borderId="0"/>
    <xf numFmtId="0" fontId="64" fillId="0" borderId="0"/>
    <xf numFmtId="0" fontId="22" fillId="0" borderId="0"/>
    <xf numFmtId="0" fontId="64" fillId="0" borderId="0"/>
    <xf numFmtId="0" fontId="22" fillId="0" borderId="0"/>
    <xf numFmtId="0" fontId="64" fillId="0" borderId="0"/>
    <xf numFmtId="0" fontId="64" fillId="0" borderId="0"/>
    <xf numFmtId="0" fontId="64" fillId="0" borderId="0"/>
    <xf numFmtId="0" fontId="64" fillId="0" borderId="0"/>
    <xf numFmtId="0" fontId="64" fillId="0" borderId="0"/>
    <xf numFmtId="0" fontId="353" fillId="0" borderId="0"/>
    <xf numFmtId="0" fontId="64" fillId="0" borderId="0"/>
    <xf numFmtId="282" fontId="22" fillId="0" borderId="0"/>
    <xf numFmtId="282" fontId="353" fillId="0" borderId="0"/>
    <xf numFmtId="282" fontId="22" fillId="0" borderId="0"/>
    <xf numFmtId="282" fontId="22" fillId="0" borderId="0"/>
    <xf numFmtId="0" fontId="22" fillId="0" borderId="0"/>
    <xf numFmtId="0" fontId="64" fillId="0" borderId="0"/>
    <xf numFmtId="0" fontId="22" fillId="0" borderId="0"/>
    <xf numFmtId="0" fontId="64" fillId="0" borderId="0"/>
    <xf numFmtId="0" fontId="22" fillId="0" borderId="0"/>
    <xf numFmtId="0" fontId="64" fillId="0" borderId="0"/>
    <xf numFmtId="0" fontId="64" fillId="0" borderId="0"/>
    <xf numFmtId="0" fontId="64" fillId="0" borderId="0"/>
    <xf numFmtId="0" fontId="64" fillId="0" borderId="0"/>
    <xf numFmtId="0" fontId="64" fillId="0" borderId="0"/>
    <xf numFmtId="0" fontId="353" fillId="0" borderId="0"/>
    <xf numFmtId="0" fontId="64" fillId="0" borderId="0"/>
    <xf numFmtId="0" fontId="7" fillId="0" borderId="0"/>
    <xf numFmtId="282" fontId="7" fillId="0" borderId="0"/>
    <xf numFmtId="282" fontId="7"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53" fillId="0" borderId="0"/>
    <xf numFmtId="0" fontId="64" fillId="0" borderId="0"/>
    <xf numFmtId="0" fontId="7" fillId="0" borderId="0"/>
    <xf numFmtId="282" fontId="7" fillId="0" borderId="0"/>
    <xf numFmtId="282" fontId="22" fillId="0" borderId="0"/>
    <xf numFmtId="0" fontId="64" fillId="0" borderId="0"/>
    <xf numFmtId="282" fontId="22" fillId="0" borderId="0"/>
    <xf numFmtId="282" fontId="22" fillId="0" borderId="0"/>
    <xf numFmtId="0" fontId="22" fillId="0" borderId="0"/>
    <xf numFmtId="0" fontId="64" fillId="0" borderId="0"/>
    <xf numFmtId="0" fontId="22" fillId="0" borderId="0"/>
    <xf numFmtId="0" fontId="64" fillId="0" borderId="0"/>
    <xf numFmtId="0" fontId="22" fillId="0" borderId="0"/>
    <xf numFmtId="0" fontId="64" fillId="0" borderId="0"/>
    <xf numFmtId="0" fontId="64" fillId="0" borderId="0"/>
    <xf numFmtId="0" fontId="64" fillId="0" borderId="0"/>
    <xf numFmtId="0" fontId="64" fillId="0" borderId="0"/>
    <xf numFmtId="0" fontId="353" fillId="0" borderId="0"/>
    <xf numFmtId="0" fontId="7" fillId="0" borderId="0"/>
    <xf numFmtId="0" fontId="7" fillId="0" borderId="0"/>
    <xf numFmtId="282" fontId="7" fillId="0" borderId="0"/>
    <xf numFmtId="282" fontId="22" fillId="0" borderId="0"/>
    <xf numFmtId="282" fontId="22" fillId="0" borderId="0"/>
    <xf numFmtId="282" fontId="22" fillId="0" borderId="0"/>
    <xf numFmtId="0" fontId="22" fillId="0" borderId="0"/>
    <xf numFmtId="0" fontId="7" fillId="0" borderId="0"/>
    <xf numFmtId="0" fontId="22" fillId="0" borderId="0"/>
    <xf numFmtId="0" fontId="7" fillId="0" borderId="0"/>
    <xf numFmtId="0" fontId="22" fillId="0" borderId="0"/>
    <xf numFmtId="0" fontId="7" fillId="0" borderId="0"/>
    <xf numFmtId="0" fontId="7" fillId="0" borderId="0"/>
    <xf numFmtId="0" fontId="7" fillId="0" borderId="0"/>
    <xf numFmtId="0" fontId="7" fillId="0" borderId="0"/>
    <xf numFmtId="0" fontId="353" fillId="0" borderId="0"/>
    <xf numFmtId="0" fontId="22" fillId="0" borderId="0"/>
    <xf numFmtId="0" fontId="22" fillId="0" borderId="0"/>
    <xf numFmtId="0" fontId="22" fillId="0" borderId="0"/>
    <xf numFmtId="0" fontId="22" fillId="0" borderId="0"/>
    <xf numFmtId="0" fontId="7" fillId="0" borderId="0"/>
    <xf numFmtId="0" fontId="22" fillId="0" borderId="0"/>
    <xf numFmtId="0" fontId="22" fillId="0" borderId="0"/>
    <xf numFmtId="282"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0" fillId="0" borderId="0"/>
    <xf numFmtId="0" fontId="62" fillId="2" borderId="0"/>
    <xf numFmtId="0" fontId="62" fillId="2" borderId="0"/>
    <xf numFmtId="282" fontId="62" fillId="2" borderId="0"/>
    <xf numFmtId="282" fontId="62" fillId="2" borderId="0"/>
    <xf numFmtId="282" fontId="3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 fontId="7" fillId="0" borderId="0"/>
    <xf numFmtId="0" fontId="7" fillId="0" borderId="0"/>
    <xf numFmtId="282" fontId="62" fillId="2" borderId="0"/>
    <xf numFmtId="282" fontId="7" fillId="0" borderId="0"/>
    <xf numFmtId="282" fontId="7" fillId="0" borderId="0"/>
    <xf numFmtId="0" fontId="62" fillId="2" borderId="0"/>
    <xf numFmtId="0" fontId="7" fillId="0" borderId="0"/>
    <xf numFmtId="173" fontId="7" fillId="0" borderId="0"/>
    <xf numFmtId="173"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6" fillId="0" borderId="0"/>
    <xf numFmtId="282" fontId="62" fillId="2" borderId="0"/>
    <xf numFmtId="282" fontId="356" fillId="0" borderId="0"/>
    <xf numFmtId="282" fontId="7" fillId="0" borderId="0"/>
    <xf numFmtId="0" fontId="62" fillId="2" borderId="0"/>
    <xf numFmtId="0" fontId="7" fillId="0" borderId="0"/>
    <xf numFmtId="0" fontId="7" fillId="0" borderId="0"/>
    <xf numFmtId="0" fontId="7" fillId="0" borderId="0"/>
    <xf numFmtId="0" fontId="7" fillId="0" borderId="0"/>
    <xf numFmtId="0" fontId="79" fillId="0" borderId="0"/>
    <xf numFmtId="0" fontId="7" fillId="0" borderId="0"/>
    <xf numFmtId="0" fontId="79" fillId="0" borderId="0"/>
    <xf numFmtId="0" fontId="7" fillId="0" borderId="0"/>
    <xf numFmtId="0" fontId="79" fillId="0" borderId="0"/>
    <xf numFmtId="0" fontId="7" fillId="0" borderId="0"/>
    <xf numFmtId="0" fontId="79" fillId="0" borderId="0"/>
    <xf numFmtId="0" fontId="7" fillId="0" borderId="0"/>
    <xf numFmtId="0" fontId="79" fillId="0" borderId="0"/>
    <xf numFmtId="0" fontId="7" fillId="0" borderId="0"/>
    <xf numFmtId="0" fontId="79" fillId="0" borderId="0"/>
    <xf numFmtId="0" fontId="62" fillId="2" borderId="0"/>
    <xf numFmtId="0" fontId="79" fillId="0" borderId="0"/>
    <xf numFmtId="0" fontId="7" fillId="0" borderId="0"/>
    <xf numFmtId="0" fontId="79" fillId="0" borderId="0"/>
    <xf numFmtId="0" fontId="7" fillId="0" borderId="0"/>
    <xf numFmtId="0" fontId="79" fillId="0" borderId="0"/>
    <xf numFmtId="0" fontId="7" fillId="0" borderId="0"/>
    <xf numFmtId="282" fontId="7" fillId="0" borderId="0"/>
    <xf numFmtId="282" fontId="62" fillId="2" borderId="0"/>
    <xf numFmtId="0" fontId="7" fillId="0" borderId="0"/>
    <xf numFmtId="0" fontId="62" fillId="2" borderId="0"/>
    <xf numFmtId="0" fontId="7" fillId="0" borderId="0"/>
    <xf numFmtId="0" fontId="7" fillId="0" borderId="0"/>
    <xf numFmtId="0" fontId="79" fillId="0" borderId="0"/>
    <xf numFmtId="0" fontId="7" fillId="0" borderId="0"/>
    <xf numFmtId="0" fontId="79" fillId="0" borderId="0"/>
    <xf numFmtId="0" fontId="7" fillId="0" borderId="0"/>
    <xf numFmtId="0" fontId="79" fillId="0" borderId="0"/>
    <xf numFmtId="0" fontId="7" fillId="0" borderId="0"/>
    <xf numFmtId="0" fontId="79" fillId="0" borderId="0"/>
    <xf numFmtId="0" fontId="7" fillId="0" borderId="0"/>
    <xf numFmtId="0" fontId="79" fillId="0" borderId="0"/>
    <xf numFmtId="0" fontId="7" fillId="0" borderId="0"/>
    <xf numFmtId="0" fontId="79" fillId="0" borderId="0"/>
    <xf numFmtId="0" fontId="7" fillId="0" borderId="0"/>
    <xf numFmtId="0" fontId="79" fillId="0" borderId="0"/>
    <xf numFmtId="0" fontId="7" fillId="0" borderId="0"/>
    <xf numFmtId="0" fontId="79" fillId="0" borderId="0"/>
    <xf numFmtId="0" fontId="7" fillId="0" borderId="0"/>
    <xf numFmtId="0" fontId="79" fillId="0" borderId="0"/>
    <xf numFmtId="0" fontId="7" fillId="0" borderId="0"/>
    <xf numFmtId="0" fontId="79" fillId="0" borderId="0"/>
    <xf numFmtId="0" fontId="7" fillId="0" borderId="0"/>
    <xf numFmtId="0" fontId="62" fillId="2" borderId="0"/>
    <xf numFmtId="282" fontId="7" fillId="0" borderId="0"/>
    <xf numFmtId="282" fontId="62" fillId="2" borderId="0"/>
    <xf numFmtId="282" fontId="7" fillId="0" borderId="0"/>
    <xf numFmtId="282" fontId="7" fillId="0" borderId="0"/>
    <xf numFmtId="0" fontId="79" fillId="0" borderId="0"/>
    <xf numFmtId="0" fontId="7" fillId="0" borderId="0"/>
    <xf numFmtId="0" fontId="79" fillId="0" borderId="0"/>
    <xf numFmtId="0" fontId="7" fillId="0" borderId="0"/>
    <xf numFmtId="0" fontId="79" fillId="0" borderId="0"/>
    <xf numFmtId="0" fontId="7" fillId="0" borderId="0"/>
    <xf numFmtId="0" fontId="79" fillId="0" borderId="0"/>
    <xf numFmtId="0" fontId="7" fillId="0" borderId="0"/>
    <xf numFmtId="0" fontId="79" fillId="0" borderId="0"/>
    <xf numFmtId="0" fontId="7" fillId="0" borderId="0"/>
    <xf numFmtId="0" fontId="79" fillId="0" borderId="0"/>
    <xf numFmtId="0" fontId="7" fillId="0" borderId="0"/>
    <xf numFmtId="0" fontId="79" fillId="0" borderId="0"/>
    <xf numFmtId="0" fontId="7" fillId="0" borderId="0"/>
    <xf numFmtId="0" fontId="7" fillId="0" borderId="0"/>
    <xf numFmtId="0" fontId="7" fillId="0" borderId="0"/>
    <xf numFmtId="173" fontId="7" fillId="0" borderId="0"/>
    <xf numFmtId="0" fontId="7" fillId="0" borderId="0"/>
    <xf numFmtId="173" fontId="7" fillId="0" borderId="0"/>
    <xf numFmtId="0" fontId="7" fillId="0" borderId="0"/>
    <xf numFmtId="0" fontId="62" fillId="2" borderId="0"/>
    <xf numFmtId="0" fontId="79" fillId="0" borderId="0"/>
    <xf numFmtId="282" fontId="62" fillId="2" borderId="0"/>
    <xf numFmtId="0" fontId="79" fillId="0" borderId="0"/>
    <xf numFmtId="0" fontId="79" fillId="0" borderId="0"/>
    <xf numFmtId="173" fontId="7" fillId="0" borderId="0"/>
    <xf numFmtId="0" fontId="7" fillId="0" borderId="0"/>
    <xf numFmtId="199" fontId="328" fillId="0" borderId="0"/>
    <xf numFmtId="0" fontId="7" fillId="0" borderId="0"/>
    <xf numFmtId="0" fontId="7" fillId="0" borderId="0"/>
    <xf numFmtId="0" fontId="7" fillId="0" borderId="0"/>
    <xf numFmtId="0" fontId="62" fillId="2" borderId="0"/>
    <xf numFmtId="0" fontId="79" fillId="0" borderId="0"/>
    <xf numFmtId="282" fontId="62" fillId="2" borderId="0"/>
    <xf numFmtId="0" fontId="79" fillId="0" borderId="0"/>
    <xf numFmtId="0" fontId="79" fillId="0" borderId="0"/>
    <xf numFmtId="0" fontId="62" fillId="2" borderId="0"/>
    <xf numFmtId="0" fontId="79" fillId="0" borderId="0"/>
    <xf numFmtId="282" fontId="62" fillId="2" borderId="0"/>
    <xf numFmtId="0" fontId="79" fillId="0" borderId="0"/>
    <xf numFmtId="0" fontId="79" fillId="0" borderId="0"/>
    <xf numFmtId="0" fontId="62" fillId="2" borderId="0"/>
    <xf numFmtId="0" fontId="79" fillId="0" borderId="0"/>
    <xf numFmtId="282" fontId="62" fillId="2" borderId="0"/>
    <xf numFmtId="0" fontId="79" fillId="0" borderId="0"/>
    <xf numFmtId="0" fontId="79" fillId="0" borderId="0"/>
    <xf numFmtId="0" fontId="328" fillId="0" borderId="0"/>
    <xf numFmtId="0" fontId="62" fillId="2" borderId="0"/>
    <xf numFmtId="0" fontId="7" fillId="0" borderId="0"/>
    <xf numFmtId="282" fontId="7" fillId="0" borderId="0"/>
    <xf numFmtId="282" fontId="22" fillId="0" borderId="0"/>
    <xf numFmtId="0" fontId="62" fillId="2" borderId="0"/>
    <xf numFmtId="282" fontId="22" fillId="0" borderId="0"/>
    <xf numFmtId="282" fontId="22" fillId="0" borderId="0"/>
    <xf numFmtId="0" fontId="22" fillId="0" borderId="0"/>
    <xf numFmtId="0" fontId="62" fillId="2" borderId="0"/>
    <xf numFmtId="0" fontId="22" fillId="0" borderId="0"/>
    <xf numFmtId="0" fontId="62" fillId="2" borderId="0"/>
    <xf numFmtId="0" fontId="22" fillId="0" borderId="0"/>
    <xf numFmtId="0" fontId="62" fillId="2" borderId="0"/>
    <xf numFmtId="0" fontId="62" fillId="2" borderId="0"/>
    <xf numFmtId="0" fontId="62" fillId="2" borderId="0"/>
    <xf numFmtId="0" fontId="62" fillId="2" borderId="0"/>
    <xf numFmtId="0" fontId="353" fillId="0" borderId="0"/>
    <xf numFmtId="0" fontId="62" fillId="2" borderId="0"/>
    <xf numFmtId="0" fontId="7" fillId="0" borderId="0"/>
    <xf numFmtId="282" fontId="7" fillId="0" borderId="0"/>
    <xf numFmtId="282" fontId="22" fillId="0" borderId="0"/>
    <xf numFmtId="282" fontId="22" fillId="0" borderId="0"/>
    <xf numFmtId="282" fontId="22" fillId="0" borderId="0"/>
    <xf numFmtId="0" fontId="22" fillId="0" borderId="0"/>
    <xf numFmtId="0" fontId="62" fillId="2" borderId="0"/>
    <xf numFmtId="0" fontId="22" fillId="0" borderId="0"/>
    <xf numFmtId="0" fontId="62" fillId="2" borderId="0"/>
    <xf numFmtId="0" fontId="22" fillId="0" borderId="0"/>
    <xf numFmtId="0" fontId="62" fillId="2" borderId="0"/>
    <xf numFmtId="0" fontId="62" fillId="2" borderId="0"/>
    <xf numFmtId="0" fontId="62" fillId="2" borderId="0"/>
    <xf numFmtId="0" fontId="62" fillId="2" borderId="0"/>
    <xf numFmtId="0" fontId="353" fillId="0" borderId="0"/>
    <xf numFmtId="0" fontId="266" fillId="0" borderId="0"/>
    <xf numFmtId="0" fontId="7" fillId="0" borderId="0"/>
    <xf numFmtId="282" fontId="7" fillId="0" borderId="0"/>
    <xf numFmtId="282" fontId="22" fillId="0" borderId="0"/>
    <xf numFmtId="282" fontId="22" fillId="0" borderId="0"/>
    <xf numFmtId="282" fontId="22" fillId="0" borderId="0"/>
    <xf numFmtId="0" fontId="22" fillId="0" borderId="0"/>
    <xf numFmtId="0" fontId="266" fillId="0" borderId="0"/>
    <xf numFmtId="0" fontId="22" fillId="0" borderId="0"/>
    <xf numFmtId="0" fontId="266" fillId="0" borderId="0"/>
    <xf numFmtId="0" fontId="22" fillId="0" borderId="0"/>
    <xf numFmtId="0" fontId="266" fillId="0" borderId="0"/>
    <xf numFmtId="0" fontId="266" fillId="0" borderId="0"/>
    <xf numFmtId="0" fontId="266" fillId="0" borderId="0"/>
    <xf numFmtId="0" fontId="266" fillId="0" borderId="0"/>
    <xf numFmtId="0" fontId="353" fillId="0" borderId="0"/>
    <xf numFmtId="0" fontId="266" fillId="0" borderId="0"/>
    <xf numFmtId="0" fontId="64" fillId="0" borderId="0"/>
    <xf numFmtId="282" fontId="64" fillId="0" borderId="0"/>
    <xf numFmtId="282" fontId="22" fillId="0" borderId="0"/>
    <xf numFmtId="282" fontId="22" fillId="0" borderId="0"/>
    <xf numFmtId="282" fontId="22" fillId="0" borderId="0"/>
    <xf numFmtId="0" fontId="22" fillId="0" borderId="0"/>
    <xf numFmtId="0" fontId="266" fillId="0" borderId="0"/>
    <xf numFmtId="0" fontId="22" fillId="0" borderId="0"/>
    <xf numFmtId="0" fontId="266" fillId="0" borderId="0"/>
    <xf numFmtId="0" fontId="22" fillId="0" borderId="0"/>
    <xf numFmtId="0" fontId="266" fillId="0" borderId="0"/>
    <xf numFmtId="0" fontId="266" fillId="0" borderId="0"/>
    <xf numFmtId="0" fontId="266" fillId="0" borderId="0"/>
    <xf numFmtId="0" fontId="266" fillId="0" borderId="0"/>
    <xf numFmtId="0" fontId="353" fillId="0" borderId="0"/>
    <xf numFmtId="0" fontId="266" fillId="0" borderId="0"/>
    <xf numFmtId="0" fontId="64" fillId="0" borderId="0"/>
    <xf numFmtId="282" fontId="64" fillId="0" borderId="0"/>
    <xf numFmtId="282" fontId="22" fillId="0" borderId="0"/>
    <xf numFmtId="282" fontId="22" fillId="0" borderId="0"/>
    <xf numFmtId="282" fontId="22" fillId="0" borderId="0"/>
    <xf numFmtId="0" fontId="22" fillId="0" borderId="0"/>
    <xf numFmtId="0" fontId="266" fillId="0" borderId="0"/>
    <xf numFmtId="0" fontId="22" fillId="0" borderId="0"/>
    <xf numFmtId="0" fontId="266" fillId="0" borderId="0"/>
    <xf numFmtId="0" fontId="22" fillId="0" borderId="0"/>
    <xf numFmtId="0" fontId="266" fillId="0" borderId="0"/>
    <xf numFmtId="0" fontId="266" fillId="0" borderId="0"/>
    <xf numFmtId="0" fontId="266" fillId="0" borderId="0"/>
    <xf numFmtId="0" fontId="266" fillId="0" borderId="0"/>
    <xf numFmtId="0" fontId="353" fillId="0" borderId="0"/>
    <xf numFmtId="0" fontId="4" fillId="0" borderId="0"/>
    <xf numFmtId="0" fontId="64" fillId="0" borderId="0"/>
    <xf numFmtId="282" fontId="64" fillId="0" borderId="0"/>
    <xf numFmtId="282" fontId="22" fillId="0" borderId="0"/>
    <xf numFmtId="0" fontId="4" fillId="0" borderId="0"/>
    <xf numFmtId="282" fontId="22" fillId="0" borderId="0"/>
    <xf numFmtId="282" fontId="22" fillId="0" borderId="0"/>
    <xf numFmtId="0" fontId="22" fillId="0" borderId="0"/>
    <xf numFmtId="0" fontId="4" fillId="0" borderId="0"/>
    <xf numFmtId="0" fontId="22" fillId="0" borderId="0"/>
    <xf numFmtId="0" fontId="4" fillId="0" borderId="0"/>
    <xf numFmtId="0" fontId="22" fillId="0" borderId="0"/>
    <xf numFmtId="0" fontId="4" fillId="0" borderId="0"/>
    <xf numFmtId="0" fontId="4" fillId="0" borderId="0"/>
    <xf numFmtId="0" fontId="4" fillId="0" borderId="0"/>
    <xf numFmtId="0" fontId="4" fillId="0" borderId="0"/>
    <xf numFmtId="0" fontId="353" fillId="0" borderId="0"/>
    <xf numFmtId="0" fontId="22" fillId="0" borderId="0"/>
    <xf numFmtId="0"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53" fillId="0" borderId="0"/>
    <xf numFmtId="0" fontId="22" fillId="0" borderId="0"/>
    <xf numFmtId="0"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8" fillId="0" borderId="0"/>
    <xf numFmtId="0" fontId="22" fillId="0" borderId="0"/>
    <xf numFmtId="0" fontId="22" fillId="0" borderId="0"/>
    <xf numFmtId="282" fontId="22" fillId="0" borderId="0"/>
    <xf numFmtId="282" fontId="328"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8" fillId="0" borderId="0"/>
    <xf numFmtId="0" fontId="7" fillId="0" borderId="0"/>
    <xf numFmtId="282" fontId="22" fillId="0" borderId="0"/>
    <xf numFmtId="282" fontId="22" fillId="0" borderId="0"/>
    <xf numFmtId="282" fontId="22" fillId="0" borderId="0"/>
    <xf numFmtId="0" fontId="22" fillId="0" borderId="0"/>
    <xf numFmtId="0" fontId="7" fillId="0" borderId="0"/>
    <xf numFmtId="0" fontId="22"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40" fillId="0" borderId="0"/>
    <xf numFmtId="282" fontId="62" fillId="2" borderId="0"/>
    <xf numFmtId="282" fontId="62" fillId="2" borderId="0"/>
    <xf numFmtId="0" fontId="25"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62" fillId="2" borderId="0"/>
    <xf numFmtId="0" fontId="22" fillId="0" borderId="0"/>
    <xf numFmtId="0" fontId="22" fillId="0" borderId="0"/>
    <xf numFmtId="0" fontId="22" fillId="0" borderId="0"/>
    <xf numFmtId="0" fontId="22" fillId="0" borderId="0"/>
    <xf numFmtId="282"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2" fillId="0" borderId="0"/>
    <xf numFmtId="0" fontId="25" fillId="0" borderId="0"/>
    <xf numFmtId="0" fontId="22" fillId="0" borderId="0"/>
    <xf numFmtId="0" fontId="22" fillId="0" borderId="0"/>
    <xf numFmtId="0" fontId="62" fillId="2" borderId="0"/>
    <xf numFmtId="282" fontId="62" fillId="2" borderId="0"/>
    <xf numFmtId="0" fontId="25" fillId="0" borderId="0"/>
    <xf numFmtId="0" fontId="22" fillId="0" borderId="0"/>
    <xf numFmtId="0" fontId="22" fillId="0" borderId="0"/>
    <xf numFmtId="0" fontId="25" fillId="0" borderId="0"/>
    <xf numFmtId="0" fontId="22" fillId="0" borderId="0"/>
    <xf numFmtId="0" fontId="22" fillId="0" borderId="0"/>
    <xf numFmtId="0" fontId="25" fillId="0" borderId="0"/>
    <xf numFmtId="0" fontId="22" fillId="0" borderId="0"/>
    <xf numFmtId="0" fontId="22" fillId="0" borderId="0"/>
    <xf numFmtId="0" fontId="25" fillId="0" borderId="0"/>
    <xf numFmtId="0" fontId="22" fillId="0" borderId="0"/>
    <xf numFmtId="0" fontId="22" fillId="0" borderId="0"/>
    <xf numFmtId="0" fontId="25" fillId="0" borderId="0"/>
    <xf numFmtId="0" fontId="22" fillId="0" borderId="0"/>
    <xf numFmtId="0" fontId="22" fillId="0" borderId="0"/>
    <xf numFmtId="0" fontId="25" fillId="0" borderId="0"/>
    <xf numFmtId="0" fontId="22" fillId="0" borderId="0"/>
    <xf numFmtId="0" fontId="22" fillId="0" borderId="0"/>
    <xf numFmtId="0" fontId="25" fillId="0" borderId="0"/>
    <xf numFmtId="0" fontId="62" fillId="2" borderId="0"/>
    <xf numFmtId="0" fontId="25" fillId="0" borderId="0"/>
    <xf numFmtId="0" fontId="22" fillId="0" borderId="0"/>
    <xf numFmtId="0" fontId="22" fillId="0" borderId="0"/>
    <xf numFmtId="0" fontId="25" fillId="0" borderId="0"/>
    <xf numFmtId="0" fontId="22" fillId="0" borderId="0"/>
    <xf numFmtId="0" fontId="22" fillId="0" borderId="0"/>
    <xf numFmtId="0" fontId="25" fillId="0" borderId="0"/>
    <xf numFmtId="0" fontId="22" fillId="0" borderId="0"/>
    <xf numFmtId="0" fontId="22" fillId="0" borderId="0"/>
    <xf numFmtId="0" fontId="62" fillId="2" borderId="0"/>
    <xf numFmtId="282" fontId="62" fillId="2" borderId="0"/>
    <xf numFmtId="0" fontId="25" fillId="0" borderId="0"/>
    <xf numFmtId="0" fontId="22" fillId="0" borderId="0"/>
    <xf numFmtId="0" fontId="22" fillId="0" borderId="0"/>
    <xf numFmtId="0" fontId="25" fillId="0" borderId="0"/>
    <xf numFmtId="0" fontId="22" fillId="0" borderId="0"/>
    <xf numFmtId="0" fontId="22" fillId="0" borderId="0"/>
    <xf numFmtId="0" fontId="25" fillId="0" borderId="0"/>
    <xf numFmtId="0" fontId="22" fillId="0" borderId="0"/>
    <xf numFmtId="0" fontId="22" fillId="0" borderId="0"/>
    <xf numFmtId="0" fontId="25" fillId="0" borderId="0"/>
    <xf numFmtId="0" fontId="22" fillId="0" borderId="0"/>
    <xf numFmtId="0" fontId="22" fillId="0" borderId="0"/>
    <xf numFmtId="0" fontId="25" fillId="0" borderId="0"/>
    <xf numFmtId="0" fontId="22" fillId="0" borderId="0"/>
    <xf numFmtId="0" fontId="22" fillId="0" borderId="0"/>
    <xf numFmtId="0" fontId="25" fillId="0" borderId="0"/>
    <xf numFmtId="0" fontId="22" fillId="0" borderId="0"/>
    <xf numFmtId="0" fontId="22" fillId="0" borderId="0"/>
    <xf numFmtId="0" fontId="25" fillId="0" borderId="0"/>
    <xf numFmtId="0" fontId="22" fillId="0" borderId="0"/>
    <xf numFmtId="0" fontId="22" fillId="0" borderId="0"/>
    <xf numFmtId="0" fontId="25" fillId="0" borderId="0"/>
    <xf numFmtId="0" fontId="22" fillId="0" borderId="0"/>
    <xf numFmtId="0" fontId="22" fillId="0" borderId="0"/>
    <xf numFmtId="0" fontId="25" fillId="0" borderId="0"/>
    <xf numFmtId="0" fontId="22" fillId="0" borderId="0"/>
    <xf numFmtId="0" fontId="22" fillId="0" borderId="0"/>
    <xf numFmtId="0" fontId="25" fillId="0" borderId="0"/>
    <xf numFmtId="0" fontId="22" fillId="0" borderId="0"/>
    <xf numFmtId="0" fontId="22" fillId="0" borderId="0"/>
    <xf numFmtId="282" fontId="7" fillId="0" borderId="0"/>
    <xf numFmtId="282" fontId="62" fillId="2" borderId="0"/>
    <xf numFmtId="282" fontId="7" fillId="0" borderId="0"/>
    <xf numFmtId="282" fontId="7" fillId="0" borderId="0"/>
    <xf numFmtId="0" fontId="25" fillId="0" borderId="0"/>
    <xf numFmtId="0" fontId="22" fillId="0" borderId="0"/>
    <xf numFmtId="0" fontId="22" fillId="0" borderId="0"/>
    <xf numFmtId="0" fontId="25" fillId="0" borderId="0"/>
    <xf numFmtId="0" fontId="22" fillId="0" borderId="0"/>
    <xf numFmtId="0" fontId="22" fillId="0" borderId="0"/>
    <xf numFmtId="0" fontId="25" fillId="0" borderId="0"/>
    <xf numFmtId="0" fontId="22" fillId="0" borderId="0"/>
    <xf numFmtId="0" fontId="22" fillId="0" borderId="0"/>
    <xf numFmtId="0" fontId="25" fillId="0" borderId="0"/>
    <xf numFmtId="0" fontId="22" fillId="0" borderId="0"/>
    <xf numFmtId="0" fontId="22" fillId="0" borderId="0"/>
    <xf numFmtId="0" fontId="25" fillId="0" borderId="0"/>
    <xf numFmtId="0" fontId="22" fillId="0" borderId="0"/>
    <xf numFmtId="0" fontId="22" fillId="0" borderId="0"/>
    <xf numFmtId="0" fontId="25" fillId="0" borderId="0"/>
    <xf numFmtId="0" fontId="22" fillId="0" borderId="0"/>
    <xf numFmtId="0" fontId="22" fillId="0" borderId="0"/>
    <xf numFmtId="0" fontId="25" fillId="0" borderId="0"/>
    <xf numFmtId="0" fontId="22" fillId="0" borderId="0"/>
    <xf numFmtId="0" fontId="22" fillId="0" borderId="0"/>
    <xf numFmtId="0" fontId="7" fillId="0" borderId="0"/>
    <xf numFmtId="0" fontId="22" fillId="0" borderId="0"/>
    <xf numFmtId="0" fontId="22" fillId="0" borderId="0"/>
    <xf numFmtId="173" fontId="7" fillId="0" borderId="0"/>
    <xf numFmtId="0" fontId="22" fillId="0" borderId="0"/>
    <xf numFmtId="0" fontId="22" fillId="0" borderId="0"/>
    <xf numFmtId="173" fontId="7" fillId="0" borderId="0"/>
    <xf numFmtId="0" fontId="22" fillId="0" borderId="0"/>
    <xf numFmtId="0" fontId="22" fillId="0" borderId="0"/>
    <xf numFmtId="0" fontId="25" fillId="0" borderId="0"/>
    <xf numFmtId="282" fontId="62" fillId="2" borderId="0"/>
    <xf numFmtId="0" fontId="25" fillId="0" borderId="0"/>
    <xf numFmtId="0" fontId="25" fillId="0" borderId="0"/>
    <xf numFmtId="173" fontId="7" fillId="0" borderId="0"/>
    <xf numFmtId="0" fontId="22" fillId="0" borderId="0"/>
    <xf numFmtId="0" fontId="22" fillId="0" borderId="0"/>
    <xf numFmtId="199" fontId="328" fillId="0" borderId="0"/>
    <xf numFmtId="0" fontId="25" fillId="0" borderId="0"/>
    <xf numFmtId="282" fontId="62" fillId="2" borderId="0"/>
    <xf numFmtId="0" fontId="25" fillId="0" borderId="0"/>
    <xf numFmtId="0" fontId="25" fillId="0" borderId="0"/>
    <xf numFmtId="0" fontId="25" fillId="0" borderId="0"/>
    <xf numFmtId="282" fontId="62" fillId="2" borderId="0"/>
    <xf numFmtId="0" fontId="25" fillId="0" borderId="0"/>
    <xf numFmtId="0" fontId="25" fillId="0" borderId="0"/>
    <xf numFmtId="0" fontId="25" fillId="0" borderId="0"/>
    <xf numFmtId="282" fontId="62" fillId="2" borderId="0"/>
    <xf numFmtId="0" fontId="25" fillId="0" borderId="0"/>
    <xf numFmtId="0" fontId="25" fillId="0" borderId="0"/>
    <xf numFmtId="0" fontId="353" fillId="0" borderId="0"/>
    <xf numFmtId="0" fontId="7" fillId="0" borderId="0"/>
    <xf numFmtId="282" fontId="22" fillId="0" borderId="0"/>
    <xf numFmtId="282" fontId="22" fillId="0" borderId="0"/>
    <xf numFmtId="282" fontId="22" fillId="0" borderId="0"/>
    <xf numFmtId="0" fontId="22" fillId="0" borderId="0"/>
    <xf numFmtId="0" fontId="7" fillId="0" borderId="0"/>
    <xf numFmtId="0" fontId="22"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353"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53" fillId="0" borderId="0"/>
    <xf numFmtId="282" fontId="22" fillId="0" borderId="0"/>
    <xf numFmtId="282" fontId="22" fillId="0" borderId="0"/>
    <xf numFmtId="282"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282" fontId="22" fillId="0" borderId="0"/>
    <xf numFmtId="282" fontId="353" fillId="0" borderId="0"/>
    <xf numFmtId="282" fontId="22" fillId="0" borderId="0"/>
    <xf numFmtId="282" fontId="22" fillId="0" borderId="0"/>
    <xf numFmtId="0" fontId="22" fillId="0" borderId="0"/>
    <xf numFmtId="0" fontId="22" fillId="0" borderId="0"/>
    <xf numFmtId="0" fontId="22" fillId="0" borderId="0"/>
    <xf numFmtId="282" fontId="22" fillId="0" borderId="0"/>
    <xf numFmtId="282" fontId="353" fillId="0" borderId="0"/>
    <xf numFmtId="282" fontId="22" fillId="0" borderId="0"/>
    <xf numFmtId="282"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40" fillId="0" borderId="0"/>
    <xf numFmtId="282" fontId="62" fillId="2" borderId="0"/>
    <xf numFmtId="0" fontId="7" fillId="0" borderId="0"/>
    <xf numFmtId="282" fontId="62" fillId="2" borderId="0"/>
    <xf numFmtId="282" fontId="7" fillId="0" borderId="0"/>
    <xf numFmtId="282" fontId="7" fillId="0" borderId="0"/>
    <xf numFmtId="0" fontId="62" fillId="2" borderId="0"/>
    <xf numFmtId="0" fontId="7" fillId="0" borderId="0"/>
    <xf numFmtId="0" fontId="22" fillId="0" borderId="0"/>
    <xf numFmtId="0" fontId="7" fillId="0" borderId="0"/>
    <xf numFmtId="0" fontId="22"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2" borderId="0"/>
    <xf numFmtId="0" fontId="7" fillId="0" borderId="0"/>
    <xf numFmtId="0" fontId="62" fillId="2" borderId="0"/>
    <xf numFmtId="0" fontId="7" fillId="0" borderId="0"/>
    <xf numFmtId="0" fontId="62" fillId="2" borderId="0"/>
    <xf numFmtId="0" fontId="7" fillId="0" borderId="0"/>
    <xf numFmtId="0" fontId="62" fillId="2" borderId="0"/>
    <xf numFmtId="0" fontId="7" fillId="0" borderId="0"/>
    <xf numFmtId="282" fontId="7" fillId="0" borderId="0"/>
    <xf numFmtId="0" fontId="7" fillId="0" borderId="0"/>
    <xf numFmtId="0" fontId="7" fillId="0" borderId="0"/>
    <xf numFmtId="0" fontId="7" fillId="0" borderId="0"/>
    <xf numFmtId="0" fontId="62" fillId="2" borderId="0"/>
    <xf numFmtId="0" fontId="7" fillId="0" borderId="0"/>
    <xf numFmtId="0" fontId="62" fillId="2" borderId="0"/>
    <xf numFmtId="0" fontId="7" fillId="0" borderId="0"/>
    <xf numFmtId="0" fontId="62" fillId="2" borderId="0"/>
    <xf numFmtId="0" fontId="7" fillId="0" borderId="0"/>
    <xf numFmtId="0" fontId="62" fillId="2" borderId="0"/>
    <xf numFmtId="0" fontId="7" fillId="0" borderId="0"/>
    <xf numFmtId="0" fontId="62" fillId="2" borderId="0"/>
    <xf numFmtId="0" fontId="7" fillId="0" borderId="0"/>
    <xf numFmtId="0" fontId="62" fillId="2" borderId="0"/>
    <xf numFmtId="0" fontId="7" fillId="0" borderId="0"/>
    <xf numFmtId="0" fontId="62" fillId="2" borderId="0"/>
    <xf numFmtId="0" fontId="7" fillId="0" borderId="0"/>
    <xf numFmtId="0" fontId="62" fillId="2" borderId="0"/>
    <xf numFmtId="0" fontId="7" fillId="0" borderId="0"/>
    <xf numFmtId="0" fontId="62" fillId="2" borderId="0"/>
    <xf numFmtId="0" fontId="7" fillId="0" borderId="0"/>
    <xf numFmtId="0" fontId="62" fillId="2" borderId="0"/>
    <xf numFmtId="0" fontId="7" fillId="0" borderId="0"/>
    <xf numFmtId="282" fontId="7" fillId="0" borderId="0"/>
    <xf numFmtId="282" fontId="62" fillId="2" borderId="0"/>
    <xf numFmtId="0" fontId="7" fillId="0" borderId="0"/>
    <xf numFmtId="0" fontId="7" fillId="0" borderId="0"/>
    <xf numFmtId="0" fontId="7" fillId="0" borderId="0"/>
    <xf numFmtId="0" fontId="62" fillId="2" borderId="0"/>
    <xf numFmtId="0" fontId="7" fillId="0" borderId="0"/>
    <xf numFmtId="0" fontId="62" fillId="2" borderId="0"/>
    <xf numFmtId="0" fontId="7" fillId="0" borderId="0"/>
    <xf numFmtId="0" fontId="62" fillId="2" borderId="0"/>
    <xf numFmtId="0" fontId="7" fillId="0" borderId="0"/>
    <xf numFmtId="0" fontId="62" fillId="2" borderId="0"/>
    <xf numFmtId="0" fontId="7" fillId="0" borderId="0"/>
    <xf numFmtId="0" fontId="62" fillId="2" borderId="0"/>
    <xf numFmtId="0" fontId="7" fillId="0" borderId="0"/>
    <xf numFmtId="0" fontId="62" fillId="2" borderId="0"/>
    <xf numFmtId="0" fontId="7" fillId="0" borderId="0"/>
    <xf numFmtId="0" fontId="62" fillId="2" borderId="0"/>
    <xf numFmtId="0" fontId="7" fillId="0" borderId="0"/>
    <xf numFmtId="0" fontId="62" fillId="2" borderId="0"/>
    <xf numFmtId="0" fontId="7" fillId="0" borderId="0"/>
    <xf numFmtId="0" fontId="62" fillId="2" borderId="0"/>
    <xf numFmtId="0" fontId="7" fillId="0" borderId="0"/>
    <xf numFmtId="0" fontId="62" fillId="2" borderId="0"/>
    <xf numFmtId="0" fontId="7" fillId="0" borderId="0"/>
    <xf numFmtId="282" fontId="7" fillId="0" borderId="0"/>
    <xf numFmtId="282" fontId="62" fillId="2" borderId="0"/>
    <xf numFmtId="282" fontId="7" fillId="0" borderId="0"/>
    <xf numFmtId="282" fontId="7" fillId="0" borderId="0"/>
    <xf numFmtId="0" fontId="62" fillId="2" borderId="0"/>
    <xf numFmtId="0" fontId="7" fillId="0" borderId="0"/>
    <xf numFmtId="0" fontId="62" fillId="2" borderId="0"/>
    <xf numFmtId="0" fontId="7" fillId="0" borderId="0"/>
    <xf numFmtId="0" fontId="62" fillId="2" borderId="0"/>
    <xf numFmtId="0" fontId="7" fillId="0" borderId="0"/>
    <xf numFmtId="0" fontId="62" fillId="2" borderId="0"/>
    <xf numFmtId="0" fontId="7" fillId="0" borderId="0"/>
    <xf numFmtId="0" fontId="62" fillId="2" borderId="0"/>
    <xf numFmtId="0" fontId="7" fillId="0" borderId="0"/>
    <xf numFmtId="0" fontId="62" fillId="2" borderId="0"/>
    <xf numFmtId="0" fontId="7" fillId="0" borderId="0"/>
    <xf numFmtId="0" fontId="62" fillId="2" borderId="0"/>
    <xf numFmtId="0" fontId="7" fillId="0" borderId="0"/>
    <xf numFmtId="0" fontId="7" fillId="0" borderId="0"/>
    <xf numFmtId="0" fontId="7" fillId="0" borderId="0"/>
    <xf numFmtId="173" fontId="7" fillId="0" borderId="0"/>
    <xf numFmtId="0" fontId="7" fillId="0" borderId="0"/>
    <xf numFmtId="173" fontId="7" fillId="0" borderId="0"/>
    <xf numFmtId="0" fontId="7" fillId="0" borderId="0"/>
    <xf numFmtId="0" fontId="62" fillId="2" borderId="0"/>
    <xf numFmtId="282" fontId="62" fillId="2" borderId="0"/>
    <xf numFmtId="0" fontId="62" fillId="2" borderId="0"/>
    <xf numFmtId="0" fontId="62" fillId="2" borderId="0"/>
    <xf numFmtId="173" fontId="7" fillId="0" borderId="0"/>
    <xf numFmtId="0" fontId="7" fillId="0" borderId="0"/>
    <xf numFmtId="0" fontId="7" fillId="0" borderId="0"/>
    <xf numFmtId="0" fontId="62" fillId="2" borderId="0"/>
    <xf numFmtId="282" fontId="62" fillId="2" borderId="0"/>
    <xf numFmtId="0" fontId="62" fillId="2" borderId="0"/>
    <xf numFmtId="0" fontId="62" fillId="2" borderId="0"/>
    <xf numFmtId="0" fontId="62" fillId="2" borderId="0"/>
    <xf numFmtId="282" fontId="62" fillId="2" borderId="0"/>
    <xf numFmtId="0" fontId="62" fillId="2" borderId="0"/>
    <xf numFmtId="0" fontId="62" fillId="2" borderId="0"/>
    <xf numFmtId="0" fontId="62" fillId="2" borderId="0"/>
    <xf numFmtId="282" fontId="62" fillId="2" borderId="0"/>
    <xf numFmtId="0" fontId="62" fillId="2" borderId="0"/>
    <xf numFmtId="0" fontId="62" fillId="2" borderId="0"/>
    <xf numFmtId="282" fontId="22" fillId="0" borderId="0"/>
    <xf numFmtId="282" fontId="22" fillId="0" borderId="0"/>
    <xf numFmtId="282" fontId="22" fillId="0" borderId="0"/>
    <xf numFmtId="0" fontId="22" fillId="0" borderId="0"/>
    <xf numFmtId="0" fontId="22" fillId="0" borderId="0"/>
    <xf numFmtId="0" fontId="22" fillId="0" borderId="0"/>
    <xf numFmtId="282" fontId="22" fillId="0" borderId="0"/>
    <xf numFmtId="282" fontId="353" fillId="0" borderId="0"/>
    <xf numFmtId="282" fontId="22" fillId="0" borderId="0"/>
    <xf numFmtId="282" fontId="22" fillId="0" borderId="0"/>
    <xf numFmtId="0" fontId="22" fillId="0" borderId="0"/>
    <xf numFmtId="0" fontId="22" fillId="0" borderId="0"/>
    <xf numFmtId="0" fontId="22" fillId="0" borderId="0"/>
    <xf numFmtId="282" fontId="22" fillId="0" borderId="0"/>
    <xf numFmtId="282" fontId="353" fillId="0" borderId="0"/>
    <xf numFmtId="282" fontId="22" fillId="0" borderId="0"/>
    <xf numFmtId="282" fontId="22" fillId="0" borderId="0"/>
    <xf numFmtId="0" fontId="22" fillId="0" borderId="0"/>
    <xf numFmtId="0" fontId="22" fillId="0" borderId="0"/>
    <xf numFmtId="0" fontId="22" fillId="0" borderId="0"/>
    <xf numFmtId="282" fontId="22" fillId="0" borderId="0"/>
    <xf numFmtId="282" fontId="353"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62" fillId="2" borderId="0"/>
    <xf numFmtId="0" fontId="62" fillId="2" borderId="0"/>
    <xf numFmtId="0" fontId="62" fillId="2" borderId="0"/>
    <xf numFmtId="282" fontId="22" fillId="0" borderId="0"/>
    <xf numFmtId="282" fontId="22" fillId="0" borderId="0"/>
    <xf numFmtId="282" fontId="22" fillId="0" borderId="0"/>
    <xf numFmtId="0" fontId="22" fillId="0" borderId="0"/>
    <xf numFmtId="0" fontId="22" fillId="0" borderId="0"/>
    <xf numFmtId="0" fontId="22" fillId="0" borderId="0"/>
    <xf numFmtId="282" fontId="7" fillId="0" borderId="0"/>
    <xf numFmtId="282" fontId="353" fillId="0" borderId="0"/>
    <xf numFmtId="282" fontId="22" fillId="0" borderId="0"/>
    <xf numFmtId="282" fontId="353" fillId="0" borderId="0"/>
    <xf numFmtId="282" fontId="22" fillId="0" borderId="0"/>
    <xf numFmtId="282" fontId="22" fillId="0" borderId="0"/>
    <xf numFmtId="0" fontId="22" fillId="0" borderId="0"/>
    <xf numFmtId="0" fontId="22" fillId="0" borderId="0"/>
    <xf numFmtId="0" fontId="22" fillId="0" borderId="0"/>
    <xf numFmtId="0" fontId="40" fillId="0" borderId="0"/>
    <xf numFmtId="0" fontId="22" fillId="0" borderId="0"/>
    <xf numFmtId="0" fontId="22" fillId="0" borderId="0"/>
    <xf numFmtId="282" fontId="62" fillId="2"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62" fillId="2"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2" fillId="2"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62" fillId="2"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7" fillId="0" borderId="0"/>
    <xf numFmtId="282" fontId="7" fillId="0" borderId="0"/>
    <xf numFmtId="0" fontId="22" fillId="0" borderId="0"/>
    <xf numFmtId="0" fontId="22" fillId="0" borderId="0"/>
    <xf numFmtId="282"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22" fillId="0" borderId="0"/>
    <xf numFmtId="0" fontId="7"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2" fillId="2"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62" fillId="2"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7" fillId="0" borderId="0"/>
    <xf numFmtId="0" fontId="22" fillId="0" borderId="0"/>
    <xf numFmtId="0" fontId="22" fillId="0" borderId="0"/>
    <xf numFmtId="0" fontId="22" fillId="0" borderId="0"/>
    <xf numFmtId="0" fontId="22" fillId="0" borderId="0"/>
    <xf numFmtId="282" fontId="7" fillId="0" borderId="0"/>
    <xf numFmtId="282"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22" fillId="0" borderId="0"/>
    <xf numFmtId="0" fontId="7" fillId="0" borderId="0"/>
    <xf numFmtId="0" fontId="22" fillId="0" borderId="0"/>
    <xf numFmtId="0" fontId="22" fillId="0" borderId="0"/>
    <xf numFmtId="0" fontId="7" fillId="0" borderId="0"/>
    <xf numFmtId="0" fontId="22" fillId="0" borderId="0"/>
    <xf numFmtId="0" fontId="22" fillId="0" borderId="0"/>
    <xf numFmtId="0" fontId="7" fillId="0" borderId="0"/>
    <xf numFmtId="0" fontId="22" fillId="0" borderId="0"/>
    <xf numFmtId="0" fontId="22" fillId="0" borderId="0"/>
    <xf numFmtId="0" fontId="7" fillId="0" borderId="0"/>
    <xf numFmtId="0" fontId="22" fillId="0" borderId="0"/>
    <xf numFmtId="0" fontId="22" fillId="0" borderId="0"/>
    <xf numFmtId="0" fontId="7" fillId="0" borderId="0"/>
    <xf numFmtId="0" fontId="22" fillId="0" borderId="0"/>
    <xf numFmtId="0" fontId="22" fillId="0" borderId="0"/>
    <xf numFmtId="0" fontId="7" fillId="0" borderId="0"/>
    <xf numFmtId="0" fontId="22" fillId="0" borderId="0"/>
    <xf numFmtId="0" fontId="22" fillId="0" borderId="0"/>
    <xf numFmtId="0" fontId="7" fillId="0" borderId="0"/>
    <xf numFmtId="0" fontId="22" fillId="0" borderId="0"/>
    <xf numFmtId="0" fontId="22" fillId="0" borderId="0"/>
    <xf numFmtId="0" fontId="7" fillId="0" borderId="0"/>
    <xf numFmtId="0" fontId="22" fillId="0" borderId="0"/>
    <xf numFmtId="0" fontId="22" fillId="0" borderId="0"/>
    <xf numFmtId="0" fontId="62" fillId="2" borderId="0"/>
    <xf numFmtId="0" fontId="22" fillId="0" borderId="0"/>
    <xf numFmtId="0" fontId="22" fillId="0" borderId="0"/>
    <xf numFmtId="0" fontId="22" fillId="0" borderId="0"/>
    <xf numFmtId="0" fontId="22" fillId="0" borderId="0"/>
    <xf numFmtId="282" fontId="62" fillId="2"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62" fillId="2"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62" fillId="2"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62" fillId="2"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62" fillId="2"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173" fontId="7" fillId="0" borderId="0"/>
    <xf numFmtId="173" fontId="7" fillId="0" borderId="0"/>
    <xf numFmtId="173" fontId="7" fillId="0" borderId="0"/>
    <xf numFmtId="0" fontId="22" fillId="0" borderId="0"/>
    <xf numFmtId="0" fontId="22" fillId="0" borderId="0"/>
    <xf numFmtId="0" fontId="22" fillId="0" borderId="0"/>
    <xf numFmtId="282" fontId="62" fillId="2"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7" fillId="0" borderId="0"/>
    <xf numFmtId="282" fontId="353" fillId="0" borderId="0"/>
    <xf numFmtId="282" fontId="7" fillId="0" borderId="0"/>
    <xf numFmtId="282" fontId="353" fillId="0" borderId="0"/>
    <xf numFmtId="0" fontId="79" fillId="2" borderId="0"/>
    <xf numFmtId="282" fontId="7" fillId="0" borderId="0"/>
    <xf numFmtId="282" fontId="353" fillId="0" borderId="0"/>
    <xf numFmtId="0" fontId="7" fillId="0" borderId="0"/>
    <xf numFmtId="0" fontId="7" fillId="0" borderId="0"/>
    <xf numFmtId="0" fontId="7" fillId="0" borderId="0"/>
    <xf numFmtId="0" fontId="40" fillId="0" borderId="0"/>
    <xf numFmtId="282" fontId="353" fillId="0" borderId="0"/>
    <xf numFmtId="0" fontId="40" fillId="0" borderId="0"/>
    <xf numFmtId="282" fontId="353" fillId="0" borderId="0"/>
    <xf numFmtId="0" fontId="40" fillId="0" borderId="0"/>
    <xf numFmtId="0" fontId="40" fillId="0" borderId="0"/>
    <xf numFmtId="0" fontId="40" fillId="0" borderId="0"/>
    <xf numFmtId="0" fontId="40" fillId="0" borderId="0"/>
    <xf numFmtId="282" fontId="353" fillId="0" borderId="0"/>
    <xf numFmtId="0" fontId="40" fillId="0" borderId="0"/>
    <xf numFmtId="282" fontId="328" fillId="0" borderId="0"/>
    <xf numFmtId="0" fontId="62" fillId="2" borderId="0"/>
    <xf numFmtId="282" fontId="62" fillId="2" borderId="0"/>
    <xf numFmtId="282" fontId="62" fillId="2" borderId="0"/>
    <xf numFmtId="0" fontId="7" fillId="0" borderId="0"/>
    <xf numFmtId="0" fontId="62" fillId="2" borderId="0"/>
    <xf numFmtId="282" fontId="62" fillId="2"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62" fillId="2" borderId="0"/>
    <xf numFmtId="282" fontId="62" fillId="2" borderId="0"/>
    <xf numFmtId="0" fontId="7" fillId="0" borderId="0"/>
    <xf numFmtId="0" fontId="7" fillId="0" borderId="0"/>
    <xf numFmtId="0" fontId="7" fillId="0" borderId="0"/>
    <xf numFmtId="282" fontId="7" fillId="0" borderId="0"/>
    <xf numFmtId="282" fontId="62" fillId="2" borderId="0"/>
    <xf numFmtId="282" fontId="7" fillId="0" borderId="0"/>
    <xf numFmtId="282" fontId="7" fillId="0" borderId="0"/>
    <xf numFmtId="0" fontId="7" fillId="0" borderId="0"/>
    <xf numFmtId="282" fontId="62" fillId="2" borderId="0"/>
    <xf numFmtId="0" fontId="7" fillId="0" borderId="0"/>
    <xf numFmtId="0" fontId="7" fillId="0" borderId="0"/>
    <xf numFmtId="282" fontId="62" fillId="2" borderId="0"/>
    <xf numFmtId="282" fontId="62" fillId="2" borderId="0"/>
    <xf numFmtId="282" fontId="62" fillId="2" borderId="0"/>
    <xf numFmtId="282" fontId="62" fillId="2" borderId="0"/>
    <xf numFmtId="0" fontId="40" fillId="0" borderId="0"/>
    <xf numFmtId="282" fontId="353" fillId="0" borderId="0"/>
    <xf numFmtId="0" fontId="40" fillId="0" borderId="0"/>
    <xf numFmtId="282" fontId="328" fillId="0" borderId="0"/>
    <xf numFmtId="282" fontId="328" fillId="0" borderId="0"/>
    <xf numFmtId="282" fontId="328" fillId="0" borderId="0"/>
    <xf numFmtId="282" fontId="328" fillId="0" borderId="0"/>
    <xf numFmtId="282" fontId="22" fillId="0" borderId="0"/>
    <xf numFmtId="282" fontId="22" fillId="0" borderId="0"/>
    <xf numFmtId="0" fontId="22" fillId="0" borderId="0"/>
    <xf numFmtId="282" fontId="328" fillId="0" borderId="0"/>
    <xf numFmtId="282" fontId="22" fillId="0" borderId="0"/>
    <xf numFmtId="282" fontId="22" fillId="0" borderId="0"/>
    <xf numFmtId="0" fontId="22" fillId="0" borderId="0"/>
    <xf numFmtId="282" fontId="107" fillId="3" borderId="0">
      <protection locked="0"/>
    </xf>
    <xf numFmtId="173" fontId="64" fillId="0" borderId="0"/>
    <xf numFmtId="282" fontId="108" fillId="3" borderId="0">
      <protection hidden="1"/>
    </xf>
    <xf numFmtId="282" fontId="7" fillId="12" borderId="16" applyNumberFormat="0" applyFont="0" applyAlignment="0" applyProtection="0"/>
    <xf numFmtId="0" fontId="7" fillId="12" borderId="16" applyNumberFormat="0" applyFont="0" applyAlignment="0" applyProtection="0"/>
    <xf numFmtId="282" fontId="7" fillId="12" borderId="16" applyNumberFormat="0" applyFont="0" applyAlignment="0" applyProtection="0"/>
    <xf numFmtId="0" fontId="7" fillId="12" borderId="16" applyNumberFormat="0" applyFont="0" applyAlignment="0" applyProtection="0"/>
    <xf numFmtId="0" fontId="62" fillId="33" borderId="65" applyNumberFormat="0" applyFont="0" applyAlignment="0" applyProtection="0"/>
    <xf numFmtId="0" fontId="7" fillId="33" borderId="16" applyNumberFormat="0" applyFont="0" applyAlignment="0" applyProtection="0"/>
    <xf numFmtId="282" fontId="7" fillId="33" borderId="16" applyNumberFormat="0" applyFont="0" applyAlignment="0" applyProtection="0"/>
    <xf numFmtId="282" fontId="7" fillId="33" borderId="16"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282" fontId="62" fillId="33" borderId="65" applyNumberFormat="0" applyFont="0" applyAlignment="0" applyProtection="0"/>
    <xf numFmtId="282" fontId="62" fillId="33" borderId="65" applyNumberFormat="0" applyFont="0" applyAlignment="0" applyProtection="0"/>
    <xf numFmtId="0" fontId="62" fillId="33" borderId="65"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282" fontId="62" fillId="33" borderId="65"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282" fontId="62" fillId="33" borderId="65" applyNumberFormat="0" applyFont="0" applyAlignment="0" applyProtection="0"/>
    <xf numFmtId="199" fontId="62" fillId="33" borderId="65" applyNumberFormat="0" applyFont="0" applyAlignment="0" applyProtection="0"/>
    <xf numFmtId="282" fontId="7" fillId="12" borderId="16" applyNumberFormat="0" applyFont="0" applyAlignment="0" applyProtection="0"/>
    <xf numFmtId="282" fontId="7" fillId="12" borderId="16" applyNumberFormat="0" applyFont="0" applyAlignment="0" applyProtection="0"/>
    <xf numFmtId="282" fontId="7" fillId="12" borderId="16" applyNumberFormat="0" applyFont="0" applyAlignment="0" applyProtection="0"/>
    <xf numFmtId="282" fontId="7" fillId="12" borderId="16" applyNumberFormat="0" applyFont="0" applyAlignment="0" applyProtection="0"/>
    <xf numFmtId="0" fontId="7" fillId="33" borderId="16" applyNumberFormat="0" applyFont="0" applyAlignment="0" applyProtection="0"/>
    <xf numFmtId="282" fontId="7" fillId="33" borderId="16" applyNumberFormat="0" applyFont="0" applyAlignment="0" applyProtection="0"/>
    <xf numFmtId="0" fontId="7" fillId="12" borderId="16" applyNumberFormat="0" applyFont="0" applyAlignment="0" applyProtection="0"/>
    <xf numFmtId="282" fontId="7" fillId="12" borderId="16" applyNumberFormat="0" applyFont="0" applyAlignment="0" applyProtection="0"/>
    <xf numFmtId="282" fontId="7" fillId="33"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282" fontId="7" fillId="12" borderId="16" applyNumberFormat="0" applyFont="0" applyAlignment="0" applyProtection="0"/>
    <xf numFmtId="282" fontId="7" fillId="12" borderId="16" applyNumberFormat="0" applyFont="0" applyAlignment="0" applyProtection="0"/>
    <xf numFmtId="0" fontId="7" fillId="33" borderId="16" applyNumberFormat="0" applyFont="0" applyAlignment="0" applyProtection="0"/>
    <xf numFmtId="282" fontId="7" fillId="33" borderId="16"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0" fontId="7" fillId="33" borderId="16" applyNumberFormat="0" applyFont="0" applyAlignment="0" applyProtection="0"/>
    <xf numFmtId="282" fontId="7" fillId="33" borderId="16"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0" fontId="7" fillId="33" borderId="16" applyNumberFormat="0" applyFont="0" applyAlignment="0" applyProtection="0"/>
    <xf numFmtId="282" fontId="7" fillId="12" borderId="16" applyNumberFormat="0" applyFont="0" applyAlignment="0" applyProtection="0"/>
    <xf numFmtId="282" fontId="7" fillId="12" borderId="16" applyNumberFormat="0" applyFont="0" applyAlignment="0" applyProtection="0"/>
    <xf numFmtId="282" fontId="7" fillId="12" borderId="16" applyNumberFormat="0" applyFont="0" applyAlignment="0" applyProtection="0"/>
    <xf numFmtId="282" fontId="7" fillId="12" borderId="16" applyNumberFormat="0" applyFont="0" applyAlignment="0" applyProtection="0"/>
    <xf numFmtId="0" fontId="7" fillId="33" borderId="16" applyNumberFormat="0" applyFont="0" applyAlignment="0" applyProtection="0"/>
    <xf numFmtId="0" fontId="7" fillId="33" borderId="16" applyNumberFormat="0" applyFont="0" applyAlignment="0" applyProtection="0"/>
    <xf numFmtId="282" fontId="7" fillId="33" borderId="16" applyNumberFormat="0" applyFont="0" applyAlignment="0" applyProtection="0"/>
    <xf numFmtId="282" fontId="7" fillId="33" borderId="16" applyNumberFormat="0" applyFont="0" applyAlignment="0" applyProtection="0"/>
    <xf numFmtId="0" fontId="7" fillId="12" borderId="16" applyNumberFormat="0" applyFont="0" applyAlignment="0" applyProtection="0"/>
    <xf numFmtId="282" fontId="7" fillId="12" borderId="16" applyNumberFormat="0" applyFont="0" applyAlignment="0" applyProtection="0"/>
    <xf numFmtId="0" fontId="7" fillId="33" borderId="16" applyNumberFormat="0" applyFont="0" applyAlignment="0" applyProtection="0"/>
    <xf numFmtId="282" fontId="7" fillId="33" borderId="16"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0" fontId="7" fillId="33" borderId="16" applyNumberFormat="0" applyFont="0" applyAlignment="0" applyProtection="0"/>
    <xf numFmtId="282" fontId="7" fillId="33" borderId="16" applyNumberFormat="0" applyFont="0" applyAlignment="0" applyProtection="0"/>
    <xf numFmtId="0" fontId="7" fillId="33" borderId="16" applyNumberFormat="0" applyFont="0" applyAlignment="0" applyProtection="0"/>
    <xf numFmtId="282" fontId="7" fillId="12" borderId="16" applyNumberFormat="0" applyFont="0" applyAlignment="0" applyProtection="0"/>
    <xf numFmtId="0" fontId="7" fillId="12" borderId="16" applyNumberFormat="0" applyFont="0" applyAlignment="0" applyProtection="0"/>
    <xf numFmtId="282" fontId="7" fillId="12" borderId="16" applyNumberFormat="0" applyFont="0" applyAlignment="0" applyProtection="0"/>
    <xf numFmtId="282" fontId="7" fillId="33" borderId="16" applyNumberFormat="0" applyFont="0" applyAlignment="0" applyProtection="0"/>
    <xf numFmtId="0" fontId="7" fillId="33" borderId="16" applyNumberFormat="0" applyFont="0" applyAlignment="0" applyProtection="0"/>
    <xf numFmtId="199" fontId="7" fillId="33" borderId="16" applyNumberFormat="0" applyFont="0" applyAlignment="0" applyProtection="0"/>
    <xf numFmtId="282" fontId="7" fillId="12" borderId="16" applyNumberFormat="0" applyFont="0" applyAlignment="0" applyProtection="0"/>
    <xf numFmtId="282" fontId="7" fillId="12" borderId="16" applyNumberFormat="0" applyFont="0" applyAlignment="0" applyProtection="0"/>
    <xf numFmtId="0" fontId="7" fillId="33" borderId="16" applyNumberFormat="0" applyFont="0" applyAlignment="0" applyProtection="0"/>
    <xf numFmtId="282" fontId="7" fillId="33" borderId="16" applyNumberFormat="0" applyFont="0" applyAlignment="0" applyProtection="0"/>
    <xf numFmtId="282" fontId="7" fillId="12" borderId="16" applyNumberFormat="0" applyFont="0" applyAlignment="0" applyProtection="0"/>
    <xf numFmtId="282" fontId="7" fillId="33" borderId="16" applyNumberFormat="0" applyFont="0" applyAlignment="0" applyProtection="0"/>
    <xf numFmtId="0" fontId="7" fillId="33" borderId="16" applyNumberFormat="0" applyFont="0" applyAlignment="0" applyProtection="0"/>
    <xf numFmtId="282" fontId="7" fillId="12" borderId="16"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0" fontId="7" fillId="12" borderId="16" applyNumberFormat="0" applyFont="0" applyAlignment="0" applyProtection="0"/>
    <xf numFmtId="282" fontId="7" fillId="12" borderId="16"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282" fontId="62" fillId="33" borderId="65" applyNumberFormat="0" applyFont="0" applyAlignment="0" applyProtection="0"/>
    <xf numFmtId="199" fontId="62" fillId="33" borderId="65" applyNumberFormat="0" applyFont="0" applyAlignment="0" applyProtection="0"/>
    <xf numFmtId="282" fontId="7" fillId="12" borderId="16"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0" fontId="7" fillId="12" borderId="16" applyNumberFormat="0" applyFont="0" applyAlignment="0" applyProtection="0"/>
    <xf numFmtId="282" fontId="7" fillId="12" borderId="16"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282" fontId="62" fillId="33" borderId="65" applyNumberFormat="0" applyFont="0" applyAlignment="0" applyProtection="0"/>
    <xf numFmtId="0" fontId="7" fillId="33" borderId="16" applyNumberFormat="0" applyFont="0" applyAlignment="0" applyProtection="0"/>
    <xf numFmtId="282" fontId="7" fillId="12" borderId="16"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0" fontId="7" fillId="12" borderId="16" applyNumberFormat="0" applyFont="0" applyAlignment="0" applyProtection="0"/>
    <xf numFmtId="282" fontId="7" fillId="12" borderId="16"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282" fontId="62" fillId="33" borderId="65" applyNumberFormat="0" applyFont="0" applyAlignment="0" applyProtection="0"/>
    <xf numFmtId="282" fontId="7" fillId="12" borderId="16" applyNumberFormat="0" applyFont="0" applyAlignment="0" applyProtection="0"/>
    <xf numFmtId="282" fontId="62" fillId="33" borderId="65" applyNumberFormat="0" applyFont="0" applyAlignment="0" applyProtection="0"/>
    <xf numFmtId="0" fontId="7" fillId="12" borderId="16" applyNumberFormat="0" applyFont="0" applyAlignment="0" applyProtection="0"/>
    <xf numFmtId="282" fontId="7" fillId="12" borderId="16"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282" fontId="7" fillId="33" borderId="16" applyNumberFormat="0" applyFont="0" applyAlignment="0" applyProtection="0"/>
    <xf numFmtId="0" fontId="7" fillId="33" borderId="16" applyNumberFormat="0" applyFont="0" applyAlignment="0" applyProtection="0"/>
    <xf numFmtId="282" fontId="7" fillId="12" borderId="16"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0" fontId="7" fillId="12" borderId="16" applyNumberFormat="0" applyFont="0" applyAlignment="0" applyProtection="0"/>
    <xf numFmtId="282" fontId="7" fillId="12" borderId="16"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282" fontId="62" fillId="33" borderId="65" applyNumberFormat="0" applyFont="0" applyAlignment="0" applyProtection="0"/>
    <xf numFmtId="282" fontId="7" fillId="12" borderId="16"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0" fontId="7" fillId="12" borderId="16" applyNumberFormat="0" applyFont="0" applyAlignment="0" applyProtection="0"/>
    <xf numFmtId="282" fontId="7" fillId="12" borderId="16"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282" fontId="7" fillId="33" borderId="16" applyNumberFormat="0" applyFont="0" applyAlignment="0" applyProtection="0"/>
    <xf numFmtId="199" fontId="7" fillId="33" borderId="16" applyNumberFormat="0" applyFont="0" applyAlignment="0" applyProtection="0"/>
    <xf numFmtId="282" fontId="7" fillId="12" borderId="16" applyNumberFormat="0" applyFont="0" applyAlignment="0" applyProtection="0"/>
    <xf numFmtId="282" fontId="7" fillId="12" borderId="16" applyNumberFormat="0" applyFont="0" applyAlignment="0" applyProtection="0"/>
    <xf numFmtId="282" fontId="7" fillId="12" borderId="16" applyNumberFormat="0" applyFont="0" applyAlignment="0" applyProtection="0"/>
    <xf numFmtId="282" fontId="7" fillId="12" borderId="16" applyNumberFormat="0" applyFont="0" applyAlignment="0" applyProtection="0"/>
    <xf numFmtId="282" fontId="7" fillId="12" borderId="16" applyNumberFormat="0" applyFont="0" applyAlignment="0" applyProtection="0"/>
    <xf numFmtId="282" fontId="7" fillId="12" borderId="16" applyNumberFormat="0" applyFont="0" applyAlignment="0" applyProtection="0"/>
    <xf numFmtId="209" fontId="7" fillId="0" borderId="0"/>
    <xf numFmtId="209" fontId="7" fillId="0" borderId="0"/>
    <xf numFmtId="209" fontId="7" fillId="0" borderId="0"/>
    <xf numFmtId="209" fontId="7" fillId="0" borderId="0"/>
    <xf numFmtId="209" fontId="7" fillId="0" borderId="0"/>
    <xf numFmtId="209" fontId="7" fillId="0" borderId="0"/>
    <xf numFmtId="209" fontId="7" fillId="0" borderId="0"/>
    <xf numFmtId="209" fontId="7" fillId="0" borderId="0"/>
    <xf numFmtId="209" fontId="7" fillId="0" borderId="0"/>
    <xf numFmtId="209" fontId="7" fillId="0" borderId="0"/>
    <xf numFmtId="209" fontId="7" fillId="0" borderId="0"/>
    <xf numFmtId="209" fontId="7" fillId="0" borderId="0"/>
    <xf numFmtId="209" fontId="7" fillId="0" borderId="0"/>
    <xf numFmtId="209" fontId="7" fillId="0" borderId="0"/>
    <xf numFmtId="209" fontId="7" fillId="0" borderId="0"/>
    <xf numFmtId="209" fontId="7" fillId="0" borderId="0"/>
    <xf numFmtId="209" fontId="7" fillId="0" borderId="0"/>
    <xf numFmtId="209" fontId="7" fillId="0" borderId="0"/>
    <xf numFmtId="236" fontId="7" fillId="0" borderId="0" applyFont="0"/>
    <xf numFmtId="236" fontId="7" fillId="0" borderId="0" applyFont="0"/>
    <xf numFmtId="236" fontId="7" fillId="0" borderId="0" applyFont="0"/>
    <xf numFmtId="236" fontId="7" fillId="0" borderId="0" applyFont="0"/>
    <xf numFmtId="236" fontId="7" fillId="0" borderId="0" applyFont="0"/>
    <xf numFmtId="236" fontId="7" fillId="0" borderId="0" applyFont="0"/>
    <xf numFmtId="236" fontId="7" fillId="0" borderId="0" applyFont="0"/>
    <xf numFmtId="37" fontId="24" fillId="0" borderId="0">
      <alignment horizontal="right" vertical="center"/>
    </xf>
    <xf numFmtId="37" fontId="24" fillId="0" borderId="0">
      <alignment horizontal="right" vertical="center"/>
    </xf>
    <xf numFmtId="37" fontId="24" fillId="0" borderId="0">
      <alignment horizontal="right" vertical="center"/>
    </xf>
    <xf numFmtId="37" fontId="24" fillId="0" borderId="0">
      <alignment horizontal="right" vertical="center"/>
    </xf>
    <xf numFmtId="37" fontId="24" fillId="0" borderId="0">
      <alignment horizontal="right" vertical="center"/>
    </xf>
    <xf numFmtId="37" fontId="24" fillId="0" borderId="0">
      <alignment horizontal="right" vertical="center"/>
    </xf>
    <xf numFmtId="37" fontId="24" fillId="0" borderId="0">
      <alignment horizontal="right" vertical="center"/>
    </xf>
    <xf numFmtId="37" fontId="24" fillId="0" borderId="0">
      <alignment horizontal="right" vertical="center"/>
    </xf>
    <xf numFmtId="37" fontId="24" fillId="0" borderId="0">
      <alignment horizontal="right" vertical="center"/>
    </xf>
    <xf numFmtId="37" fontId="24" fillId="0" borderId="0">
      <alignment horizontal="right" vertical="center"/>
    </xf>
    <xf numFmtId="37" fontId="24" fillId="0" borderId="0">
      <alignment horizontal="right" vertical="center"/>
    </xf>
    <xf numFmtId="37" fontId="24" fillId="0" borderId="0">
      <alignment horizontal="right" vertical="center"/>
    </xf>
    <xf numFmtId="37" fontId="24" fillId="0" borderId="0">
      <alignment horizontal="right" vertical="center"/>
    </xf>
    <xf numFmtId="3" fontId="62" fillId="0" borderId="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282" fontId="58" fillId="3" borderId="37" applyProtection="0">
      <alignment horizontal="center" wrapText="1"/>
      <protection locked="0"/>
    </xf>
    <xf numFmtId="282"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282" fontId="58" fillId="3" borderId="37" applyProtection="0">
      <alignment horizontal="center" wrapText="1"/>
      <protection locked="0"/>
    </xf>
    <xf numFmtId="282"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282" fontId="58" fillId="3" borderId="37" applyProtection="0">
      <alignment horizontal="center" wrapText="1"/>
      <protection locked="0"/>
    </xf>
    <xf numFmtId="282" fontId="109" fillId="3" borderId="32" applyProtection="0">
      <alignment horizontal="centerContinuous"/>
      <protection locked="0"/>
    </xf>
    <xf numFmtId="282" fontId="58" fillId="3" borderId="37" applyProtection="0">
      <alignment horizontal="center" wrapText="1"/>
      <protection locked="0"/>
    </xf>
    <xf numFmtId="282" fontId="109" fillId="3" borderId="32" applyProtection="0">
      <alignment horizontal="centerContinuous"/>
      <protection locked="0"/>
    </xf>
    <xf numFmtId="282" fontId="58" fillId="3" borderId="37" applyProtection="0">
      <alignment horizontal="center" wrapText="1"/>
      <protection locked="0"/>
    </xf>
    <xf numFmtId="282" fontId="109" fillId="3" borderId="32" applyProtection="0">
      <alignment horizontal="centerContinuous"/>
      <protection locked="0"/>
    </xf>
    <xf numFmtId="282" fontId="58" fillId="3" borderId="37" applyProtection="0">
      <alignment horizontal="center" wrapText="1"/>
      <protection locked="0"/>
    </xf>
    <xf numFmtId="282" fontId="109" fillId="3" borderId="32" applyProtection="0">
      <alignment horizontal="centerContinuous"/>
      <protection locked="0"/>
    </xf>
    <xf numFmtId="282" fontId="58" fillId="3" borderId="37" applyProtection="0">
      <alignment horizontal="center" wrapText="1"/>
      <protection locked="0"/>
    </xf>
    <xf numFmtId="282" fontId="109" fillId="3" borderId="32" applyProtection="0">
      <alignment horizontal="centerContinuous"/>
      <protection locked="0"/>
    </xf>
    <xf numFmtId="282" fontId="58" fillId="3" borderId="37" applyProtection="0">
      <alignment horizontal="center" wrapText="1"/>
      <protection locked="0"/>
    </xf>
    <xf numFmtId="282"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282" fontId="58" fillId="3" borderId="37" applyProtection="0">
      <alignment horizontal="center" wrapText="1"/>
      <protection locked="0"/>
    </xf>
    <xf numFmtId="282" fontId="109" fillId="3" borderId="32" applyProtection="0">
      <alignment horizontal="centerContinuous"/>
      <protection locked="0"/>
    </xf>
    <xf numFmtId="282" fontId="58" fillId="3" borderId="37" applyProtection="0">
      <alignment horizontal="center" wrapText="1"/>
      <protection locked="0"/>
    </xf>
    <xf numFmtId="282" fontId="109" fillId="3" borderId="32" applyProtection="0">
      <alignment horizontal="centerContinuous"/>
      <protection locked="0"/>
    </xf>
    <xf numFmtId="282" fontId="58" fillId="3" borderId="37" applyProtection="0">
      <alignment horizontal="center" wrapText="1"/>
      <protection locked="0"/>
    </xf>
    <xf numFmtId="282" fontId="109" fillId="3" borderId="32" applyProtection="0">
      <alignment horizontal="centerContinuous"/>
      <protection locked="0"/>
    </xf>
    <xf numFmtId="282" fontId="34" fillId="12" borderId="16" applyNumberFormat="0" applyFont="0" applyAlignment="0" applyProtection="0"/>
    <xf numFmtId="282" fontId="34" fillId="12" borderId="16" applyNumberFormat="0" applyFont="0" applyAlignment="0" applyProtection="0"/>
    <xf numFmtId="282" fontId="73" fillId="0" borderId="0" applyNumberFormat="0" applyFill="0" applyBorder="0" applyAlignment="0" applyProtection="0"/>
    <xf numFmtId="0" fontId="145" fillId="110" borderId="25" applyNumberFormat="0" applyAlignment="0" applyProtection="0"/>
    <xf numFmtId="282" fontId="145" fillId="110" borderId="25" applyNumberFormat="0" applyAlignment="0" applyProtection="0"/>
    <xf numFmtId="282" fontId="145" fillId="110" borderId="25" applyNumberFormat="0" applyAlignment="0" applyProtection="0"/>
    <xf numFmtId="282" fontId="94" fillId="18" borderId="25" applyNumberFormat="0" applyAlignment="0" applyProtection="0"/>
    <xf numFmtId="282" fontId="145" fillId="72" borderId="25" applyNumberFormat="0" applyAlignment="0" applyProtection="0"/>
    <xf numFmtId="0" fontId="145" fillId="72" borderId="25" applyNumberFormat="0" applyAlignment="0" applyProtection="0"/>
    <xf numFmtId="199" fontId="145" fillId="72" borderId="25" applyNumberFormat="0" applyAlignment="0" applyProtection="0"/>
    <xf numFmtId="0" fontId="145" fillId="72" borderId="25" applyNumberFormat="0" applyAlignment="0" applyProtection="0"/>
    <xf numFmtId="0" fontId="145" fillId="72" borderId="25" applyNumberFormat="0" applyAlignment="0" applyProtection="0"/>
    <xf numFmtId="0" fontId="94" fillId="18" borderId="25" applyNumberFormat="0" applyAlignment="0" applyProtection="0"/>
    <xf numFmtId="282" fontId="94" fillId="18" borderId="25" applyNumberFormat="0" applyAlignment="0" applyProtection="0"/>
    <xf numFmtId="282" fontId="145" fillId="110" borderId="25" applyNumberFormat="0" applyAlignment="0" applyProtection="0"/>
    <xf numFmtId="199" fontId="145" fillId="110" borderId="25" applyNumberFormat="0" applyAlignment="0" applyProtection="0"/>
    <xf numFmtId="282" fontId="94" fillId="18" borderId="25" applyNumberFormat="0" applyAlignment="0" applyProtection="0"/>
    <xf numFmtId="0" fontId="145" fillId="110" borderId="25" applyNumberFormat="0" applyAlignment="0" applyProtection="0"/>
    <xf numFmtId="0" fontId="94" fillId="18" borderId="25" applyNumberFormat="0" applyAlignment="0" applyProtection="0"/>
    <xf numFmtId="0" fontId="94" fillId="18" borderId="25" applyNumberFormat="0" applyAlignment="0" applyProtection="0"/>
    <xf numFmtId="282" fontId="94" fillId="18" borderId="25" applyNumberFormat="0" applyAlignment="0" applyProtection="0"/>
    <xf numFmtId="282" fontId="145" fillId="72" borderId="25" applyNumberFormat="0" applyAlignment="0" applyProtection="0"/>
    <xf numFmtId="0" fontId="145" fillId="72" borderId="25" applyNumberFormat="0" applyAlignment="0" applyProtection="0"/>
    <xf numFmtId="0" fontId="145" fillId="110" borderId="25" applyNumberFormat="0" applyAlignment="0" applyProtection="0"/>
    <xf numFmtId="282" fontId="145" fillId="110" borderId="25" applyNumberFormat="0" applyAlignment="0" applyProtection="0"/>
    <xf numFmtId="282" fontId="145" fillId="72" borderId="25" applyNumberFormat="0" applyAlignment="0" applyProtection="0"/>
    <xf numFmtId="199" fontId="145" fillId="72" borderId="25" applyNumberFormat="0" applyAlignment="0" applyProtection="0"/>
    <xf numFmtId="282" fontId="145" fillId="110" borderId="25" applyNumberFormat="0" applyAlignment="0" applyProtection="0"/>
    <xf numFmtId="0" fontId="145" fillId="110" borderId="25" applyNumberFormat="0" applyAlignment="0" applyProtection="0"/>
    <xf numFmtId="282" fontId="145" fillId="110" borderId="25" applyNumberFormat="0" applyAlignment="0" applyProtection="0"/>
    <xf numFmtId="0" fontId="145" fillId="110" borderId="25" applyNumberFormat="0" applyAlignment="0" applyProtection="0"/>
    <xf numFmtId="0" fontId="145" fillId="72" borderId="25" applyNumberFormat="0" applyAlignment="0" applyProtection="0"/>
    <xf numFmtId="0" fontId="145" fillId="110" borderId="25" applyNumberFormat="0" applyAlignment="0" applyProtection="0"/>
    <xf numFmtId="282" fontId="145" fillId="110" borderId="25" applyNumberFormat="0" applyAlignment="0" applyProtection="0"/>
    <xf numFmtId="0" fontId="145" fillId="110" borderId="25" applyNumberFormat="0" applyAlignment="0" applyProtection="0"/>
    <xf numFmtId="282" fontId="145" fillId="110" borderId="25" applyNumberFormat="0" applyAlignment="0" applyProtection="0"/>
    <xf numFmtId="0" fontId="234" fillId="0" borderId="68">
      <protection locked="0"/>
    </xf>
    <xf numFmtId="282" fontId="234" fillId="0" borderId="68">
      <protection locked="0"/>
    </xf>
    <xf numFmtId="282" fontId="111" fillId="0" borderId="52" applyNumberFormat="0" applyFill="0" applyAlignment="0" applyProtection="0"/>
    <xf numFmtId="199" fontId="111" fillId="0" borderId="52" applyNumberFormat="0" applyFill="0" applyAlignment="0" applyProtection="0"/>
    <xf numFmtId="282" fontId="111" fillId="0" borderId="52" applyNumberFormat="0" applyFill="0" applyAlignment="0" applyProtection="0"/>
    <xf numFmtId="0" fontId="329" fillId="0" borderId="106" applyNumberFormat="0" applyFill="0" applyAlignment="0" applyProtection="0"/>
    <xf numFmtId="0" fontId="66" fillId="0" borderId="57" applyNumberFormat="0" applyFill="0" applyAlignment="0" applyProtection="0"/>
    <xf numFmtId="0" fontId="329" fillId="0" borderId="106" applyNumberFormat="0" applyFill="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0" fontId="25" fillId="48" borderId="80"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4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2" fillId="0" borderId="0" applyFont="0" applyFill="0" applyBorder="0" applyAlignment="0" applyProtection="0"/>
    <xf numFmtId="9" fontId="7" fillId="0" borderId="0" applyFont="0" applyFill="0" applyBorder="0" applyAlignment="0" applyProtection="0"/>
    <xf numFmtId="9" fontId="62" fillId="0" borderId="0" applyFont="0" applyFill="0" applyBorder="0" applyAlignment="0" applyProtection="0"/>
    <xf numFmtId="9" fontId="7" fillId="0" borderId="0" applyFont="0" applyFill="0" applyBorder="0" applyAlignment="0" applyProtection="0"/>
    <xf numFmtId="9" fontId="62" fillId="0" borderId="0" applyFont="0" applyFill="0" applyBorder="0" applyAlignment="0" applyProtection="0"/>
    <xf numFmtId="9" fontId="7" fillId="0" borderId="0" applyFont="0" applyFill="0" applyBorder="0" applyAlignment="0" applyProtection="0"/>
    <xf numFmtId="9" fontId="62" fillId="0" borderId="0" applyFont="0" applyFill="0" applyBorder="0" applyAlignment="0" applyProtection="0"/>
    <xf numFmtId="9" fontId="7" fillId="0" borderId="0" applyFont="0" applyFill="0" applyBorder="0" applyAlignment="0" applyProtection="0"/>
    <xf numFmtId="9" fontId="62" fillId="0" borderId="0" applyFont="0" applyFill="0" applyBorder="0" applyAlignment="0" applyProtection="0"/>
    <xf numFmtId="9" fontId="7" fillId="0" borderId="0" applyFont="0" applyFill="0" applyBorder="0" applyAlignment="0" applyProtection="0"/>
    <xf numFmtId="9" fontId="6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4" fillId="0" borderId="0" applyFont="0" applyFill="0" applyBorder="0" applyAlignment="0" applyProtection="0"/>
    <xf numFmtId="9" fontId="6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82" fontId="72" fillId="0" borderId="0" applyNumberFormat="0" applyFill="0" applyBorder="0" applyAlignment="0" applyProtection="0"/>
    <xf numFmtId="282" fontId="36" fillId="23" borderId="0" applyNumberFormat="0" applyBorder="0" applyAlignment="0" applyProtection="0"/>
    <xf numFmtId="282" fontId="36" fillId="27" borderId="0" applyNumberFormat="0" applyBorder="0" applyAlignment="0" applyProtection="0"/>
    <xf numFmtId="282" fontId="36" fillId="17" borderId="0" applyNumberFormat="0" applyBorder="0" applyAlignment="0" applyProtection="0"/>
    <xf numFmtId="282" fontId="36" fillId="31" borderId="0" applyNumberFormat="0" applyBorder="0" applyAlignment="0" applyProtection="0"/>
    <xf numFmtId="282" fontId="36" fillId="32" borderId="0" applyNumberFormat="0" applyBorder="0" applyAlignment="0" applyProtection="0"/>
    <xf numFmtId="282" fontId="36" fillId="35" borderId="0" applyNumberFormat="0" applyBorder="0" applyAlignment="0" applyProtection="0"/>
    <xf numFmtId="282" fontId="199" fillId="0" borderId="19" applyNumberFormat="0" applyFill="0" applyAlignment="0" applyProtection="0"/>
    <xf numFmtId="282" fontId="199" fillId="0" borderId="19" applyNumberFormat="0" applyFill="0" applyAlignment="0" applyProtection="0"/>
    <xf numFmtId="282" fontId="199" fillId="0" borderId="19" applyNumberFormat="0" applyFill="0" applyAlignment="0" applyProtection="0"/>
    <xf numFmtId="282" fontId="7" fillId="12" borderId="16" applyNumberFormat="0" applyFont="0" applyAlignment="0" applyProtection="0"/>
    <xf numFmtId="282" fontId="7" fillId="12" borderId="16" applyNumberFormat="0" applyFont="0" applyAlignment="0" applyProtection="0"/>
    <xf numFmtId="282" fontId="7" fillId="12" borderId="16" applyNumberFormat="0" applyFont="0" applyAlignment="0" applyProtection="0"/>
    <xf numFmtId="282" fontId="7" fillId="12" borderId="16" applyNumberFormat="0" applyFont="0" applyAlignment="0" applyProtection="0"/>
    <xf numFmtId="282" fontId="199" fillId="0" borderId="19" applyNumberFormat="0" applyFill="0" applyAlignment="0" applyProtection="0"/>
    <xf numFmtId="282" fontId="52" fillId="39" borderId="9" applyNumberFormat="0" applyAlignment="0" applyProtection="0"/>
    <xf numFmtId="282" fontId="112" fillId="37" borderId="13">
      <alignment horizontal="center" vertical="center"/>
    </xf>
    <xf numFmtId="0" fontId="112" fillId="37" borderId="13">
      <alignment horizontal="center" vertical="center"/>
    </xf>
    <xf numFmtId="282" fontId="52" fillId="39" borderId="9" applyNumberFormat="0" applyAlignment="0" applyProtection="0"/>
    <xf numFmtId="282" fontId="52" fillId="39" borderId="9" applyNumberFormat="0" applyAlignment="0" applyProtection="0"/>
    <xf numFmtId="282" fontId="50" fillId="18" borderId="4" applyNumberFormat="0" applyAlignment="0" applyProtection="0"/>
    <xf numFmtId="0" fontId="228" fillId="0" borderId="2" applyNumberFormat="0" applyFill="0" applyBorder="0" applyAlignment="0" applyProtection="0">
      <protection hidden="1"/>
    </xf>
    <xf numFmtId="282" fontId="228" fillId="0" borderId="2" applyNumberFormat="0" applyFill="0" applyBorder="0" applyAlignment="0" applyProtection="0">
      <protection hidden="1"/>
    </xf>
    <xf numFmtId="282" fontId="228" fillId="0" borderId="2" applyNumberFormat="0" applyFill="0" applyBorder="0" applyAlignment="0" applyProtection="0">
      <protection hidden="1"/>
    </xf>
    <xf numFmtId="282" fontId="228" fillId="0" borderId="2" applyNumberFormat="0" applyFill="0" applyBorder="0" applyAlignment="0" applyProtection="0">
      <protection hidden="1"/>
    </xf>
    <xf numFmtId="0" fontId="228" fillId="0" borderId="2" applyNumberFormat="0" applyFill="0" applyBorder="0" applyAlignment="0" applyProtection="0">
      <protection hidden="1"/>
    </xf>
    <xf numFmtId="282" fontId="228" fillId="0" borderId="2" applyNumberFormat="0" applyFill="0" applyBorder="0" applyAlignment="0" applyProtection="0">
      <protection hidden="1"/>
    </xf>
    <xf numFmtId="282" fontId="228" fillId="0" borderId="2" applyNumberFormat="0" applyFill="0" applyBorder="0" applyAlignment="0" applyProtection="0">
      <protection hidden="1"/>
    </xf>
    <xf numFmtId="0" fontId="228" fillId="0" borderId="2" applyNumberFormat="0" applyFill="0" applyBorder="0" applyAlignment="0" applyProtection="0">
      <protection hidden="1"/>
    </xf>
    <xf numFmtId="282" fontId="228" fillId="0" borderId="2" applyNumberFormat="0" applyFill="0" applyBorder="0" applyAlignment="0" applyProtection="0">
      <protection hidden="1"/>
    </xf>
    <xf numFmtId="282" fontId="228" fillId="0" borderId="2" applyNumberFormat="0" applyFill="0" applyBorder="0" applyAlignment="0" applyProtection="0">
      <protection hidden="1"/>
    </xf>
    <xf numFmtId="0" fontId="228" fillId="0" borderId="2" applyNumberFormat="0" applyFill="0" applyBorder="0" applyAlignment="0" applyProtection="0">
      <protection hidden="1"/>
    </xf>
    <xf numFmtId="282" fontId="228" fillId="0" borderId="2" applyNumberFormat="0" applyFill="0" applyBorder="0" applyAlignment="0" applyProtection="0">
      <protection hidden="1"/>
    </xf>
    <xf numFmtId="282" fontId="228" fillId="0" borderId="2" applyNumberFormat="0" applyFill="0" applyBorder="0" applyAlignment="0" applyProtection="0">
      <protection hidden="1"/>
    </xf>
    <xf numFmtId="0" fontId="228" fillId="0" borderId="2" applyNumberFormat="0" applyFill="0" applyBorder="0" applyAlignment="0" applyProtection="0">
      <protection hidden="1"/>
    </xf>
    <xf numFmtId="0" fontId="228" fillId="0" borderId="2" applyNumberFormat="0" applyFill="0" applyBorder="0" applyAlignment="0" applyProtection="0">
      <protection hidden="1"/>
    </xf>
    <xf numFmtId="0" fontId="228" fillId="0" borderId="2" applyNumberFormat="0" applyFill="0" applyBorder="0" applyAlignment="0" applyProtection="0">
      <protection hidden="1"/>
    </xf>
    <xf numFmtId="282" fontId="228" fillId="0" borderId="2" applyNumberFormat="0" applyFill="0" applyBorder="0" applyAlignment="0" applyProtection="0">
      <protection hidden="1"/>
    </xf>
    <xf numFmtId="282" fontId="228" fillId="0" borderId="2" applyNumberFormat="0" applyFill="0" applyBorder="0" applyAlignment="0" applyProtection="0">
      <protection hidden="1"/>
    </xf>
    <xf numFmtId="0" fontId="228" fillId="0" borderId="2" applyNumberFormat="0" applyFill="0" applyBorder="0" applyAlignment="0" applyProtection="0">
      <protection hidden="1"/>
    </xf>
    <xf numFmtId="282" fontId="228" fillId="0" borderId="2" applyNumberFormat="0" applyFill="0" applyBorder="0" applyAlignment="0" applyProtection="0">
      <protection hidden="1"/>
    </xf>
    <xf numFmtId="0" fontId="228" fillId="0" borderId="2" applyNumberFormat="0" applyFill="0" applyBorder="0" applyAlignment="0" applyProtection="0">
      <protection hidden="1"/>
    </xf>
    <xf numFmtId="282" fontId="228" fillId="0" borderId="2" applyNumberFormat="0" applyFill="0" applyBorder="0" applyAlignment="0" applyProtection="0">
      <protection hidden="1"/>
    </xf>
    <xf numFmtId="0" fontId="228" fillId="0" borderId="2" applyNumberFormat="0" applyFill="0" applyBorder="0" applyAlignment="0" applyProtection="0">
      <protection hidden="1"/>
    </xf>
    <xf numFmtId="282" fontId="228" fillId="0" borderId="2" applyNumberFormat="0" applyFill="0" applyBorder="0" applyAlignment="0" applyProtection="0">
      <protection hidden="1"/>
    </xf>
    <xf numFmtId="0" fontId="228" fillId="0" borderId="2" applyNumberFormat="0" applyFill="0" applyBorder="0" applyAlignment="0" applyProtection="0">
      <protection hidden="1"/>
    </xf>
    <xf numFmtId="282" fontId="228" fillId="0" borderId="2" applyNumberFormat="0" applyFill="0" applyBorder="0" applyAlignment="0" applyProtection="0">
      <protection hidden="1"/>
    </xf>
    <xf numFmtId="0" fontId="228" fillId="0" borderId="2" applyNumberFormat="0" applyFill="0" applyBorder="0" applyAlignment="0" applyProtection="0">
      <protection hidden="1"/>
    </xf>
    <xf numFmtId="282" fontId="228" fillId="0" borderId="2" applyNumberFormat="0" applyFill="0" applyBorder="0" applyAlignment="0" applyProtection="0">
      <protection hidden="1"/>
    </xf>
    <xf numFmtId="282" fontId="42" fillId="15" borderId="0" applyNumberFormat="0" applyBorder="0" applyAlignment="0" applyProtection="0"/>
    <xf numFmtId="199" fontId="42" fillId="15" borderId="0" applyNumberFormat="0" applyBorder="0" applyAlignment="0" applyProtection="0"/>
    <xf numFmtId="282" fontId="42" fillId="15" borderId="0" applyNumberFormat="0" applyBorder="0" applyAlignment="0" applyProtection="0"/>
    <xf numFmtId="0" fontId="340" fillId="163" borderId="0" applyNumberFormat="0" applyBorder="0" applyAlignment="0" applyProtection="0"/>
    <xf numFmtId="4" fontId="115" fillId="59" borderId="40" applyNumberFormat="0" applyProtection="0">
      <alignment vertical="center"/>
    </xf>
    <xf numFmtId="4" fontId="79" fillId="56" borderId="65" applyNumberFormat="0" applyProtection="0">
      <alignment vertical="center"/>
    </xf>
    <xf numFmtId="4" fontId="113" fillId="56" borderId="40" applyNumberFormat="0" applyProtection="0">
      <alignment vertical="center"/>
    </xf>
    <xf numFmtId="4" fontId="113" fillId="56" borderId="40" applyNumberFormat="0" applyProtection="0">
      <alignment vertical="center"/>
    </xf>
    <xf numFmtId="4" fontId="79" fillId="56" borderId="65" applyNumberFormat="0" applyProtection="0">
      <alignment vertical="center"/>
    </xf>
    <xf numFmtId="4" fontId="79" fillId="56" borderId="65" applyNumberFormat="0" applyProtection="0">
      <alignment vertical="center"/>
    </xf>
    <xf numFmtId="4" fontId="265" fillId="59" borderId="40" applyNumberFormat="0" applyProtection="0">
      <alignment vertical="center"/>
    </xf>
    <xf numFmtId="4" fontId="117" fillId="59" borderId="25" applyNumberFormat="0" applyProtection="0">
      <alignment vertical="center"/>
    </xf>
    <xf numFmtId="4" fontId="114" fillId="56" borderId="40" applyNumberFormat="0" applyProtection="0">
      <alignment vertical="center"/>
    </xf>
    <xf numFmtId="4" fontId="265" fillId="59" borderId="40" applyNumberFormat="0" applyProtection="0">
      <alignment vertical="center"/>
    </xf>
    <xf numFmtId="4" fontId="257" fillId="59" borderId="65" applyNumberFormat="0" applyProtection="0">
      <alignment vertical="center"/>
    </xf>
    <xf numFmtId="4" fontId="265" fillId="59" borderId="40" applyNumberFormat="0" applyProtection="0">
      <alignment vertical="center"/>
    </xf>
    <xf numFmtId="4" fontId="257" fillId="59" borderId="65" applyNumberFormat="0" applyProtection="0">
      <alignment vertical="center"/>
    </xf>
    <xf numFmtId="4" fontId="114" fillId="56" borderId="40" applyNumberFormat="0" applyProtection="0">
      <alignment vertical="center"/>
    </xf>
    <xf numFmtId="4" fontId="257" fillId="59" borderId="65" applyNumberFormat="0" applyProtection="0">
      <alignment vertical="center"/>
    </xf>
    <xf numFmtId="4" fontId="257" fillId="59" borderId="65" applyNumberFormat="0" applyProtection="0">
      <alignment vertical="center"/>
    </xf>
    <xf numFmtId="4" fontId="170" fillId="59" borderId="40" applyNumberFormat="0" applyProtection="0">
      <alignment horizontal="left" vertical="center" indent="1"/>
    </xf>
    <xf numFmtId="4" fontId="48" fillId="59" borderId="25" applyNumberFormat="0" applyProtection="0">
      <alignment horizontal="left" vertical="center" indent="1"/>
    </xf>
    <xf numFmtId="4" fontId="113" fillId="56" borderId="40" applyNumberFormat="0" applyProtection="0">
      <alignment horizontal="left" vertical="center" indent="1"/>
    </xf>
    <xf numFmtId="4" fontId="170" fillId="59" borderId="40" applyNumberFormat="0" applyProtection="0">
      <alignment horizontal="left" vertical="center" indent="1"/>
    </xf>
    <xf numFmtId="4" fontId="25" fillId="59" borderId="40" applyNumberFormat="0" applyProtection="0">
      <alignment horizontal="left" vertical="center" indent="1"/>
    </xf>
    <xf numFmtId="4" fontId="79" fillId="59" borderId="65" applyNumberFormat="0" applyProtection="0">
      <alignment horizontal="left" vertical="center" indent="1"/>
    </xf>
    <xf numFmtId="4" fontId="79" fillId="59" borderId="65" applyNumberFormat="0" applyProtection="0">
      <alignment horizontal="left" vertical="center" indent="1"/>
    </xf>
    <xf numFmtId="4" fontId="113" fillId="56" borderId="40" applyNumberFormat="0" applyProtection="0">
      <alignment horizontal="left" vertical="center" indent="1"/>
    </xf>
    <xf numFmtId="4" fontId="79" fillId="59" borderId="65" applyNumberFormat="0" applyProtection="0">
      <alignment horizontal="left" vertical="center" indent="1"/>
    </xf>
    <xf numFmtId="4" fontId="79" fillId="59" borderId="65" applyNumberFormat="0" applyProtection="0">
      <alignment horizontal="left" vertical="center" indent="1"/>
    </xf>
    <xf numFmtId="199" fontId="113" fillId="59" borderId="40" applyNumberFormat="0" applyProtection="0">
      <alignment horizontal="left" vertical="top" indent="1"/>
    </xf>
    <xf numFmtId="0" fontId="113" fillId="59" borderId="40" applyNumberFormat="0" applyProtection="0">
      <alignment horizontal="left" vertical="top" indent="1"/>
    </xf>
    <xf numFmtId="282" fontId="113" fillId="59" borderId="40" applyNumberFormat="0" applyProtection="0">
      <alignment horizontal="left" vertical="top" indent="1"/>
    </xf>
    <xf numFmtId="282" fontId="113" fillId="59" borderId="40" applyNumberFormat="0" applyProtection="0">
      <alignment horizontal="left" vertical="top" indent="1"/>
    </xf>
    <xf numFmtId="0" fontId="113" fillId="56" borderId="40" applyNumberFormat="0" applyProtection="0">
      <alignment horizontal="left" vertical="top" indent="1"/>
    </xf>
    <xf numFmtId="4" fontId="48" fillId="59" borderId="25" applyNumberFormat="0" applyProtection="0">
      <alignment horizontal="left" vertical="center" indent="1"/>
    </xf>
    <xf numFmtId="282" fontId="113" fillId="59" borderId="40" applyNumberFormat="0" applyProtection="0">
      <alignment horizontal="left" vertical="top" indent="1"/>
    </xf>
    <xf numFmtId="199" fontId="258" fillId="56" borderId="40" applyNumberFormat="0" applyProtection="0">
      <alignment horizontal="left" vertical="top" indent="1"/>
    </xf>
    <xf numFmtId="282" fontId="258" fillId="56" borderId="40" applyNumberFormat="0" applyProtection="0">
      <alignment horizontal="left" vertical="top" indent="1"/>
    </xf>
    <xf numFmtId="0" fontId="258" fillId="56" borderId="40" applyNumberFormat="0" applyProtection="0">
      <alignment horizontal="left" vertical="top" indent="1"/>
    </xf>
    <xf numFmtId="282" fontId="113" fillId="59" borderId="40" applyNumberFormat="0" applyProtection="0">
      <alignment horizontal="left" vertical="top" indent="1"/>
    </xf>
    <xf numFmtId="0" fontId="258" fillId="56" borderId="40" applyNumberFormat="0" applyProtection="0">
      <alignment horizontal="left" vertical="top" indent="1"/>
    </xf>
    <xf numFmtId="282" fontId="258" fillId="56" borderId="40" applyNumberFormat="0" applyProtection="0">
      <alignment horizontal="left" vertical="top" indent="1"/>
    </xf>
    <xf numFmtId="0" fontId="113" fillId="59" borderId="40" applyNumberFormat="0" applyProtection="0">
      <alignment horizontal="left" vertical="top" indent="1"/>
    </xf>
    <xf numFmtId="0" fontId="113" fillId="56" borderId="40" applyNumberFormat="0" applyProtection="0">
      <alignment horizontal="left" vertical="top" indent="1"/>
    </xf>
    <xf numFmtId="282" fontId="113" fillId="56" borderId="40" applyNumberFormat="0" applyProtection="0">
      <alignment horizontal="left" vertical="top" indent="1"/>
    </xf>
    <xf numFmtId="282" fontId="113" fillId="59" borderId="40" applyNumberFormat="0" applyProtection="0">
      <alignment horizontal="left" vertical="top" indent="1"/>
    </xf>
    <xf numFmtId="199" fontId="113" fillId="59" borderId="40" applyNumberFormat="0" applyProtection="0">
      <alignment horizontal="left" vertical="top" indent="1"/>
    </xf>
    <xf numFmtId="282" fontId="258" fillId="56" borderId="40" applyNumberFormat="0" applyProtection="0">
      <alignment horizontal="left" vertical="top" indent="1"/>
    </xf>
    <xf numFmtId="282" fontId="258" fillId="56" borderId="40" applyNumberFormat="0" applyProtection="0">
      <alignment horizontal="left" vertical="top" indent="1"/>
    </xf>
    <xf numFmtId="0" fontId="258" fillId="56" borderId="40" applyNumberFormat="0" applyProtection="0">
      <alignment horizontal="left" vertical="top" indent="1"/>
    </xf>
    <xf numFmtId="282" fontId="7" fillId="115" borderId="25" applyNumberFormat="0" applyProtection="0">
      <alignment horizontal="left" vertical="center" indent="1"/>
    </xf>
    <xf numFmtId="0" fontId="40" fillId="115" borderId="25" applyNumberFormat="0" applyProtection="0">
      <alignment horizontal="left" vertical="center" indent="1"/>
    </xf>
    <xf numFmtId="282" fontId="40" fillId="115" borderId="25" applyNumberFormat="0" applyProtection="0">
      <alignment horizontal="left" vertical="center" indent="1"/>
    </xf>
    <xf numFmtId="4" fontId="170" fillId="64" borderId="0" applyNumberFormat="0" applyProtection="0">
      <alignment horizontal="left" vertical="center" indent="1"/>
    </xf>
    <xf numFmtId="4" fontId="113" fillId="10" borderId="0" applyNumberFormat="0" applyProtection="0">
      <alignment horizontal="left" vertical="center" indent="1"/>
    </xf>
    <xf numFmtId="4" fontId="79" fillId="0" borderId="65" applyNumberFormat="0" applyProtection="0">
      <alignment horizontal="left" vertical="center" indent="1"/>
    </xf>
    <xf numFmtId="4" fontId="170" fillId="117" borderId="40" applyNumberFormat="0" applyProtection="0">
      <alignment horizontal="right" vertical="center"/>
    </xf>
    <xf numFmtId="4" fontId="79" fillId="15" borderId="65" applyNumberFormat="0" applyProtection="0">
      <alignment horizontal="right" vertical="center"/>
    </xf>
    <xf numFmtId="4" fontId="48" fillId="15" borderId="40" applyNumberFormat="0" applyProtection="0">
      <alignment horizontal="right" vertical="center"/>
    </xf>
    <xf numFmtId="4" fontId="48" fillId="15" borderId="40" applyNumberFormat="0" applyProtection="0">
      <alignment horizontal="right" vertical="center"/>
    </xf>
    <xf numFmtId="4" fontId="79" fillId="15" borderId="65" applyNumberFormat="0" applyProtection="0">
      <alignment horizontal="right" vertical="center"/>
    </xf>
    <xf numFmtId="4" fontId="79" fillId="15" borderId="65" applyNumberFormat="0" applyProtection="0">
      <alignment horizontal="right" vertical="center"/>
    </xf>
    <xf numFmtId="4" fontId="170" fillId="116" borderId="40" applyNumberFormat="0" applyProtection="0">
      <alignment horizontal="right" vertical="center"/>
    </xf>
    <xf numFmtId="4" fontId="79" fillId="93" borderId="65" applyNumberFormat="0" applyProtection="0">
      <alignment horizontal="right" vertical="center"/>
    </xf>
    <xf numFmtId="4" fontId="48" fillId="11" borderId="40" applyNumberFormat="0" applyProtection="0">
      <alignment horizontal="right" vertical="center"/>
    </xf>
    <xf numFmtId="4" fontId="48" fillId="11" borderId="40" applyNumberFormat="0" applyProtection="0">
      <alignment horizontal="right" vertical="center"/>
    </xf>
    <xf numFmtId="4" fontId="79" fillId="93" borderId="65" applyNumberFormat="0" applyProtection="0">
      <alignment horizontal="right" vertical="center"/>
    </xf>
    <xf numFmtId="4" fontId="79" fillId="93" borderId="65" applyNumberFormat="0" applyProtection="0">
      <alignment horizontal="right" vertical="center"/>
    </xf>
    <xf numFmtId="4" fontId="170" fillId="113" borderId="40" applyNumberFormat="0" applyProtection="0">
      <alignment horizontal="right" vertical="center"/>
    </xf>
    <xf numFmtId="4" fontId="79" fillId="27" borderId="14" applyNumberFormat="0" applyProtection="0">
      <alignment horizontal="right" vertical="center"/>
    </xf>
    <xf numFmtId="4" fontId="48" fillId="27" borderId="40" applyNumberFormat="0" applyProtection="0">
      <alignment horizontal="right" vertical="center"/>
    </xf>
    <xf numFmtId="4" fontId="48" fillId="27" borderId="40" applyNumberFormat="0" applyProtection="0">
      <alignment horizontal="right" vertical="center"/>
    </xf>
    <xf numFmtId="4" fontId="79" fillId="27" borderId="14" applyNumberFormat="0" applyProtection="0">
      <alignment horizontal="right" vertical="center"/>
    </xf>
    <xf numFmtId="4" fontId="79" fillId="27" borderId="14" applyNumberFormat="0" applyProtection="0">
      <alignment horizontal="right" vertical="center"/>
    </xf>
    <xf numFmtId="4" fontId="170" fillId="52" borderId="40" applyNumberFormat="0" applyProtection="0">
      <alignment horizontal="right" vertical="center"/>
    </xf>
    <xf numFmtId="4" fontId="79" fillId="54" borderId="65" applyNumberFormat="0" applyProtection="0">
      <alignment horizontal="right" vertical="center"/>
    </xf>
    <xf numFmtId="4" fontId="48" fillId="54" borderId="40" applyNumberFormat="0" applyProtection="0">
      <alignment horizontal="right" vertical="center"/>
    </xf>
    <xf numFmtId="4" fontId="48" fillId="54" borderId="40" applyNumberFormat="0" applyProtection="0">
      <alignment horizontal="right" vertical="center"/>
    </xf>
    <xf numFmtId="4" fontId="79" fillId="54" borderId="65" applyNumberFormat="0" applyProtection="0">
      <alignment horizontal="right" vertical="center"/>
    </xf>
    <xf numFmtId="4" fontId="79" fillId="54" borderId="65" applyNumberFormat="0" applyProtection="0">
      <alignment horizontal="right" vertical="center"/>
    </xf>
    <xf numFmtId="4" fontId="170" fillId="71" borderId="40" applyNumberFormat="0" applyProtection="0">
      <alignment horizontal="right" vertical="center"/>
    </xf>
    <xf numFmtId="4" fontId="79" fillId="61" borderId="65" applyNumberFormat="0" applyProtection="0">
      <alignment horizontal="right" vertical="center"/>
    </xf>
    <xf numFmtId="4" fontId="48" fillId="61" borderId="40" applyNumberFormat="0" applyProtection="0">
      <alignment horizontal="right" vertical="center"/>
    </xf>
    <xf numFmtId="4" fontId="48" fillId="61" borderId="40" applyNumberFormat="0" applyProtection="0">
      <alignment horizontal="right" vertical="center"/>
    </xf>
    <xf numFmtId="4" fontId="79" fillId="61" borderId="65" applyNumberFormat="0" applyProtection="0">
      <alignment horizontal="right" vertical="center"/>
    </xf>
    <xf numFmtId="4" fontId="79" fillId="61" borderId="65" applyNumberFormat="0" applyProtection="0">
      <alignment horizontal="right" vertical="center"/>
    </xf>
    <xf numFmtId="4" fontId="170" fillId="51" borderId="40" applyNumberFormat="0" applyProtection="0">
      <alignment horizontal="right" vertical="center"/>
    </xf>
    <xf numFmtId="4" fontId="79" fillId="35" borderId="65" applyNumberFormat="0" applyProtection="0">
      <alignment horizontal="right" vertical="center"/>
    </xf>
    <xf numFmtId="4" fontId="48" fillId="35" borderId="40" applyNumberFormat="0" applyProtection="0">
      <alignment horizontal="right" vertical="center"/>
    </xf>
    <xf numFmtId="4" fontId="48" fillId="35" borderId="40" applyNumberFormat="0" applyProtection="0">
      <alignment horizontal="right" vertical="center"/>
    </xf>
    <xf numFmtId="4" fontId="79" fillId="35" borderId="65" applyNumberFormat="0" applyProtection="0">
      <alignment horizontal="right" vertical="center"/>
    </xf>
    <xf numFmtId="4" fontId="79" fillId="35" borderId="65" applyNumberFormat="0" applyProtection="0">
      <alignment horizontal="right" vertical="center"/>
    </xf>
    <xf numFmtId="4" fontId="170" fillId="119" borderId="40" applyNumberFormat="0" applyProtection="0">
      <alignment horizontal="right" vertical="center"/>
    </xf>
    <xf numFmtId="4" fontId="79" fillId="17" borderId="65" applyNumberFormat="0" applyProtection="0">
      <alignment horizontal="right" vertical="center"/>
    </xf>
    <xf numFmtId="4" fontId="48" fillId="17" borderId="40" applyNumberFormat="0" applyProtection="0">
      <alignment horizontal="right" vertical="center"/>
    </xf>
    <xf numFmtId="4" fontId="48" fillId="17" borderId="40" applyNumberFormat="0" applyProtection="0">
      <alignment horizontal="right" vertical="center"/>
    </xf>
    <xf numFmtId="4" fontId="79" fillId="17" borderId="65" applyNumberFormat="0" applyProtection="0">
      <alignment horizontal="right" vertical="center"/>
    </xf>
    <xf numFmtId="4" fontId="79" fillId="17" borderId="65" applyNumberFormat="0" applyProtection="0">
      <alignment horizontal="right" vertical="center"/>
    </xf>
    <xf numFmtId="4" fontId="170" fillId="91" borderId="40" applyNumberFormat="0" applyProtection="0">
      <alignment horizontal="right" vertical="center"/>
    </xf>
    <xf numFmtId="4" fontId="79" fillId="55" borderId="65" applyNumberFormat="0" applyProtection="0">
      <alignment horizontal="right" vertical="center"/>
    </xf>
    <xf numFmtId="4" fontId="48" fillId="55" borderId="40" applyNumberFormat="0" applyProtection="0">
      <alignment horizontal="right" vertical="center"/>
    </xf>
    <xf numFmtId="4" fontId="48" fillId="55" borderId="40" applyNumberFormat="0" applyProtection="0">
      <alignment horizontal="right" vertical="center"/>
    </xf>
    <xf numFmtId="4" fontId="79" fillId="55" borderId="65" applyNumberFormat="0" applyProtection="0">
      <alignment horizontal="right" vertical="center"/>
    </xf>
    <xf numFmtId="4" fontId="79" fillId="55" borderId="65" applyNumberFormat="0" applyProtection="0">
      <alignment horizontal="right" vertical="center"/>
    </xf>
    <xf numFmtId="4" fontId="170" fillId="38" borderId="40" applyNumberFormat="0" applyProtection="0">
      <alignment horizontal="right" vertical="center"/>
    </xf>
    <xf numFmtId="4" fontId="79" fillId="62" borderId="65" applyNumberFormat="0" applyProtection="0">
      <alignment horizontal="right" vertical="center"/>
    </xf>
    <xf numFmtId="4" fontId="48" fillId="62" borderId="40" applyNumberFormat="0" applyProtection="0">
      <alignment horizontal="right" vertical="center"/>
    </xf>
    <xf numFmtId="4" fontId="48" fillId="62" borderId="40" applyNumberFormat="0" applyProtection="0">
      <alignment horizontal="right" vertical="center"/>
    </xf>
    <xf numFmtId="4" fontId="79" fillId="62" borderId="65" applyNumberFormat="0" applyProtection="0">
      <alignment horizontal="right" vertical="center"/>
    </xf>
    <xf numFmtId="4" fontId="79" fillId="62" borderId="65" applyNumberFormat="0" applyProtection="0">
      <alignment horizontal="right" vertical="center"/>
    </xf>
    <xf numFmtId="4" fontId="79" fillId="63" borderId="14" applyNumberFormat="0" applyProtection="0">
      <alignment horizontal="left" vertical="center" indent="1"/>
    </xf>
    <xf numFmtId="4" fontId="115" fillId="121" borderId="41" applyNumberFormat="0" applyProtection="0">
      <alignment horizontal="left" vertical="center" indent="1"/>
    </xf>
    <xf numFmtId="4" fontId="113" fillId="120" borderId="25" applyNumberFormat="0" applyProtection="0">
      <alignment horizontal="left" vertical="center" indent="1"/>
    </xf>
    <xf numFmtId="4" fontId="115" fillId="121" borderId="41" applyNumberFormat="0" applyProtection="0">
      <alignment horizontal="left" vertical="center" indent="1"/>
    </xf>
    <xf numFmtId="4" fontId="115" fillId="121" borderId="41" applyNumberFormat="0" applyProtection="0">
      <alignment horizontal="left" vertical="center" indent="1"/>
    </xf>
    <xf numFmtId="4" fontId="79" fillId="63" borderId="14" applyNumberFormat="0" applyProtection="0">
      <alignment horizontal="left" vertical="center" indent="1"/>
    </xf>
    <xf numFmtId="4" fontId="115" fillId="121" borderId="41" applyNumberFormat="0" applyProtection="0">
      <alignment horizontal="left" vertical="center" indent="1"/>
    </xf>
    <xf numFmtId="4" fontId="113" fillId="63" borderId="41" applyNumberFormat="0" applyProtection="0">
      <alignment horizontal="left" vertical="center" indent="1"/>
    </xf>
    <xf numFmtId="4" fontId="113" fillId="63" borderId="41" applyNumberFormat="0" applyProtection="0">
      <alignment horizontal="left" vertical="center" indent="1"/>
    </xf>
    <xf numFmtId="4" fontId="79" fillId="63" borderId="14" applyNumberFormat="0" applyProtection="0">
      <alignment horizontal="left" vertical="center" indent="1"/>
    </xf>
    <xf numFmtId="4" fontId="79" fillId="63" borderId="14" applyNumberFormat="0" applyProtection="0">
      <alignment horizontal="left" vertical="center" indent="1"/>
    </xf>
    <xf numFmtId="4" fontId="115" fillId="65" borderId="0" applyNumberFormat="0" applyProtection="0">
      <alignment horizontal="left" vertical="center" indent="1"/>
    </xf>
    <xf numFmtId="199" fontId="113" fillId="59" borderId="40" applyNumberFormat="0" applyProtection="0">
      <alignment horizontal="left" vertical="top" indent="1"/>
    </xf>
    <xf numFmtId="4" fontId="115" fillId="65" borderId="0" applyNumberFormat="0" applyProtection="0">
      <alignment horizontal="left" vertical="center" indent="1"/>
    </xf>
    <xf numFmtId="4" fontId="79" fillId="0" borderId="65" applyNumberFormat="0" applyProtection="0">
      <alignment horizontal="left" vertical="center" indent="1"/>
    </xf>
    <xf numFmtId="4" fontId="48" fillId="41" borderId="0" applyNumberFormat="0" applyProtection="0">
      <alignment horizontal="left" vertical="center" indent="1"/>
    </xf>
    <xf numFmtId="4" fontId="79" fillId="0" borderId="65" applyNumberFormat="0" applyProtection="0">
      <alignment horizontal="left" vertical="center" indent="1"/>
    </xf>
    <xf numFmtId="4" fontId="79" fillId="0" borderId="65" applyNumberFormat="0" applyProtection="0">
      <alignment horizontal="left" vertical="center" indent="1"/>
    </xf>
    <xf numFmtId="4" fontId="40" fillId="16" borderId="14" applyNumberFormat="0" applyProtection="0">
      <alignment horizontal="left" vertical="center" indent="1"/>
    </xf>
    <xf numFmtId="4" fontId="40" fillId="16" borderId="14" applyNumberFormat="0" applyProtection="0">
      <alignment horizontal="left" vertical="center" indent="1"/>
    </xf>
    <xf numFmtId="4" fontId="115" fillId="16" borderId="0" applyNumberFormat="0" applyProtection="0">
      <alignment horizontal="left" vertical="center" indent="1"/>
    </xf>
    <xf numFmtId="4" fontId="40" fillId="16" borderId="14" applyNumberFormat="0" applyProtection="0">
      <alignment horizontal="left" vertical="center" indent="1"/>
    </xf>
    <xf numFmtId="4" fontId="170" fillId="65" borderId="40" applyNumberFormat="0" applyProtection="0">
      <alignment horizontal="right" vertical="center"/>
    </xf>
    <xf numFmtId="282" fontId="40" fillId="115" borderId="25" applyNumberFormat="0" applyProtection="0">
      <alignment horizontal="left" vertical="center" indent="1"/>
    </xf>
    <xf numFmtId="4" fontId="79" fillId="10" borderId="65" applyNumberFormat="0" applyProtection="0">
      <alignment horizontal="right" vertical="center"/>
    </xf>
    <xf numFmtId="4" fontId="25" fillId="65" borderId="0" applyNumberFormat="0" applyProtection="0">
      <alignment horizontal="left" vertical="center" indent="1"/>
    </xf>
    <xf numFmtId="4" fontId="79" fillId="41" borderId="14" applyNumberFormat="0" applyProtection="0">
      <alignment horizontal="left" vertical="center" indent="1"/>
    </xf>
    <xf numFmtId="4" fontId="25" fillId="65" borderId="0" applyNumberFormat="0" applyProtection="0">
      <alignment horizontal="left" vertical="center" indent="1"/>
    </xf>
    <xf numFmtId="4" fontId="79" fillId="41" borderId="14" applyNumberFormat="0" applyProtection="0">
      <alignment horizontal="left" vertical="center" indent="1"/>
    </xf>
    <xf numFmtId="4" fontId="25" fillId="10" borderId="0" applyNumberFormat="0" applyProtection="0">
      <alignment horizontal="left" vertical="center" indent="1"/>
    </xf>
    <xf numFmtId="4" fontId="25" fillId="10" borderId="0" applyNumberFormat="0" applyProtection="0">
      <alignment horizontal="left" vertical="center" indent="1"/>
    </xf>
    <xf numFmtId="4" fontId="25" fillId="64" borderId="0" applyNumberFormat="0" applyProtection="0">
      <alignment horizontal="left" vertical="center" indent="1"/>
    </xf>
    <xf numFmtId="4" fontId="25" fillId="64" borderId="0" applyNumberFormat="0" applyProtection="0">
      <alignment horizontal="left" vertical="center" indent="1"/>
    </xf>
    <xf numFmtId="4" fontId="79" fillId="10" borderId="14" applyNumberFormat="0" applyProtection="0">
      <alignment horizontal="left" vertical="center" indent="1"/>
    </xf>
    <xf numFmtId="282" fontId="79" fillId="18" borderId="65" applyNumberFormat="0" applyProtection="0">
      <alignment horizontal="left" vertical="center" indent="1"/>
    </xf>
    <xf numFmtId="282" fontId="79" fillId="18" borderId="65" applyNumberFormat="0" applyProtection="0">
      <alignment horizontal="left" vertical="center" indent="1"/>
    </xf>
    <xf numFmtId="282" fontId="7" fillId="16" borderId="40" applyNumberFormat="0" applyProtection="0">
      <alignment horizontal="left" vertical="center" indent="1"/>
    </xf>
    <xf numFmtId="199" fontId="7" fillId="64" borderId="40" applyNumberFormat="0" applyProtection="0">
      <alignment horizontal="left" vertical="center" indent="1"/>
    </xf>
    <xf numFmtId="0" fontId="7" fillId="85" borderId="25" applyNumberFormat="0" applyProtection="0">
      <alignment horizontal="left" vertical="center" indent="1"/>
    </xf>
    <xf numFmtId="282" fontId="7" fillId="85" borderId="25" applyNumberFormat="0" applyProtection="0">
      <alignment horizontal="left" vertical="center" indent="1"/>
    </xf>
    <xf numFmtId="0" fontId="7" fillId="16" borderId="40" applyNumberFormat="0" applyProtection="0">
      <alignment horizontal="left" vertical="center" indent="1"/>
    </xf>
    <xf numFmtId="282" fontId="7" fillId="64" borderId="40" applyNumberFormat="0" applyProtection="0">
      <alignment horizontal="left" vertical="center" indent="1"/>
    </xf>
    <xf numFmtId="282" fontId="7" fillId="16" borderId="40" applyNumberFormat="0" applyProtection="0">
      <alignment horizontal="left" vertical="center" indent="1"/>
    </xf>
    <xf numFmtId="282" fontId="7" fillId="64" borderId="40" applyNumberFormat="0" applyProtection="0">
      <alignment horizontal="left" vertical="center" indent="1"/>
    </xf>
    <xf numFmtId="0" fontId="7" fillId="64" borderId="40" applyNumberFormat="0" applyProtection="0">
      <alignment horizontal="left" vertical="center" indent="1"/>
    </xf>
    <xf numFmtId="282" fontId="7" fillId="64" borderId="40" applyNumberFormat="0" applyProtection="0">
      <alignment horizontal="left" vertical="center" indent="1"/>
    </xf>
    <xf numFmtId="282" fontId="7" fillId="16" borderId="40" applyNumberFormat="0" applyProtection="0">
      <alignment horizontal="left" vertical="center" indent="1"/>
    </xf>
    <xf numFmtId="282" fontId="7" fillId="16" borderId="40" applyNumberFormat="0" applyProtection="0">
      <alignment horizontal="left" vertical="center" indent="1"/>
    </xf>
    <xf numFmtId="282" fontId="7" fillId="64" borderId="40" applyNumberFormat="0" applyProtection="0">
      <alignment horizontal="left" vertical="center" indent="1"/>
    </xf>
    <xf numFmtId="282" fontId="7" fillId="16" borderId="40" applyNumberFormat="0" applyProtection="0">
      <alignment horizontal="left" vertical="center" indent="1"/>
    </xf>
    <xf numFmtId="0" fontId="79" fillId="18" borderId="65" applyNumberFormat="0" applyProtection="0">
      <alignment horizontal="left" vertical="center" indent="1"/>
    </xf>
    <xf numFmtId="0" fontId="7" fillId="16" borderId="40" applyNumberFormat="0" applyProtection="0">
      <alignment horizontal="left" vertical="center" indent="1"/>
    </xf>
    <xf numFmtId="282" fontId="7" fillId="16" borderId="40" applyNumberFormat="0" applyProtection="0">
      <alignment horizontal="left" vertical="center" indent="1"/>
    </xf>
    <xf numFmtId="0" fontId="7" fillId="16" borderId="40" applyNumberFormat="0" applyProtection="0">
      <alignment horizontal="left" vertical="center" indent="1"/>
    </xf>
    <xf numFmtId="282" fontId="79" fillId="18" borderId="65" applyNumberFormat="0" applyProtection="0">
      <alignment horizontal="left" vertical="center" indent="1"/>
    </xf>
    <xf numFmtId="282" fontId="7" fillId="16" borderId="40" applyNumberFormat="0" applyProtection="0">
      <alignment horizontal="left" vertical="center" indent="1"/>
    </xf>
    <xf numFmtId="282" fontId="62" fillId="16" borderId="40" applyNumberFormat="0" applyProtection="0">
      <alignment horizontal="left" vertical="top" indent="1"/>
    </xf>
    <xf numFmtId="282" fontId="62" fillId="16" borderId="40" applyNumberFormat="0" applyProtection="0">
      <alignment horizontal="left" vertical="top" indent="1"/>
    </xf>
    <xf numFmtId="282" fontId="62" fillId="16" borderId="40" applyNumberFormat="0" applyProtection="0">
      <alignment horizontal="left" vertical="top" indent="1"/>
    </xf>
    <xf numFmtId="282" fontId="62" fillId="16" borderId="40" applyNumberFormat="0" applyProtection="0">
      <alignment horizontal="left" vertical="top" indent="1"/>
    </xf>
    <xf numFmtId="0" fontId="62" fillId="16" borderId="40" applyNumberFormat="0" applyProtection="0">
      <alignment horizontal="left" vertical="top" indent="1"/>
    </xf>
    <xf numFmtId="282" fontId="62" fillId="16" borderId="40" applyNumberFormat="0" applyProtection="0">
      <alignment horizontal="left" vertical="top" indent="1"/>
    </xf>
    <xf numFmtId="282" fontId="62" fillId="16" borderId="40" applyNumberFormat="0" applyProtection="0">
      <alignment horizontal="left" vertical="top" indent="1"/>
    </xf>
    <xf numFmtId="282" fontId="7" fillId="16" borderId="40" applyNumberFormat="0" applyProtection="0">
      <alignment horizontal="left" vertical="top" indent="1"/>
    </xf>
    <xf numFmtId="282" fontId="62" fillId="16" borderId="40" applyNumberFormat="0" applyProtection="0">
      <alignment horizontal="left" vertical="top" indent="1"/>
    </xf>
    <xf numFmtId="0" fontId="62" fillId="16" borderId="40" applyNumberFormat="0" applyProtection="0">
      <alignment horizontal="left" vertical="top" indent="1"/>
    </xf>
    <xf numFmtId="282" fontId="62" fillId="16" borderId="40" applyNumberFormat="0" applyProtection="0">
      <alignment horizontal="left" vertical="top" indent="1"/>
    </xf>
    <xf numFmtId="282" fontId="62" fillId="16" borderId="40" applyNumberFormat="0" applyProtection="0">
      <alignment horizontal="left" vertical="top" indent="1"/>
    </xf>
    <xf numFmtId="199" fontId="62" fillId="16" borderId="40" applyNumberFormat="0" applyProtection="0">
      <alignment horizontal="left" vertical="top" indent="1"/>
    </xf>
    <xf numFmtId="0" fontId="7" fillId="85" borderId="25" applyNumberFormat="0" applyProtection="0">
      <alignment horizontal="left" vertical="center" indent="1"/>
    </xf>
    <xf numFmtId="282" fontId="7" fillId="85" borderId="25" applyNumberFormat="0" applyProtection="0">
      <alignment horizontal="left" vertical="center" indent="1"/>
    </xf>
    <xf numFmtId="282" fontId="62" fillId="16" borderId="40" applyNumberFormat="0" applyProtection="0">
      <alignment horizontal="left" vertical="top" indent="1"/>
    </xf>
    <xf numFmtId="282" fontId="7" fillId="16" borderId="40" applyNumberFormat="0" applyProtection="0">
      <alignment horizontal="left" vertical="top" indent="1"/>
    </xf>
    <xf numFmtId="282" fontId="62" fillId="16" borderId="40" applyNumberFormat="0" applyProtection="0">
      <alignment horizontal="left" vertical="top" indent="1"/>
    </xf>
    <xf numFmtId="282" fontId="7" fillId="16" borderId="40" applyNumberFormat="0" applyProtection="0">
      <alignment horizontal="left" vertical="top" indent="1"/>
    </xf>
    <xf numFmtId="282" fontId="7" fillId="64" borderId="40" applyNumberFormat="0" applyProtection="0">
      <alignment horizontal="left" vertical="top" indent="1"/>
    </xf>
    <xf numFmtId="0" fontId="7" fillId="64" borderId="40" applyNumberFormat="0" applyProtection="0">
      <alignment horizontal="left" vertical="top" indent="1"/>
    </xf>
    <xf numFmtId="282" fontId="7" fillId="64" borderId="40" applyNumberFormat="0" applyProtection="0">
      <alignment horizontal="left" vertical="top" indent="1"/>
    </xf>
    <xf numFmtId="282" fontId="7" fillId="16" borderId="40" applyNumberFormat="0" applyProtection="0">
      <alignment horizontal="left" vertical="top" indent="1"/>
    </xf>
    <xf numFmtId="199" fontId="62" fillId="16" borderId="40" applyNumberFormat="0" applyProtection="0">
      <alignment horizontal="left" vertical="top" indent="1"/>
    </xf>
    <xf numFmtId="282" fontId="62" fillId="16" borderId="40" applyNumberFormat="0" applyProtection="0">
      <alignment horizontal="left" vertical="top" indent="1"/>
    </xf>
    <xf numFmtId="282" fontId="62" fillId="16" borderId="40" applyNumberFormat="0" applyProtection="0">
      <alignment horizontal="left" vertical="top" indent="1"/>
    </xf>
    <xf numFmtId="282" fontId="7" fillId="16" borderId="40" applyNumberFormat="0" applyProtection="0">
      <alignment horizontal="left" vertical="top" indent="1"/>
    </xf>
    <xf numFmtId="282" fontId="62" fillId="16" borderId="40" applyNumberFormat="0" applyProtection="0">
      <alignment horizontal="left" vertical="top" indent="1"/>
    </xf>
    <xf numFmtId="0" fontId="62" fillId="16" borderId="40" applyNumberFormat="0" applyProtection="0">
      <alignment horizontal="left" vertical="top" indent="1"/>
    </xf>
    <xf numFmtId="0" fontId="62" fillId="16" borderId="40" applyNumberFormat="0" applyProtection="0">
      <alignment horizontal="left" vertical="top" indent="1"/>
    </xf>
    <xf numFmtId="282" fontId="62" fillId="16" borderId="40" applyNumberFormat="0" applyProtection="0">
      <alignment horizontal="left" vertical="top" indent="1"/>
    </xf>
    <xf numFmtId="0" fontId="7" fillId="16" borderId="40" applyNumberFormat="0" applyProtection="0">
      <alignment horizontal="left" vertical="top" indent="1"/>
    </xf>
    <xf numFmtId="282" fontId="7" fillId="16" borderId="40" applyNumberFormat="0" applyProtection="0">
      <alignment horizontal="left" vertical="top" indent="1"/>
    </xf>
    <xf numFmtId="0" fontId="62" fillId="16" borderId="40" applyNumberFormat="0" applyProtection="0">
      <alignment horizontal="left" vertical="top" indent="1"/>
    </xf>
    <xf numFmtId="282" fontId="62" fillId="16" borderId="40" applyNumberFormat="0" applyProtection="0">
      <alignment horizontal="left" vertical="top" indent="1"/>
    </xf>
    <xf numFmtId="282" fontId="62" fillId="16" borderId="40" applyNumberFormat="0" applyProtection="0">
      <alignment horizontal="left" vertical="top" indent="1"/>
    </xf>
    <xf numFmtId="282" fontId="7" fillId="64" borderId="40" applyNumberFormat="0" applyProtection="0">
      <alignment horizontal="left" vertical="top" indent="1"/>
    </xf>
    <xf numFmtId="0" fontId="62" fillId="16" borderId="40" applyNumberFormat="0" applyProtection="0">
      <alignment horizontal="left" vertical="top" indent="1"/>
    </xf>
    <xf numFmtId="282" fontId="62" fillId="16" borderId="40" applyNumberFormat="0" applyProtection="0">
      <alignment horizontal="left" vertical="top" indent="1"/>
    </xf>
    <xf numFmtId="0" fontId="7" fillId="16" borderId="40" applyNumberFormat="0" applyProtection="0">
      <alignment horizontal="left" vertical="top" indent="1"/>
    </xf>
    <xf numFmtId="282" fontId="7" fillId="16" borderId="40" applyNumberFormat="0" applyProtection="0">
      <alignment horizontal="left" vertical="top" indent="1"/>
    </xf>
    <xf numFmtId="0" fontId="62" fillId="16" borderId="40" applyNumberFormat="0" applyProtection="0">
      <alignment horizontal="left" vertical="top" indent="1"/>
    </xf>
    <xf numFmtId="282" fontId="62" fillId="16" borderId="40" applyNumberFormat="0" applyProtection="0">
      <alignment horizontal="left" vertical="top" indent="1"/>
    </xf>
    <xf numFmtId="0" fontId="62" fillId="16" borderId="40" applyNumberFormat="0" applyProtection="0">
      <alignment horizontal="left" vertical="top" indent="1"/>
    </xf>
    <xf numFmtId="282" fontId="62" fillId="16" borderId="40" applyNumberFormat="0" applyProtection="0">
      <alignment horizontal="left" vertical="top" indent="1"/>
    </xf>
    <xf numFmtId="282" fontId="7" fillId="64" borderId="40" applyNumberFormat="0" applyProtection="0">
      <alignment horizontal="left" vertical="top" indent="1"/>
    </xf>
    <xf numFmtId="282" fontId="62" fillId="16" borderId="40" applyNumberFormat="0" applyProtection="0">
      <alignment horizontal="left" vertical="top" indent="1"/>
    </xf>
    <xf numFmtId="282" fontId="62" fillId="16" borderId="40" applyNumberFormat="0" applyProtection="0">
      <alignment horizontal="left" vertical="top" indent="1"/>
    </xf>
    <xf numFmtId="0" fontId="7" fillId="16" borderId="40" applyNumberFormat="0" applyProtection="0">
      <alignment horizontal="left" vertical="top" indent="1"/>
    </xf>
    <xf numFmtId="282" fontId="7" fillId="16" borderId="40" applyNumberFormat="0" applyProtection="0">
      <alignment horizontal="left" vertical="top" indent="1"/>
    </xf>
    <xf numFmtId="0" fontId="62" fillId="16" borderId="40" applyNumberFormat="0" applyProtection="0">
      <alignment horizontal="left" vertical="top" indent="1"/>
    </xf>
    <xf numFmtId="282" fontId="62" fillId="16" borderId="40" applyNumberFormat="0" applyProtection="0">
      <alignment horizontal="left" vertical="top" indent="1"/>
    </xf>
    <xf numFmtId="0" fontId="62" fillId="16" borderId="40" applyNumberFormat="0" applyProtection="0">
      <alignment horizontal="left" vertical="top" indent="1"/>
    </xf>
    <xf numFmtId="282" fontId="62" fillId="16" borderId="40" applyNumberFormat="0" applyProtection="0">
      <alignment horizontal="left" vertical="top" indent="1"/>
    </xf>
    <xf numFmtId="282" fontId="7" fillId="64" borderId="40" applyNumberFormat="0" applyProtection="0">
      <alignment horizontal="left" vertical="top" indent="1"/>
    </xf>
    <xf numFmtId="199" fontId="7" fillId="64" borderId="40" applyNumberFormat="0" applyProtection="0">
      <alignment horizontal="left" vertical="top" indent="1"/>
    </xf>
    <xf numFmtId="282" fontId="7" fillId="16" borderId="40" applyNumberFormat="0" applyProtection="0">
      <alignment horizontal="left" vertical="top" indent="1"/>
    </xf>
    <xf numFmtId="0" fontId="7" fillId="16" borderId="40" applyNumberFormat="0" applyProtection="0">
      <alignment horizontal="left" vertical="top" indent="1"/>
    </xf>
    <xf numFmtId="282" fontId="62" fillId="16" borderId="40" applyNumberFormat="0" applyProtection="0">
      <alignment horizontal="left" vertical="top" indent="1"/>
    </xf>
    <xf numFmtId="282" fontId="7" fillId="16" borderId="40" applyNumberFormat="0" applyProtection="0">
      <alignment horizontal="left" vertical="top" indent="1"/>
    </xf>
    <xf numFmtId="0" fontId="7" fillId="16" borderId="40" applyNumberFormat="0" applyProtection="0">
      <alignment horizontal="left" vertical="top" indent="1"/>
    </xf>
    <xf numFmtId="282" fontId="79" fillId="53" borderId="65" applyNumberFormat="0" applyProtection="0">
      <alignment horizontal="left" vertical="center" indent="1"/>
    </xf>
    <xf numFmtId="282" fontId="79" fillId="53" borderId="65" applyNumberFormat="0" applyProtection="0">
      <alignment horizontal="left" vertical="center" indent="1"/>
    </xf>
    <xf numFmtId="282" fontId="7" fillId="10" borderId="40" applyNumberFormat="0" applyProtection="0">
      <alignment horizontal="left" vertical="center" indent="1"/>
    </xf>
    <xf numFmtId="0" fontId="7" fillId="84" borderId="25" applyNumberFormat="0" applyProtection="0">
      <alignment horizontal="left" vertical="center" indent="1"/>
    </xf>
    <xf numFmtId="282" fontId="7" fillId="84" borderId="25" applyNumberFormat="0" applyProtection="0">
      <alignment horizontal="left" vertical="center" indent="1"/>
    </xf>
    <xf numFmtId="282" fontId="7" fillId="60" borderId="40" applyNumberFormat="0" applyProtection="0">
      <alignment horizontal="left" vertical="center" indent="1"/>
    </xf>
    <xf numFmtId="282" fontId="7" fillId="10" borderId="40" applyNumberFormat="0" applyProtection="0">
      <alignment horizontal="left" vertical="center" indent="1"/>
    </xf>
    <xf numFmtId="282" fontId="7" fillId="60" borderId="40" applyNumberFormat="0" applyProtection="0">
      <alignment horizontal="left" vertical="center" indent="1"/>
    </xf>
    <xf numFmtId="0" fontId="7" fillId="60" borderId="40" applyNumberFormat="0" applyProtection="0">
      <alignment horizontal="left" vertical="center" indent="1"/>
    </xf>
    <xf numFmtId="282" fontId="7" fillId="60" borderId="40" applyNumberFormat="0" applyProtection="0">
      <alignment horizontal="left" vertical="center" indent="1"/>
    </xf>
    <xf numFmtId="282" fontId="7" fillId="10" borderId="40" applyNumberFormat="0" applyProtection="0">
      <alignment horizontal="left" vertical="center" indent="1"/>
    </xf>
    <xf numFmtId="282" fontId="7" fillId="10" borderId="40" applyNumberFormat="0" applyProtection="0">
      <alignment horizontal="left" vertical="center" indent="1"/>
    </xf>
    <xf numFmtId="282" fontId="7" fillId="60" borderId="40" applyNumberFormat="0" applyProtection="0">
      <alignment horizontal="left" vertical="center" indent="1"/>
    </xf>
    <xf numFmtId="0" fontId="7" fillId="10" borderId="40" applyNumberFormat="0" applyProtection="0">
      <alignment horizontal="left" vertical="center" indent="1"/>
    </xf>
    <xf numFmtId="282" fontId="7" fillId="10" borderId="40" applyNumberFormat="0" applyProtection="0">
      <alignment horizontal="left" vertical="center" indent="1"/>
    </xf>
    <xf numFmtId="0" fontId="7" fillId="10" borderId="40" applyNumberFormat="0" applyProtection="0">
      <alignment horizontal="left" vertical="center" indent="1"/>
    </xf>
    <xf numFmtId="282" fontId="79" fillId="53" borderId="65" applyNumberFormat="0" applyProtection="0">
      <alignment horizontal="left" vertical="center" indent="1"/>
    </xf>
    <xf numFmtId="282" fontId="7" fillId="10" borderId="40" applyNumberFormat="0" applyProtection="0">
      <alignment horizontal="left" vertical="center" indent="1"/>
    </xf>
    <xf numFmtId="282" fontId="62" fillId="10" borderId="40" applyNumberFormat="0" applyProtection="0">
      <alignment horizontal="left" vertical="top" indent="1"/>
    </xf>
    <xf numFmtId="282" fontId="62" fillId="10" borderId="40" applyNumberFormat="0" applyProtection="0">
      <alignment horizontal="left" vertical="top" indent="1"/>
    </xf>
    <xf numFmtId="282" fontId="62" fillId="10" borderId="40" applyNumberFormat="0" applyProtection="0">
      <alignment horizontal="left" vertical="top" indent="1"/>
    </xf>
    <xf numFmtId="282" fontId="62" fillId="10" borderId="40" applyNumberFormat="0" applyProtection="0">
      <alignment horizontal="left" vertical="top" indent="1"/>
    </xf>
    <xf numFmtId="0" fontId="62" fillId="10" borderId="40" applyNumberFormat="0" applyProtection="0">
      <alignment horizontal="left" vertical="top" indent="1"/>
    </xf>
    <xf numFmtId="282" fontId="62" fillId="10" borderId="40" applyNumberFormat="0" applyProtection="0">
      <alignment horizontal="left" vertical="top" indent="1"/>
    </xf>
    <xf numFmtId="282" fontId="62" fillId="10" borderId="40" applyNumberFormat="0" applyProtection="0">
      <alignment horizontal="left" vertical="top" indent="1"/>
    </xf>
    <xf numFmtId="282" fontId="7" fillId="10" borderId="40" applyNumberFormat="0" applyProtection="0">
      <alignment horizontal="left" vertical="top" indent="1"/>
    </xf>
    <xf numFmtId="282" fontId="62" fillId="10" borderId="40" applyNumberFormat="0" applyProtection="0">
      <alignment horizontal="left" vertical="top" indent="1"/>
    </xf>
    <xf numFmtId="0" fontId="62" fillId="10" borderId="40" applyNumberFormat="0" applyProtection="0">
      <alignment horizontal="left" vertical="top" indent="1"/>
    </xf>
    <xf numFmtId="282" fontId="62" fillId="10" borderId="40" applyNumberFormat="0" applyProtection="0">
      <alignment horizontal="left" vertical="top" indent="1"/>
    </xf>
    <xf numFmtId="282" fontId="62" fillId="10" borderId="40" applyNumberFormat="0" applyProtection="0">
      <alignment horizontal="left" vertical="top" indent="1"/>
    </xf>
    <xf numFmtId="199" fontId="62" fillId="10" borderId="40" applyNumberFormat="0" applyProtection="0">
      <alignment horizontal="left" vertical="top" indent="1"/>
    </xf>
    <xf numFmtId="0" fontId="7" fillId="84" borderId="25" applyNumberFormat="0" applyProtection="0">
      <alignment horizontal="left" vertical="center" indent="1"/>
    </xf>
    <xf numFmtId="282" fontId="7" fillId="84" borderId="25" applyNumberFormat="0" applyProtection="0">
      <alignment horizontal="left" vertical="center" indent="1"/>
    </xf>
    <xf numFmtId="282" fontId="62" fillId="10" borderId="40" applyNumberFormat="0" applyProtection="0">
      <alignment horizontal="left" vertical="top" indent="1"/>
    </xf>
    <xf numFmtId="282" fontId="7" fillId="10" borderId="40" applyNumberFormat="0" applyProtection="0">
      <alignment horizontal="left" vertical="top" indent="1"/>
    </xf>
    <xf numFmtId="282" fontId="62" fillId="10" borderId="40" applyNumberFormat="0" applyProtection="0">
      <alignment horizontal="left" vertical="top" indent="1"/>
    </xf>
    <xf numFmtId="282" fontId="7" fillId="10" borderId="40" applyNumberFormat="0" applyProtection="0">
      <alignment horizontal="left" vertical="top" indent="1"/>
    </xf>
    <xf numFmtId="282" fontId="7" fillId="60" borderId="40" applyNumberFormat="0" applyProtection="0">
      <alignment horizontal="left" vertical="top" indent="1"/>
    </xf>
    <xf numFmtId="0" fontId="7" fillId="60" borderId="40" applyNumberFormat="0" applyProtection="0">
      <alignment horizontal="left" vertical="top" indent="1"/>
    </xf>
    <xf numFmtId="282" fontId="7" fillId="60" borderId="40" applyNumberFormat="0" applyProtection="0">
      <alignment horizontal="left" vertical="top" indent="1"/>
    </xf>
    <xf numFmtId="282" fontId="7" fillId="10" borderId="40" applyNumberFormat="0" applyProtection="0">
      <alignment horizontal="left" vertical="top" indent="1"/>
    </xf>
    <xf numFmtId="199" fontId="62" fillId="10" borderId="40" applyNumberFormat="0" applyProtection="0">
      <alignment horizontal="left" vertical="top" indent="1"/>
    </xf>
    <xf numFmtId="282" fontId="62" fillId="10" borderId="40" applyNumberFormat="0" applyProtection="0">
      <alignment horizontal="left" vertical="top" indent="1"/>
    </xf>
    <xf numFmtId="282" fontId="62" fillId="10" borderId="40" applyNumberFormat="0" applyProtection="0">
      <alignment horizontal="left" vertical="top" indent="1"/>
    </xf>
    <xf numFmtId="282" fontId="7" fillId="10" borderId="40" applyNumberFormat="0" applyProtection="0">
      <alignment horizontal="left" vertical="top" indent="1"/>
    </xf>
    <xf numFmtId="282" fontId="62" fillId="10" borderId="40" applyNumberFormat="0" applyProtection="0">
      <alignment horizontal="left" vertical="top" indent="1"/>
    </xf>
    <xf numFmtId="0" fontId="62" fillId="10" borderId="40" applyNumberFormat="0" applyProtection="0">
      <alignment horizontal="left" vertical="top" indent="1"/>
    </xf>
    <xf numFmtId="0" fontId="62" fillId="10" borderId="40" applyNumberFormat="0" applyProtection="0">
      <alignment horizontal="left" vertical="top" indent="1"/>
    </xf>
    <xf numFmtId="282" fontId="62" fillId="10" borderId="40" applyNumberFormat="0" applyProtection="0">
      <alignment horizontal="left" vertical="top" indent="1"/>
    </xf>
    <xf numFmtId="0" fontId="7" fillId="10" borderId="40" applyNumberFormat="0" applyProtection="0">
      <alignment horizontal="left" vertical="top" indent="1"/>
    </xf>
    <xf numFmtId="282" fontId="7" fillId="10" borderId="40" applyNumberFormat="0" applyProtection="0">
      <alignment horizontal="left" vertical="top" indent="1"/>
    </xf>
    <xf numFmtId="0" fontId="62" fillId="10" borderId="40" applyNumberFormat="0" applyProtection="0">
      <alignment horizontal="left" vertical="top" indent="1"/>
    </xf>
    <xf numFmtId="282" fontId="62" fillId="10" borderId="40" applyNumberFormat="0" applyProtection="0">
      <alignment horizontal="left" vertical="top" indent="1"/>
    </xf>
    <xf numFmtId="282" fontId="62" fillId="10" borderId="40" applyNumberFormat="0" applyProtection="0">
      <alignment horizontal="left" vertical="top" indent="1"/>
    </xf>
    <xf numFmtId="0" fontId="7" fillId="60" borderId="40" applyNumberFormat="0" applyProtection="0">
      <alignment horizontal="left" vertical="top" indent="1"/>
    </xf>
    <xf numFmtId="282" fontId="7" fillId="60" borderId="40" applyNumberFormat="0" applyProtection="0">
      <alignment horizontal="left" vertical="top" indent="1"/>
    </xf>
    <xf numFmtId="0" fontId="62" fillId="10" borderId="40" applyNumberFormat="0" applyProtection="0">
      <alignment horizontal="left" vertical="top" indent="1"/>
    </xf>
    <xf numFmtId="282" fontId="62" fillId="10" borderId="40" applyNumberFormat="0" applyProtection="0">
      <alignment horizontal="left" vertical="top" indent="1"/>
    </xf>
    <xf numFmtId="0" fontId="7" fillId="10" borderId="40" applyNumberFormat="0" applyProtection="0">
      <alignment horizontal="left" vertical="top" indent="1"/>
    </xf>
    <xf numFmtId="282" fontId="7" fillId="10" borderId="40" applyNumberFormat="0" applyProtection="0">
      <alignment horizontal="left" vertical="top" indent="1"/>
    </xf>
    <xf numFmtId="0" fontId="62" fillId="10" borderId="40" applyNumberFormat="0" applyProtection="0">
      <alignment horizontal="left" vertical="top" indent="1"/>
    </xf>
    <xf numFmtId="282" fontId="62" fillId="10" borderId="40" applyNumberFormat="0" applyProtection="0">
      <alignment horizontal="left" vertical="top" indent="1"/>
    </xf>
    <xf numFmtId="0" fontId="62" fillId="10" borderId="40" applyNumberFormat="0" applyProtection="0">
      <alignment horizontal="left" vertical="top" indent="1"/>
    </xf>
    <xf numFmtId="282" fontId="62" fillId="10" borderId="40" applyNumberFormat="0" applyProtection="0">
      <alignment horizontal="left" vertical="top" indent="1"/>
    </xf>
    <xf numFmtId="282" fontId="7" fillId="60" borderId="40" applyNumberFormat="0" applyProtection="0">
      <alignment horizontal="left" vertical="top" indent="1"/>
    </xf>
    <xf numFmtId="282" fontId="62" fillId="10" borderId="40" applyNumberFormat="0" applyProtection="0">
      <alignment horizontal="left" vertical="top" indent="1"/>
    </xf>
    <xf numFmtId="282" fontId="62" fillId="10" borderId="40" applyNumberFormat="0" applyProtection="0">
      <alignment horizontal="left" vertical="top" indent="1"/>
    </xf>
    <xf numFmtId="0" fontId="7" fillId="10" borderId="40" applyNumberFormat="0" applyProtection="0">
      <alignment horizontal="left" vertical="top" indent="1"/>
    </xf>
    <xf numFmtId="282" fontId="7" fillId="10" borderId="40" applyNumberFormat="0" applyProtection="0">
      <alignment horizontal="left" vertical="top" indent="1"/>
    </xf>
    <xf numFmtId="0" fontId="62" fillId="10" borderId="40" applyNumberFormat="0" applyProtection="0">
      <alignment horizontal="left" vertical="top" indent="1"/>
    </xf>
    <xf numFmtId="282" fontId="62" fillId="10" borderId="40" applyNumberFormat="0" applyProtection="0">
      <alignment horizontal="left" vertical="top" indent="1"/>
    </xf>
    <xf numFmtId="0" fontId="62" fillId="10" borderId="40" applyNumberFormat="0" applyProtection="0">
      <alignment horizontal="left" vertical="top" indent="1"/>
    </xf>
    <xf numFmtId="282" fontId="62" fillId="10" borderId="40" applyNumberFormat="0" applyProtection="0">
      <alignment horizontal="left" vertical="top" indent="1"/>
    </xf>
    <xf numFmtId="282" fontId="7" fillId="60" borderId="40" applyNumberFormat="0" applyProtection="0">
      <alignment horizontal="left" vertical="top" indent="1"/>
    </xf>
    <xf numFmtId="199" fontId="7" fillId="60" borderId="40" applyNumberFormat="0" applyProtection="0">
      <alignment horizontal="left" vertical="top" indent="1"/>
    </xf>
    <xf numFmtId="282" fontId="7" fillId="10" borderId="40" applyNumberFormat="0" applyProtection="0">
      <alignment horizontal="left" vertical="top" indent="1"/>
    </xf>
    <xf numFmtId="0" fontId="7" fillId="10" borderId="40" applyNumberFormat="0" applyProtection="0">
      <alignment horizontal="left" vertical="top" indent="1"/>
    </xf>
    <xf numFmtId="282" fontId="62" fillId="10" borderId="40" applyNumberFormat="0" applyProtection="0">
      <alignment horizontal="left" vertical="top" indent="1"/>
    </xf>
    <xf numFmtId="282" fontId="7" fillId="10" borderId="40" applyNumberFormat="0" applyProtection="0">
      <alignment horizontal="left" vertical="top" indent="1"/>
    </xf>
    <xf numFmtId="0" fontId="7" fillId="10" borderId="40" applyNumberFormat="0" applyProtection="0">
      <alignment horizontal="left" vertical="top" indent="1"/>
    </xf>
    <xf numFmtId="282" fontId="79" fillId="14" borderId="65" applyNumberFormat="0" applyProtection="0">
      <alignment horizontal="left" vertical="center" indent="1"/>
    </xf>
    <xf numFmtId="282" fontId="79" fillId="14" borderId="65" applyNumberFormat="0" applyProtection="0">
      <alignment horizontal="left" vertical="center" indent="1"/>
    </xf>
    <xf numFmtId="282" fontId="7" fillId="14" borderId="40" applyNumberFormat="0" applyProtection="0">
      <alignment horizontal="left" vertical="center" indent="1"/>
    </xf>
    <xf numFmtId="0" fontId="7" fillId="3" borderId="25" applyNumberFormat="0" applyProtection="0">
      <alignment horizontal="left" vertical="center" indent="1"/>
    </xf>
    <xf numFmtId="282" fontId="7" fillId="3" borderId="25" applyNumberFormat="0" applyProtection="0">
      <alignment horizontal="left" vertical="center" indent="1"/>
    </xf>
    <xf numFmtId="282" fontId="7" fillId="65" borderId="40" applyNumberFormat="0" applyProtection="0">
      <alignment horizontal="left" vertical="center" indent="1"/>
    </xf>
    <xf numFmtId="282" fontId="7" fillId="14" borderId="40" applyNumberFormat="0" applyProtection="0">
      <alignment horizontal="left" vertical="center" indent="1"/>
    </xf>
    <xf numFmtId="282" fontId="7" fillId="65" borderId="40" applyNumberFormat="0" applyProtection="0">
      <alignment horizontal="left" vertical="center" indent="1"/>
    </xf>
    <xf numFmtId="0" fontId="7" fillId="65" borderId="40" applyNumberFormat="0" applyProtection="0">
      <alignment horizontal="left" vertical="center" indent="1"/>
    </xf>
    <xf numFmtId="282" fontId="7" fillId="65" borderId="40" applyNumberFormat="0" applyProtection="0">
      <alignment horizontal="left" vertical="center" indent="1"/>
    </xf>
    <xf numFmtId="282" fontId="7" fillId="14" borderId="40" applyNumberFormat="0" applyProtection="0">
      <alignment horizontal="left" vertical="center" indent="1"/>
    </xf>
    <xf numFmtId="282" fontId="7" fillId="14" borderId="40" applyNumberFormat="0" applyProtection="0">
      <alignment horizontal="left" vertical="center" indent="1"/>
    </xf>
    <xf numFmtId="282" fontId="7" fillId="65" borderId="40" applyNumberFormat="0" applyProtection="0">
      <alignment horizontal="left" vertical="center" indent="1"/>
    </xf>
    <xf numFmtId="0" fontId="7" fillId="14" borderId="40" applyNumberFormat="0" applyProtection="0">
      <alignment horizontal="left" vertical="center" indent="1"/>
    </xf>
    <xf numFmtId="282" fontId="7" fillId="14" borderId="40" applyNumberFormat="0" applyProtection="0">
      <alignment horizontal="left" vertical="center" indent="1"/>
    </xf>
    <xf numFmtId="0" fontId="7" fillId="14" borderId="40" applyNumberFormat="0" applyProtection="0">
      <alignment horizontal="left" vertical="center" indent="1"/>
    </xf>
    <xf numFmtId="282" fontId="79" fillId="14" borderId="65" applyNumberFormat="0" applyProtection="0">
      <alignment horizontal="left" vertical="center" indent="1"/>
    </xf>
    <xf numFmtId="282" fontId="7" fillId="14" borderId="40" applyNumberFormat="0" applyProtection="0">
      <alignment horizontal="left" vertical="center" indent="1"/>
    </xf>
    <xf numFmtId="282" fontId="62" fillId="14" borderId="40" applyNumberFormat="0" applyProtection="0">
      <alignment horizontal="left" vertical="top" indent="1"/>
    </xf>
    <xf numFmtId="282" fontId="62" fillId="14" borderId="40" applyNumberFormat="0" applyProtection="0">
      <alignment horizontal="left" vertical="top" indent="1"/>
    </xf>
    <xf numFmtId="282" fontId="62" fillId="14" borderId="40" applyNumberFormat="0" applyProtection="0">
      <alignment horizontal="left" vertical="top" indent="1"/>
    </xf>
    <xf numFmtId="282" fontId="62" fillId="14" borderId="40" applyNumberFormat="0" applyProtection="0">
      <alignment horizontal="left" vertical="top" indent="1"/>
    </xf>
    <xf numFmtId="0" fontId="62" fillId="14" borderId="40" applyNumberFormat="0" applyProtection="0">
      <alignment horizontal="left" vertical="top" indent="1"/>
    </xf>
    <xf numFmtId="282" fontId="62" fillId="14" borderId="40" applyNumberFormat="0" applyProtection="0">
      <alignment horizontal="left" vertical="top" indent="1"/>
    </xf>
    <xf numFmtId="282" fontId="62" fillId="14" borderId="40" applyNumberFormat="0" applyProtection="0">
      <alignment horizontal="left" vertical="top" indent="1"/>
    </xf>
    <xf numFmtId="282" fontId="7" fillId="14" borderId="40" applyNumberFormat="0" applyProtection="0">
      <alignment horizontal="left" vertical="top" indent="1"/>
    </xf>
    <xf numFmtId="282" fontId="62" fillId="14" borderId="40" applyNumberFormat="0" applyProtection="0">
      <alignment horizontal="left" vertical="top" indent="1"/>
    </xf>
    <xf numFmtId="0" fontId="62" fillId="14" borderId="40" applyNumberFormat="0" applyProtection="0">
      <alignment horizontal="left" vertical="top" indent="1"/>
    </xf>
    <xf numFmtId="282" fontId="62" fillId="14" borderId="40" applyNumberFormat="0" applyProtection="0">
      <alignment horizontal="left" vertical="top" indent="1"/>
    </xf>
    <xf numFmtId="282" fontId="62" fillId="14" borderId="40" applyNumberFormat="0" applyProtection="0">
      <alignment horizontal="left" vertical="top" indent="1"/>
    </xf>
    <xf numFmtId="199" fontId="62" fillId="14" borderId="40" applyNumberFormat="0" applyProtection="0">
      <alignment horizontal="left" vertical="top" indent="1"/>
    </xf>
    <xf numFmtId="0" fontId="7" fillId="3" borderId="25" applyNumberFormat="0" applyProtection="0">
      <alignment horizontal="left" vertical="center" indent="1"/>
    </xf>
    <xf numFmtId="282" fontId="7" fillId="3" borderId="25" applyNumberFormat="0" applyProtection="0">
      <alignment horizontal="left" vertical="center" indent="1"/>
    </xf>
    <xf numFmtId="282" fontId="62" fillId="14" borderId="40" applyNumberFormat="0" applyProtection="0">
      <alignment horizontal="left" vertical="top" indent="1"/>
    </xf>
    <xf numFmtId="282" fontId="7" fillId="14" borderId="40" applyNumberFormat="0" applyProtection="0">
      <alignment horizontal="left" vertical="top" indent="1"/>
    </xf>
    <xf numFmtId="282" fontId="62" fillId="14" borderId="40" applyNumberFormat="0" applyProtection="0">
      <alignment horizontal="left" vertical="top" indent="1"/>
    </xf>
    <xf numFmtId="282" fontId="7" fillId="14" borderId="40" applyNumberFormat="0" applyProtection="0">
      <alignment horizontal="left" vertical="top" indent="1"/>
    </xf>
    <xf numFmtId="282" fontId="7" fillId="65" borderId="40" applyNumberFormat="0" applyProtection="0">
      <alignment horizontal="left" vertical="top" indent="1"/>
    </xf>
    <xf numFmtId="0" fontId="7" fillId="65" borderId="40" applyNumberFormat="0" applyProtection="0">
      <alignment horizontal="left" vertical="top" indent="1"/>
    </xf>
    <xf numFmtId="282" fontId="7" fillId="65" borderId="40" applyNumberFormat="0" applyProtection="0">
      <alignment horizontal="left" vertical="top" indent="1"/>
    </xf>
    <xf numFmtId="282" fontId="7" fillId="14" borderId="40" applyNumberFormat="0" applyProtection="0">
      <alignment horizontal="left" vertical="top" indent="1"/>
    </xf>
    <xf numFmtId="199" fontId="62" fillId="14" borderId="40" applyNumberFormat="0" applyProtection="0">
      <alignment horizontal="left" vertical="top" indent="1"/>
    </xf>
    <xf numFmtId="282" fontId="62" fillId="14" borderId="40" applyNumberFormat="0" applyProtection="0">
      <alignment horizontal="left" vertical="top" indent="1"/>
    </xf>
    <xf numFmtId="282" fontId="62" fillId="14" borderId="40" applyNumberFormat="0" applyProtection="0">
      <alignment horizontal="left" vertical="top" indent="1"/>
    </xf>
    <xf numFmtId="282" fontId="7" fillId="14" borderId="40" applyNumberFormat="0" applyProtection="0">
      <alignment horizontal="left" vertical="top" indent="1"/>
    </xf>
    <xf numFmtId="282" fontId="62" fillId="14" borderId="40" applyNumberFormat="0" applyProtection="0">
      <alignment horizontal="left" vertical="top" indent="1"/>
    </xf>
    <xf numFmtId="0" fontId="62" fillId="14" borderId="40" applyNumberFormat="0" applyProtection="0">
      <alignment horizontal="left" vertical="top" indent="1"/>
    </xf>
    <xf numFmtId="0" fontId="62" fillId="14" borderId="40" applyNumberFormat="0" applyProtection="0">
      <alignment horizontal="left" vertical="top" indent="1"/>
    </xf>
    <xf numFmtId="282" fontId="62" fillId="14" borderId="40" applyNumberFormat="0" applyProtection="0">
      <alignment horizontal="left" vertical="top" indent="1"/>
    </xf>
    <xf numFmtId="0" fontId="7" fillId="14" borderId="40" applyNumberFormat="0" applyProtection="0">
      <alignment horizontal="left" vertical="top" indent="1"/>
    </xf>
    <xf numFmtId="282" fontId="7" fillId="14" borderId="40" applyNumberFormat="0" applyProtection="0">
      <alignment horizontal="left" vertical="top" indent="1"/>
    </xf>
    <xf numFmtId="0" fontId="62" fillId="14" borderId="40" applyNumberFormat="0" applyProtection="0">
      <alignment horizontal="left" vertical="top" indent="1"/>
    </xf>
    <xf numFmtId="282" fontId="62" fillId="14" borderId="40" applyNumberFormat="0" applyProtection="0">
      <alignment horizontal="left" vertical="top" indent="1"/>
    </xf>
    <xf numFmtId="282" fontId="62" fillId="14" borderId="40" applyNumberFormat="0" applyProtection="0">
      <alignment horizontal="left" vertical="top" indent="1"/>
    </xf>
    <xf numFmtId="0" fontId="7" fillId="65" borderId="40" applyNumberFormat="0" applyProtection="0">
      <alignment horizontal="left" vertical="top" indent="1"/>
    </xf>
    <xf numFmtId="282" fontId="7" fillId="65" borderId="40" applyNumberFormat="0" applyProtection="0">
      <alignment horizontal="left" vertical="top" indent="1"/>
    </xf>
    <xf numFmtId="0" fontId="62" fillId="14" borderId="40" applyNumberFormat="0" applyProtection="0">
      <alignment horizontal="left" vertical="top" indent="1"/>
    </xf>
    <xf numFmtId="282" fontId="62" fillId="14" borderId="40" applyNumberFormat="0" applyProtection="0">
      <alignment horizontal="left" vertical="top" indent="1"/>
    </xf>
    <xf numFmtId="0" fontId="7" fillId="14" borderId="40" applyNumberFormat="0" applyProtection="0">
      <alignment horizontal="left" vertical="top" indent="1"/>
    </xf>
    <xf numFmtId="282" fontId="7" fillId="14" borderId="40" applyNumberFormat="0" applyProtection="0">
      <alignment horizontal="left" vertical="top" indent="1"/>
    </xf>
    <xf numFmtId="0" fontId="62" fillId="14" borderId="40" applyNumberFormat="0" applyProtection="0">
      <alignment horizontal="left" vertical="top" indent="1"/>
    </xf>
    <xf numFmtId="282" fontId="62" fillId="14" borderId="40" applyNumberFormat="0" applyProtection="0">
      <alignment horizontal="left" vertical="top" indent="1"/>
    </xf>
    <xf numFmtId="0" fontId="62" fillId="14" borderId="40" applyNumberFormat="0" applyProtection="0">
      <alignment horizontal="left" vertical="top" indent="1"/>
    </xf>
    <xf numFmtId="282" fontId="62" fillId="14" borderId="40" applyNumberFormat="0" applyProtection="0">
      <alignment horizontal="left" vertical="top" indent="1"/>
    </xf>
    <xf numFmtId="282" fontId="7" fillId="65" borderId="40" applyNumberFormat="0" applyProtection="0">
      <alignment horizontal="left" vertical="top" indent="1"/>
    </xf>
    <xf numFmtId="282" fontId="62" fillId="14" borderId="40" applyNumberFormat="0" applyProtection="0">
      <alignment horizontal="left" vertical="top" indent="1"/>
    </xf>
    <xf numFmtId="282" fontId="62" fillId="14" borderId="40" applyNumberFormat="0" applyProtection="0">
      <alignment horizontal="left" vertical="top" indent="1"/>
    </xf>
    <xf numFmtId="0" fontId="7" fillId="14" borderId="40" applyNumberFormat="0" applyProtection="0">
      <alignment horizontal="left" vertical="top" indent="1"/>
    </xf>
    <xf numFmtId="282" fontId="7" fillId="14" borderId="40" applyNumberFormat="0" applyProtection="0">
      <alignment horizontal="left" vertical="top" indent="1"/>
    </xf>
    <xf numFmtId="0" fontId="62" fillId="14" borderId="40" applyNumberFormat="0" applyProtection="0">
      <alignment horizontal="left" vertical="top" indent="1"/>
    </xf>
    <xf numFmtId="282" fontId="62" fillId="14" borderId="40" applyNumberFormat="0" applyProtection="0">
      <alignment horizontal="left" vertical="top" indent="1"/>
    </xf>
    <xf numFmtId="0" fontId="62" fillId="14" borderId="40" applyNumberFormat="0" applyProtection="0">
      <alignment horizontal="left" vertical="top" indent="1"/>
    </xf>
    <xf numFmtId="282" fontId="62" fillId="14" borderId="40" applyNumberFormat="0" applyProtection="0">
      <alignment horizontal="left" vertical="top" indent="1"/>
    </xf>
    <xf numFmtId="282" fontId="7" fillId="65" borderId="40" applyNumberFormat="0" applyProtection="0">
      <alignment horizontal="left" vertical="top" indent="1"/>
    </xf>
    <xf numFmtId="199" fontId="7" fillId="65" borderId="40" applyNumberFormat="0" applyProtection="0">
      <alignment horizontal="left" vertical="top" indent="1"/>
    </xf>
    <xf numFmtId="282" fontId="7" fillId="14" borderId="40" applyNumberFormat="0" applyProtection="0">
      <alignment horizontal="left" vertical="top" indent="1"/>
    </xf>
    <xf numFmtId="0" fontId="7" fillId="14" borderId="40" applyNumberFormat="0" applyProtection="0">
      <alignment horizontal="left" vertical="top" indent="1"/>
    </xf>
    <xf numFmtId="282" fontId="62" fillId="14" borderId="40" applyNumberFormat="0" applyProtection="0">
      <alignment horizontal="left" vertical="top" indent="1"/>
    </xf>
    <xf numFmtId="282" fontId="7" fillId="14" borderId="40" applyNumberFormat="0" applyProtection="0">
      <alignment horizontal="left" vertical="top" indent="1"/>
    </xf>
    <xf numFmtId="0" fontId="7" fillId="14" borderId="40" applyNumberFormat="0" applyProtection="0">
      <alignment horizontal="left" vertical="top" indent="1"/>
    </xf>
    <xf numFmtId="282" fontId="79" fillId="41" borderId="65" applyNumberFormat="0" applyProtection="0">
      <alignment horizontal="left" vertical="center" indent="1"/>
    </xf>
    <xf numFmtId="282" fontId="79" fillId="41" borderId="65" applyNumberFormat="0" applyProtection="0">
      <alignment horizontal="left" vertical="center" indent="1"/>
    </xf>
    <xf numFmtId="282" fontId="7" fillId="41" borderId="40" applyNumberFormat="0" applyProtection="0">
      <alignment horizontal="left" vertical="center" indent="1"/>
    </xf>
    <xf numFmtId="0" fontId="7" fillId="115" borderId="25" applyNumberFormat="0" applyProtection="0">
      <alignment horizontal="left" vertical="center" indent="1"/>
    </xf>
    <xf numFmtId="282" fontId="7" fillId="115" borderId="25" applyNumberFormat="0" applyProtection="0">
      <alignment horizontal="left" vertical="center" indent="1"/>
    </xf>
    <xf numFmtId="282" fontId="7" fillId="66" borderId="40" applyNumberFormat="0" applyProtection="0">
      <alignment horizontal="left" vertical="center" indent="1"/>
    </xf>
    <xf numFmtId="282" fontId="7" fillId="41" borderId="40" applyNumberFormat="0" applyProtection="0">
      <alignment horizontal="left" vertical="center" indent="1"/>
    </xf>
    <xf numFmtId="282" fontId="7" fillId="66" borderId="40" applyNumberFormat="0" applyProtection="0">
      <alignment horizontal="left" vertical="center" indent="1"/>
    </xf>
    <xf numFmtId="0" fontId="7" fillId="66" borderId="40" applyNumberFormat="0" applyProtection="0">
      <alignment horizontal="left" vertical="center" indent="1"/>
    </xf>
    <xf numFmtId="282" fontId="7" fillId="66" borderId="40" applyNumberFormat="0" applyProtection="0">
      <alignment horizontal="left" vertical="center" indent="1"/>
    </xf>
    <xf numFmtId="282" fontId="7" fillId="41" borderId="40" applyNumberFormat="0" applyProtection="0">
      <alignment horizontal="left" vertical="center" indent="1"/>
    </xf>
    <xf numFmtId="282" fontId="7" fillId="41" borderId="40" applyNumberFormat="0" applyProtection="0">
      <alignment horizontal="left" vertical="center" indent="1"/>
    </xf>
    <xf numFmtId="282" fontId="7" fillId="66" borderId="40" applyNumberFormat="0" applyProtection="0">
      <alignment horizontal="left" vertical="center" indent="1"/>
    </xf>
    <xf numFmtId="0" fontId="7" fillId="41" borderId="40" applyNumberFormat="0" applyProtection="0">
      <alignment horizontal="left" vertical="center" indent="1"/>
    </xf>
    <xf numFmtId="282" fontId="7" fillId="41" borderId="40" applyNumberFormat="0" applyProtection="0">
      <alignment horizontal="left" vertical="center" indent="1"/>
    </xf>
    <xf numFmtId="0" fontId="7" fillId="41" borderId="40" applyNumberFormat="0" applyProtection="0">
      <alignment horizontal="left" vertical="center" indent="1"/>
    </xf>
    <xf numFmtId="282" fontId="79" fillId="41" borderId="65" applyNumberFormat="0" applyProtection="0">
      <alignment horizontal="left" vertical="center" indent="1"/>
    </xf>
    <xf numFmtId="282" fontId="7" fillId="41" borderId="40" applyNumberFormat="0" applyProtection="0">
      <alignment horizontal="left" vertical="center" indent="1"/>
    </xf>
    <xf numFmtId="282" fontId="62" fillId="41" borderId="40" applyNumberFormat="0" applyProtection="0">
      <alignment horizontal="left" vertical="top" indent="1"/>
    </xf>
    <xf numFmtId="282" fontId="62" fillId="41" borderId="40" applyNumberFormat="0" applyProtection="0">
      <alignment horizontal="left" vertical="top" indent="1"/>
    </xf>
    <xf numFmtId="282" fontId="62" fillId="41" borderId="40" applyNumberFormat="0" applyProtection="0">
      <alignment horizontal="left" vertical="top" indent="1"/>
    </xf>
    <xf numFmtId="282" fontId="62" fillId="41" borderId="40" applyNumberFormat="0" applyProtection="0">
      <alignment horizontal="left" vertical="top" indent="1"/>
    </xf>
    <xf numFmtId="0" fontId="62" fillId="41" borderId="40" applyNumberFormat="0" applyProtection="0">
      <alignment horizontal="left" vertical="top" indent="1"/>
    </xf>
    <xf numFmtId="282" fontId="62" fillId="41" borderId="40" applyNumberFormat="0" applyProtection="0">
      <alignment horizontal="left" vertical="top" indent="1"/>
    </xf>
    <xf numFmtId="282" fontId="62" fillId="41" borderId="40" applyNumberFormat="0" applyProtection="0">
      <alignment horizontal="left" vertical="top" indent="1"/>
    </xf>
    <xf numFmtId="282" fontId="7" fillId="41" borderId="40" applyNumberFormat="0" applyProtection="0">
      <alignment horizontal="left" vertical="top" indent="1"/>
    </xf>
    <xf numFmtId="282" fontId="62" fillId="41" borderId="40" applyNumberFormat="0" applyProtection="0">
      <alignment horizontal="left" vertical="top" indent="1"/>
    </xf>
    <xf numFmtId="0" fontId="62" fillId="41" borderId="40" applyNumberFormat="0" applyProtection="0">
      <alignment horizontal="left" vertical="top" indent="1"/>
    </xf>
    <xf numFmtId="282" fontId="62" fillId="41" borderId="40" applyNumberFormat="0" applyProtection="0">
      <alignment horizontal="left" vertical="top" indent="1"/>
    </xf>
    <xf numFmtId="282" fontId="62" fillId="41" borderId="40" applyNumberFormat="0" applyProtection="0">
      <alignment horizontal="left" vertical="top" indent="1"/>
    </xf>
    <xf numFmtId="199" fontId="62" fillId="41" borderId="40" applyNumberFormat="0" applyProtection="0">
      <alignment horizontal="left" vertical="top" indent="1"/>
    </xf>
    <xf numFmtId="0" fontId="7" fillId="115" borderId="25" applyNumberFormat="0" applyProtection="0">
      <alignment horizontal="left" vertical="center" indent="1"/>
    </xf>
    <xf numFmtId="282" fontId="7" fillId="115" borderId="25" applyNumberFormat="0" applyProtection="0">
      <alignment horizontal="left" vertical="center" indent="1"/>
    </xf>
    <xf numFmtId="282" fontId="62" fillId="41" borderId="40" applyNumberFormat="0" applyProtection="0">
      <alignment horizontal="left" vertical="top" indent="1"/>
    </xf>
    <xf numFmtId="282" fontId="7" fillId="41" borderId="40" applyNumberFormat="0" applyProtection="0">
      <alignment horizontal="left" vertical="top" indent="1"/>
    </xf>
    <xf numFmtId="282" fontId="62" fillId="41" borderId="40" applyNumberFormat="0" applyProtection="0">
      <alignment horizontal="left" vertical="top" indent="1"/>
    </xf>
    <xf numFmtId="282" fontId="7" fillId="41" borderId="40" applyNumberFormat="0" applyProtection="0">
      <alignment horizontal="left" vertical="top" indent="1"/>
    </xf>
    <xf numFmtId="282" fontId="7" fillId="66" borderId="40" applyNumberFormat="0" applyProtection="0">
      <alignment horizontal="left" vertical="top" indent="1"/>
    </xf>
    <xf numFmtId="0" fontId="7" fillId="66" borderId="40" applyNumberFormat="0" applyProtection="0">
      <alignment horizontal="left" vertical="top" indent="1"/>
    </xf>
    <xf numFmtId="282" fontId="7" fillId="66" borderId="40" applyNumberFormat="0" applyProtection="0">
      <alignment horizontal="left" vertical="top" indent="1"/>
    </xf>
    <xf numFmtId="282" fontId="7" fillId="41" borderId="40" applyNumberFormat="0" applyProtection="0">
      <alignment horizontal="left" vertical="top" indent="1"/>
    </xf>
    <xf numFmtId="199" fontId="62" fillId="41" borderId="40" applyNumberFormat="0" applyProtection="0">
      <alignment horizontal="left" vertical="top" indent="1"/>
    </xf>
    <xf numFmtId="282" fontId="62" fillId="41" borderId="40" applyNumberFormat="0" applyProtection="0">
      <alignment horizontal="left" vertical="top" indent="1"/>
    </xf>
    <xf numFmtId="282" fontId="62" fillId="41" borderId="40" applyNumberFormat="0" applyProtection="0">
      <alignment horizontal="left" vertical="top" indent="1"/>
    </xf>
    <xf numFmtId="282" fontId="7" fillId="41" borderId="40" applyNumberFormat="0" applyProtection="0">
      <alignment horizontal="left" vertical="top" indent="1"/>
    </xf>
    <xf numFmtId="282" fontId="62" fillId="41" borderId="40" applyNumberFormat="0" applyProtection="0">
      <alignment horizontal="left" vertical="top" indent="1"/>
    </xf>
    <xf numFmtId="0" fontId="62" fillId="41" borderId="40" applyNumberFormat="0" applyProtection="0">
      <alignment horizontal="left" vertical="top" indent="1"/>
    </xf>
    <xf numFmtId="0" fontId="62" fillId="41" borderId="40" applyNumberFormat="0" applyProtection="0">
      <alignment horizontal="left" vertical="top" indent="1"/>
    </xf>
    <xf numFmtId="282" fontId="62" fillId="41" borderId="40" applyNumberFormat="0" applyProtection="0">
      <alignment horizontal="left" vertical="top" indent="1"/>
    </xf>
    <xf numFmtId="0" fontId="7" fillId="41" borderId="40" applyNumberFormat="0" applyProtection="0">
      <alignment horizontal="left" vertical="top" indent="1"/>
    </xf>
    <xf numFmtId="282" fontId="7" fillId="41" borderId="40" applyNumberFormat="0" applyProtection="0">
      <alignment horizontal="left" vertical="top" indent="1"/>
    </xf>
    <xf numFmtId="0" fontId="62" fillId="41" borderId="40" applyNumberFormat="0" applyProtection="0">
      <alignment horizontal="left" vertical="top" indent="1"/>
    </xf>
    <xf numFmtId="282" fontId="62" fillId="41" borderId="40" applyNumberFormat="0" applyProtection="0">
      <alignment horizontal="left" vertical="top" indent="1"/>
    </xf>
    <xf numFmtId="282" fontId="62" fillId="41" borderId="40" applyNumberFormat="0" applyProtection="0">
      <alignment horizontal="left" vertical="top" indent="1"/>
    </xf>
    <xf numFmtId="0" fontId="7" fillId="66" borderId="40" applyNumberFormat="0" applyProtection="0">
      <alignment horizontal="left" vertical="top" indent="1"/>
    </xf>
    <xf numFmtId="282" fontId="7" fillId="66" borderId="40" applyNumberFormat="0" applyProtection="0">
      <alignment horizontal="left" vertical="top" indent="1"/>
    </xf>
    <xf numFmtId="0" fontId="62" fillId="41" borderId="40" applyNumberFormat="0" applyProtection="0">
      <alignment horizontal="left" vertical="top" indent="1"/>
    </xf>
    <xf numFmtId="282" fontId="62" fillId="41" borderId="40" applyNumberFormat="0" applyProtection="0">
      <alignment horizontal="left" vertical="top" indent="1"/>
    </xf>
    <xf numFmtId="0" fontId="7" fillId="41" borderId="40" applyNumberFormat="0" applyProtection="0">
      <alignment horizontal="left" vertical="top" indent="1"/>
    </xf>
    <xf numFmtId="282" fontId="7" fillId="41" borderId="40" applyNumberFormat="0" applyProtection="0">
      <alignment horizontal="left" vertical="top" indent="1"/>
    </xf>
    <xf numFmtId="0" fontId="62" fillId="41" borderId="40" applyNumberFormat="0" applyProtection="0">
      <alignment horizontal="left" vertical="top" indent="1"/>
    </xf>
    <xf numFmtId="282" fontId="62" fillId="41" borderId="40" applyNumberFormat="0" applyProtection="0">
      <alignment horizontal="left" vertical="top" indent="1"/>
    </xf>
    <xf numFmtId="0" fontId="62" fillId="41" borderId="40" applyNumberFormat="0" applyProtection="0">
      <alignment horizontal="left" vertical="top" indent="1"/>
    </xf>
    <xf numFmtId="282" fontId="62" fillId="41" borderId="40" applyNumberFormat="0" applyProtection="0">
      <alignment horizontal="left" vertical="top" indent="1"/>
    </xf>
    <xf numFmtId="282" fontId="7" fillId="66" borderId="40" applyNumberFormat="0" applyProtection="0">
      <alignment horizontal="left" vertical="top" indent="1"/>
    </xf>
    <xf numFmtId="282" fontId="62" fillId="41" borderId="40" applyNumberFormat="0" applyProtection="0">
      <alignment horizontal="left" vertical="top" indent="1"/>
    </xf>
    <xf numFmtId="282" fontId="62" fillId="41" borderId="40" applyNumberFormat="0" applyProtection="0">
      <alignment horizontal="left" vertical="top" indent="1"/>
    </xf>
    <xf numFmtId="0" fontId="7" fillId="41" borderId="40" applyNumberFormat="0" applyProtection="0">
      <alignment horizontal="left" vertical="top" indent="1"/>
    </xf>
    <xf numFmtId="282" fontId="7" fillId="41" borderId="40" applyNumberFormat="0" applyProtection="0">
      <alignment horizontal="left" vertical="top" indent="1"/>
    </xf>
    <xf numFmtId="0" fontId="62" fillId="41" borderId="40" applyNumberFormat="0" applyProtection="0">
      <alignment horizontal="left" vertical="top" indent="1"/>
    </xf>
    <xf numFmtId="282" fontId="62" fillId="41" borderId="40" applyNumberFormat="0" applyProtection="0">
      <alignment horizontal="left" vertical="top" indent="1"/>
    </xf>
    <xf numFmtId="0" fontId="62" fillId="41" borderId="40" applyNumberFormat="0" applyProtection="0">
      <alignment horizontal="left" vertical="top" indent="1"/>
    </xf>
    <xf numFmtId="282" fontId="62" fillId="41" borderId="40" applyNumberFormat="0" applyProtection="0">
      <alignment horizontal="left" vertical="top" indent="1"/>
    </xf>
    <xf numFmtId="282" fontId="7" fillId="66" borderId="40" applyNumberFormat="0" applyProtection="0">
      <alignment horizontal="left" vertical="top" indent="1"/>
    </xf>
    <xf numFmtId="199" fontId="7" fillId="66" borderId="40" applyNumberFormat="0" applyProtection="0">
      <alignment horizontal="left" vertical="top" indent="1"/>
    </xf>
    <xf numFmtId="282" fontId="7" fillId="41" borderId="40" applyNumberFormat="0" applyProtection="0">
      <alignment horizontal="left" vertical="top" indent="1"/>
    </xf>
    <xf numFmtId="0" fontId="7" fillId="41" borderId="40" applyNumberFormat="0" applyProtection="0">
      <alignment horizontal="left" vertical="top" indent="1"/>
    </xf>
    <xf numFmtId="282" fontId="62" fillId="41" borderId="40" applyNumberFormat="0" applyProtection="0">
      <alignment horizontal="left" vertical="top" indent="1"/>
    </xf>
    <xf numFmtId="282" fontId="7" fillId="41" borderId="40" applyNumberFormat="0" applyProtection="0">
      <alignment horizontal="left" vertical="top" indent="1"/>
    </xf>
    <xf numFmtId="0" fontId="7" fillId="41" borderId="40" applyNumberFormat="0" applyProtection="0">
      <alignment horizontal="left" vertical="top" indent="1"/>
    </xf>
    <xf numFmtId="282" fontId="62" fillId="13" borderId="77" applyNumberFormat="0">
      <protection locked="0"/>
    </xf>
    <xf numFmtId="0" fontId="62" fillId="13" borderId="77" applyNumberFormat="0">
      <protection locked="0"/>
    </xf>
    <xf numFmtId="282" fontId="62" fillId="13" borderId="77" applyNumberFormat="0">
      <protection locked="0"/>
    </xf>
    <xf numFmtId="0" fontId="62" fillId="13" borderId="77" applyNumberFormat="0">
      <protection locked="0"/>
    </xf>
    <xf numFmtId="282" fontId="62" fillId="13" borderId="77" applyNumberFormat="0">
      <protection locked="0"/>
    </xf>
    <xf numFmtId="0" fontId="62" fillId="13" borderId="77" applyNumberFormat="0">
      <protection locked="0"/>
    </xf>
    <xf numFmtId="282" fontId="62" fillId="13" borderId="77" applyNumberFormat="0">
      <protection locked="0"/>
    </xf>
    <xf numFmtId="0" fontId="62" fillId="13" borderId="77" applyNumberFormat="0">
      <protection locked="0"/>
    </xf>
    <xf numFmtId="282" fontId="62" fillId="13" borderId="77" applyNumberFormat="0">
      <protection locked="0"/>
    </xf>
    <xf numFmtId="0" fontId="62" fillId="13" borderId="77" applyNumberFormat="0">
      <protection locked="0"/>
    </xf>
    <xf numFmtId="282" fontId="7" fillId="13" borderId="1" applyNumberFormat="0">
      <protection locked="0"/>
    </xf>
    <xf numFmtId="0"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0" fontId="62" fillId="13" borderId="77" applyNumberFormat="0">
      <protection locked="0"/>
    </xf>
    <xf numFmtId="282" fontId="62" fillId="13" borderId="77" applyNumberFormat="0">
      <protection locked="0"/>
    </xf>
    <xf numFmtId="199" fontId="62" fillId="13" borderId="77" applyNumberFormat="0">
      <protection locked="0"/>
    </xf>
    <xf numFmtId="282" fontId="62" fillId="13" borderId="77" applyNumberFormat="0">
      <protection locked="0"/>
    </xf>
    <xf numFmtId="0" fontId="62" fillId="13" borderId="77" applyNumberFormat="0">
      <protection locked="0"/>
    </xf>
    <xf numFmtId="282" fontId="7" fillId="13" borderId="1" applyNumberFormat="0">
      <protection locked="0"/>
    </xf>
    <xf numFmtId="282" fontId="62" fillId="13" borderId="77" applyNumberFormat="0">
      <protection locked="0"/>
    </xf>
    <xf numFmtId="0" fontId="62" fillId="13" borderId="77" applyNumberFormat="0">
      <protection locked="0"/>
    </xf>
    <xf numFmtId="199" fontId="7" fillId="13" borderId="1" applyNumberFormat="0">
      <protection locked="0"/>
    </xf>
    <xf numFmtId="0" fontId="7" fillId="13" borderId="1" applyNumberFormat="0">
      <protection locked="0"/>
    </xf>
    <xf numFmtId="282" fontId="7" fillId="13" borderId="1" applyNumberFormat="0">
      <protection locked="0"/>
    </xf>
    <xf numFmtId="282" fontId="7" fillId="13" borderId="1" applyNumberFormat="0">
      <protection locked="0"/>
    </xf>
    <xf numFmtId="282" fontId="7" fillId="13" borderId="1" applyNumberFormat="0">
      <protection locked="0"/>
    </xf>
    <xf numFmtId="199" fontId="62" fillId="13" borderId="77" applyNumberFormat="0">
      <protection locked="0"/>
    </xf>
    <xf numFmtId="0" fontId="62" fillId="13" borderId="77" applyNumberFormat="0">
      <protection locked="0"/>
    </xf>
    <xf numFmtId="282" fontId="62" fillId="13" borderId="77" applyNumberFormat="0">
      <protection locked="0"/>
    </xf>
    <xf numFmtId="0" fontId="62" fillId="13" borderId="77" applyNumberFormat="0">
      <protection locked="0"/>
    </xf>
    <xf numFmtId="282" fontId="62" fillId="13" borderId="77" applyNumberFormat="0">
      <protection locked="0"/>
    </xf>
    <xf numFmtId="199" fontId="62" fillId="13" borderId="77" applyNumberFormat="0">
      <protection locked="0"/>
    </xf>
    <xf numFmtId="282" fontId="62" fillId="13" borderId="77" applyNumberFormat="0">
      <protection locked="0"/>
    </xf>
    <xf numFmtId="0" fontId="62" fillId="13" borderId="77" applyNumberFormat="0">
      <protection locked="0"/>
    </xf>
    <xf numFmtId="0" fontId="7" fillId="13" borderId="1" applyNumberFormat="0">
      <protection locked="0"/>
    </xf>
    <xf numFmtId="282" fontId="7" fillId="13" borderId="1" applyNumberFormat="0">
      <protection locked="0"/>
    </xf>
    <xf numFmtId="0" fontId="62" fillId="13" borderId="77" applyNumberFormat="0">
      <protection locked="0"/>
    </xf>
    <xf numFmtId="282" fontId="62" fillId="13" borderId="77" applyNumberFormat="0">
      <protection locked="0"/>
    </xf>
    <xf numFmtId="0" fontId="62" fillId="13" borderId="77" applyNumberFormat="0">
      <protection locked="0"/>
    </xf>
    <xf numFmtId="282" fontId="62" fillId="13" borderId="77" applyNumberFormat="0">
      <protection locked="0"/>
    </xf>
    <xf numFmtId="0" fontId="62" fillId="13" borderId="77" applyNumberFormat="0">
      <protection locked="0"/>
    </xf>
    <xf numFmtId="282" fontId="62" fillId="13" borderId="77" applyNumberFormat="0">
      <protection locked="0"/>
    </xf>
    <xf numFmtId="0" fontId="62" fillId="13" borderId="77" applyNumberFormat="0">
      <protection locked="0"/>
    </xf>
    <xf numFmtId="0" fontId="7" fillId="13" borderId="1" applyNumberFormat="0">
      <protection locked="0"/>
    </xf>
    <xf numFmtId="282" fontId="7" fillId="13" borderId="1" applyNumberFormat="0">
      <protection locked="0"/>
    </xf>
    <xf numFmtId="0" fontId="62" fillId="13" borderId="77" applyNumberFormat="0">
      <protection locked="0"/>
    </xf>
    <xf numFmtId="282" fontId="62" fillId="13" borderId="77" applyNumberFormat="0">
      <protection locked="0"/>
    </xf>
    <xf numFmtId="0" fontId="62" fillId="13" borderId="77" applyNumberFormat="0">
      <protection locked="0"/>
    </xf>
    <xf numFmtId="282" fontId="62" fillId="13" borderId="77" applyNumberFormat="0">
      <protection locked="0"/>
    </xf>
    <xf numFmtId="0" fontId="62" fillId="13" borderId="77" applyNumberFormat="0">
      <protection locked="0"/>
    </xf>
    <xf numFmtId="0" fontId="58" fillId="3" borderId="37" applyProtection="0">
      <alignment horizontal="center" wrapText="1"/>
      <protection locked="0"/>
    </xf>
    <xf numFmtId="282" fontId="62" fillId="13" borderId="77" applyNumberFormat="0">
      <protection locked="0"/>
    </xf>
    <xf numFmtId="0" fontId="62" fillId="13" borderId="77" applyNumberFormat="0">
      <protection locked="0"/>
    </xf>
    <xf numFmtId="0" fontId="7" fillId="13" borderId="1" applyNumberFormat="0">
      <protection locked="0"/>
    </xf>
    <xf numFmtId="282" fontId="7" fillId="13" borderId="1" applyNumberFormat="0">
      <protection locked="0"/>
    </xf>
    <xf numFmtId="0"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0" fontId="62" fillId="13" borderId="77" applyNumberFormat="0">
      <protection locked="0"/>
    </xf>
    <xf numFmtId="282" fontId="7" fillId="13" borderId="1"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0" fontId="62" fillId="13" borderId="77" applyNumberFormat="0">
      <protection locked="0"/>
    </xf>
    <xf numFmtId="282" fontId="62" fillId="13" borderId="77" applyNumberFormat="0">
      <protection locked="0"/>
    </xf>
    <xf numFmtId="0" fontId="62" fillId="13" borderId="77" applyNumberFormat="0">
      <protection locked="0"/>
    </xf>
    <xf numFmtId="0" fontId="7" fillId="13" borderId="1" applyNumberFormat="0">
      <protection locked="0"/>
    </xf>
    <xf numFmtId="282" fontId="7" fillId="13" borderId="1" applyNumberFormat="0">
      <protection locked="0"/>
    </xf>
    <xf numFmtId="0"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0" fontId="62" fillId="13" borderId="77" applyNumberFormat="0">
      <protection locked="0"/>
    </xf>
    <xf numFmtId="282" fontId="7" fillId="13" borderId="1" applyNumberFormat="0">
      <protection locked="0"/>
    </xf>
    <xf numFmtId="199" fontId="7" fillId="13" borderId="1" applyNumberFormat="0">
      <protection locked="0"/>
    </xf>
    <xf numFmtId="282" fontId="7" fillId="13" borderId="1" applyNumberFormat="0">
      <protection locked="0"/>
    </xf>
    <xf numFmtId="282" fontId="62" fillId="13" borderId="77" applyNumberFormat="0">
      <protection locked="0"/>
    </xf>
    <xf numFmtId="0" fontId="62" fillId="13" borderId="77" applyNumberFormat="0">
      <protection locked="0"/>
    </xf>
    <xf numFmtId="282" fontId="62" fillId="13" borderId="77" applyNumberFormat="0">
      <protection locked="0"/>
    </xf>
    <xf numFmtId="0" fontId="62" fillId="13" borderId="77" applyNumberFormat="0">
      <protection locked="0"/>
    </xf>
    <xf numFmtId="282" fontId="116" fillId="16" borderId="42" applyBorder="0"/>
    <xf numFmtId="0" fontId="116" fillId="16" borderId="42" applyBorder="0"/>
    <xf numFmtId="199" fontId="116" fillId="16" borderId="42" applyBorder="0"/>
    <xf numFmtId="4" fontId="170" fillId="66" borderId="40" applyNumberFormat="0" applyProtection="0">
      <alignment vertical="center"/>
    </xf>
    <xf numFmtId="4" fontId="48" fillId="50" borderId="25" applyNumberFormat="0" applyProtection="0">
      <alignment vertical="center"/>
    </xf>
    <xf numFmtId="4" fontId="48" fillId="12" borderId="40" applyNumberFormat="0" applyProtection="0">
      <alignment vertical="center"/>
    </xf>
    <xf numFmtId="4" fontId="170" fillId="66" borderId="40" applyNumberFormat="0" applyProtection="0">
      <alignment vertical="center"/>
    </xf>
    <xf numFmtId="4" fontId="259" fillId="12" borderId="40" applyNumberFormat="0" applyProtection="0">
      <alignment vertical="center"/>
    </xf>
    <xf numFmtId="4" fontId="170" fillId="66" borderId="40" applyNumberFormat="0" applyProtection="0">
      <alignment vertical="center"/>
    </xf>
    <xf numFmtId="4" fontId="259" fillId="12" borderId="40" applyNumberFormat="0" applyProtection="0">
      <alignment vertical="center"/>
    </xf>
    <xf numFmtId="4" fontId="48" fillId="12" borderId="40" applyNumberFormat="0" applyProtection="0">
      <alignment vertical="center"/>
    </xf>
    <xf numFmtId="4" fontId="259" fillId="12" borderId="40" applyNumberFormat="0" applyProtection="0">
      <alignment vertical="center"/>
    </xf>
    <xf numFmtId="4" fontId="259" fillId="12" borderId="40" applyNumberFormat="0" applyProtection="0">
      <alignment vertical="center"/>
    </xf>
    <xf numFmtId="4" fontId="263" fillId="66" borderId="40" applyNumberFormat="0" applyProtection="0">
      <alignment vertical="center"/>
    </xf>
    <xf numFmtId="4" fontId="117" fillId="12" borderId="40" applyNumberFormat="0" applyProtection="0">
      <alignment vertical="center"/>
    </xf>
    <xf numFmtId="4" fontId="117" fillId="50" borderId="25" applyNumberFormat="0" applyProtection="0">
      <alignment vertical="center"/>
    </xf>
    <xf numFmtId="4" fontId="117" fillId="12" borderId="40" applyNumberFormat="0" applyProtection="0">
      <alignment vertical="center"/>
    </xf>
    <xf numFmtId="4" fontId="263" fillId="66" borderId="40" applyNumberFormat="0" applyProtection="0">
      <alignment vertical="center"/>
    </xf>
    <xf numFmtId="4" fontId="257" fillId="50" borderId="1" applyNumberFormat="0" applyProtection="0">
      <alignment vertical="center"/>
    </xf>
    <xf numFmtId="4" fontId="263" fillId="66" borderId="40" applyNumberFormat="0" applyProtection="0">
      <alignment vertical="center"/>
    </xf>
    <xf numFmtId="4" fontId="257" fillId="50" borderId="1" applyNumberFormat="0" applyProtection="0">
      <alignment vertical="center"/>
    </xf>
    <xf numFmtId="4" fontId="117" fillId="12" borderId="40" applyNumberFormat="0" applyProtection="0">
      <alignment vertical="center"/>
    </xf>
    <xf numFmtId="4" fontId="257" fillId="50" borderId="1" applyNumberFormat="0" applyProtection="0">
      <alignment vertical="center"/>
    </xf>
    <xf numFmtId="4" fontId="257" fillId="50" borderId="1" applyNumberFormat="0" applyProtection="0">
      <alignment vertical="center"/>
    </xf>
    <xf numFmtId="4" fontId="115" fillId="65" borderId="63" applyNumberFormat="0" applyProtection="0">
      <alignment horizontal="left" vertical="center" indent="1"/>
    </xf>
    <xf numFmtId="4" fontId="48" fillId="50" borderId="25" applyNumberFormat="0" applyProtection="0">
      <alignment horizontal="left" vertical="center" indent="1"/>
    </xf>
    <xf numFmtId="4" fontId="48" fillId="12" borderId="40" applyNumberFormat="0" applyProtection="0">
      <alignment horizontal="left" vertical="center" indent="1"/>
    </xf>
    <xf numFmtId="4" fontId="115" fillId="65" borderId="63" applyNumberFormat="0" applyProtection="0">
      <alignment horizontal="left" vertical="center" indent="1"/>
    </xf>
    <xf numFmtId="4" fontId="259" fillId="18" borderId="40" applyNumberFormat="0" applyProtection="0">
      <alignment horizontal="left" vertical="center" indent="1"/>
    </xf>
    <xf numFmtId="4" fontId="115" fillId="65" borderId="63" applyNumberFormat="0" applyProtection="0">
      <alignment horizontal="left" vertical="center" indent="1"/>
    </xf>
    <xf numFmtId="4" fontId="259" fillId="18" borderId="40" applyNumberFormat="0" applyProtection="0">
      <alignment horizontal="left" vertical="center" indent="1"/>
    </xf>
    <xf numFmtId="4" fontId="48" fillId="12" borderId="40" applyNumberFormat="0" applyProtection="0">
      <alignment horizontal="left" vertical="center" indent="1"/>
    </xf>
    <xf numFmtId="4" fontId="259" fillId="18" borderId="40" applyNumberFormat="0" applyProtection="0">
      <alignment horizontal="left" vertical="center" indent="1"/>
    </xf>
    <xf numFmtId="4" fontId="259" fillId="18" borderId="40" applyNumberFormat="0" applyProtection="0">
      <alignment horizontal="left" vertical="center" indent="1"/>
    </xf>
    <xf numFmtId="199" fontId="48" fillId="50" borderId="40" applyNumberFormat="0" applyProtection="0">
      <alignment horizontal="left" vertical="top" indent="1"/>
    </xf>
    <xf numFmtId="0" fontId="48" fillId="50" borderId="40" applyNumberFormat="0" applyProtection="0">
      <alignment horizontal="left" vertical="top" indent="1"/>
    </xf>
    <xf numFmtId="282" fontId="48" fillId="50" borderId="40" applyNumberFormat="0" applyProtection="0">
      <alignment horizontal="left" vertical="top" indent="1"/>
    </xf>
    <xf numFmtId="282" fontId="48" fillId="50" borderId="40" applyNumberFormat="0" applyProtection="0">
      <alignment horizontal="left" vertical="top" indent="1"/>
    </xf>
    <xf numFmtId="0" fontId="48" fillId="12" borderId="40" applyNumberFormat="0" applyProtection="0">
      <alignment horizontal="left" vertical="top" indent="1"/>
    </xf>
    <xf numFmtId="4" fontId="48" fillId="50" borderId="25" applyNumberFormat="0" applyProtection="0">
      <alignment horizontal="left" vertical="center" indent="1"/>
    </xf>
    <xf numFmtId="282" fontId="48" fillId="50" borderId="40" applyNumberFormat="0" applyProtection="0">
      <alignment horizontal="left" vertical="top" indent="1"/>
    </xf>
    <xf numFmtId="199" fontId="259" fillId="12" borderId="40" applyNumberFormat="0" applyProtection="0">
      <alignment horizontal="left" vertical="top" indent="1"/>
    </xf>
    <xf numFmtId="282" fontId="259" fillId="12" borderId="40" applyNumberFormat="0" applyProtection="0">
      <alignment horizontal="left" vertical="top" indent="1"/>
    </xf>
    <xf numFmtId="0" fontId="259" fillId="12" borderId="40" applyNumberFormat="0" applyProtection="0">
      <alignment horizontal="left" vertical="top" indent="1"/>
    </xf>
    <xf numFmtId="282" fontId="48" fillId="50" borderId="40" applyNumberFormat="0" applyProtection="0">
      <alignment horizontal="left" vertical="top" indent="1"/>
    </xf>
    <xf numFmtId="0" fontId="259" fillId="12" borderId="40" applyNumberFormat="0" applyProtection="0">
      <alignment horizontal="left" vertical="top" indent="1"/>
    </xf>
    <xf numFmtId="282" fontId="259" fillId="12" borderId="40" applyNumberFormat="0" applyProtection="0">
      <alignment horizontal="left" vertical="top" indent="1"/>
    </xf>
    <xf numFmtId="0" fontId="48" fillId="50" borderId="40" applyNumberFormat="0" applyProtection="0">
      <alignment horizontal="left" vertical="top" indent="1"/>
    </xf>
    <xf numFmtId="0" fontId="48" fillId="12" borderId="40" applyNumberFormat="0" applyProtection="0">
      <alignment horizontal="left" vertical="top" indent="1"/>
    </xf>
    <xf numFmtId="282" fontId="48" fillId="12" borderId="40" applyNumberFormat="0" applyProtection="0">
      <alignment horizontal="left" vertical="top" indent="1"/>
    </xf>
    <xf numFmtId="282" fontId="48" fillId="50" borderId="40" applyNumberFormat="0" applyProtection="0">
      <alignment horizontal="left" vertical="top" indent="1"/>
    </xf>
    <xf numFmtId="199" fontId="48" fillId="50" borderId="40" applyNumberFormat="0" applyProtection="0">
      <alignment horizontal="left" vertical="top" indent="1"/>
    </xf>
    <xf numFmtId="282" fontId="259" fillId="12" borderId="40" applyNumberFormat="0" applyProtection="0">
      <alignment horizontal="left" vertical="top" indent="1"/>
    </xf>
    <xf numFmtId="282" fontId="259" fillId="12" borderId="40" applyNumberFormat="0" applyProtection="0">
      <alignment horizontal="left" vertical="top" indent="1"/>
    </xf>
    <xf numFmtId="0" fontId="259" fillId="12" borderId="40" applyNumberFormat="0" applyProtection="0">
      <alignment horizontal="left" vertical="top" indent="1"/>
    </xf>
    <xf numFmtId="4" fontId="170" fillId="66" borderId="40" applyNumberFormat="0" applyProtection="0">
      <alignment horizontal="right" vertical="center"/>
    </xf>
    <xf numFmtId="4" fontId="48" fillId="87" borderId="25" applyNumberFormat="0" applyProtection="0">
      <alignment horizontal="right" vertical="center"/>
    </xf>
    <xf numFmtId="4" fontId="48" fillId="41" borderId="40" applyNumberFormat="0" applyProtection="0">
      <alignment horizontal="right" vertical="center"/>
    </xf>
    <xf numFmtId="4" fontId="48" fillId="41" borderId="40" applyNumberFormat="0" applyProtection="0">
      <alignment horizontal="right" vertical="center"/>
    </xf>
    <xf numFmtId="4" fontId="79" fillId="0" borderId="65" applyNumberFormat="0" applyProtection="0">
      <alignment horizontal="right" vertical="center"/>
    </xf>
    <xf numFmtId="4" fontId="79" fillId="0" borderId="65" applyNumberFormat="0" applyProtection="0">
      <alignment horizontal="right" vertical="center"/>
    </xf>
    <xf numFmtId="4" fontId="263" fillId="66" borderId="40" applyNumberFormat="0" applyProtection="0">
      <alignment horizontal="right" vertical="center"/>
    </xf>
    <xf numFmtId="4" fontId="257" fillId="2" borderId="65" applyNumberFormat="0" applyProtection="0">
      <alignment horizontal="right" vertical="center"/>
    </xf>
    <xf numFmtId="4" fontId="117" fillId="41" borderId="40" applyNumberFormat="0" applyProtection="0">
      <alignment horizontal="right" vertical="center"/>
    </xf>
    <xf numFmtId="4" fontId="117" fillId="41" borderId="40" applyNumberFormat="0" applyProtection="0">
      <alignment horizontal="right" vertical="center"/>
    </xf>
    <xf numFmtId="4" fontId="257" fillId="2" borderId="65" applyNumberFormat="0" applyProtection="0">
      <alignment horizontal="right" vertical="center"/>
    </xf>
    <xf numFmtId="4" fontId="117" fillId="41" borderId="40" applyNumberFormat="0" applyProtection="0">
      <alignment horizontal="right" vertical="center"/>
    </xf>
    <xf numFmtId="4" fontId="257" fillId="2" borderId="65" applyNumberFormat="0" applyProtection="0">
      <alignment horizontal="right" vertical="center"/>
    </xf>
    <xf numFmtId="4" fontId="257" fillId="2" borderId="65" applyNumberFormat="0" applyProtection="0">
      <alignment horizontal="right" vertical="center"/>
    </xf>
    <xf numFmtId="4" fontId="48" fillId="10" borderId="40" applyNumberFormat="0" applyProtection="0">
      <alignment horizontal="left" vertical="center" indent="1"/>
    </xf>
    <xf numFmtId="0" fontId="7" fillId="115" borderId="25" applyNumberFormat="0" applyProtection="0">
      <alignment horizontal="left" vertical="center" indent="1"/>
    </xf>
    <xf numFmtId="282" fontId="7" fillId="115" borderId="25" applyNumberFormat="0" applyProtection="0">
      <alignment horizontal="left" vertical="center" indent="1"/>
    </xf>
    <xf numFmtId="282" fontId="7" fillId="115" borderId="25" applyNumberFormat="0" applyProtection="0">
      <alignment horizontal="left" vertical="center" indent="1"/>
    </xf>
    <xf numFmtId="4" fontId="79" fillId="32" borderId="65" applyNumberFormat="0" applyProtection="0">
      <alignment horizontal="left" vertical="center" indent="1"/>
    </xf>
    <xf numFmtId="4" fontId="79" fillId="32" borderId="65" applyNumberFormat="0" applyProtection="0">
      <alignment horizontal="left" vertical="center" indent="1"/>
    </xf>
    <xf numFmtId="4" fontId="79" fillId="32" borderId="65" applyNumberFormat="0" applyProtection="0">
      <alignment horizontal="left" vertical="center" indent="1"/>
    </xf>
    <xf numFmtId="0" fontId="7" fillId="115" borderId="25" applyNumberFormat="0" applyProtection="0">
      <alignment horizontal="left" vertical="center" indent="1"/>
    </xf>
    <xf numFmtId="282" fontId="7" fillId="115" borderId="25" applyNumberFormat="0" applyProtection="0">
      <alignment horizontal="left" vertical="center" indent="1"/>
    </xf>
    <xf numFmtId="282" fontId="48" fillId="60" borderId="40" applyNumberFormat="0" applyProtection="0">
      <alignment horizontal="left" vertical="top" indent="1"/>
    </xf>
    <xf numFmtId="0" fontId="48" fillId="10" borderId="40" applyNumberFormat="0" applyProtection="0">
      <alignment horizontal="left" vertical="top" indent="1"/>
    </xf>
    <xf numFmtId="199" fontId="48" fillId="60" borderId="40" applyNumberFormat="0" applyProtection="0">
      <alignment horizontal="left" vertical="top" indent="1"/>
    </xf>
    <xf numFmtId="0" fontId="48" fillId="60" borderId="40" applyNumberFormat="0" applyProtection="0">
      <alignment horizontal="left" vertical="top" indent="1"/>
    </xf>
    <xf numFmtId="282" fontId="48" fillId="60" borderId="40" applyNumberFormat="0" applyProtection="0">
      <alignment horizontal="left" vertical="top" indent="1"/>
    </xf>
    <xf numFmtId="282" fontId="40" fillId="115" borderId="25" applyNumberFormat="0" applyProtection="0">
      <alignment horizontal="left" vertical="center" indent="1"/>
    </xf>
    <xf numFmtId="282" fontId="48" fillId="60" borderId="40" applyNumberFormat="0" applyProtection="0">
      <alignment horizontal="left" vertical="top" indent="1"/>
    </xf>
    <xf numFmtId="199" fontId="259" fillId="10" borderId="40" applyNumberFormat="0" applyProtection="0">
      <alignment horizontal="left" vertical="top" indent="1"/>
    </xf>
    <xf numFmtId="0" fontId="259" fillId="10" borderId="40" applyNumberFormat="0" applyProtection="0">
      <alignment horizontal="left" vertical="top" indent="1"/>
    </xf>
    <xf numFmtId="282" fontId="48" fillId="60" borderId="40" applyNumberFormat="0" applyProtection="0">
      <alignment horizontal="left" vertical="top" indent="1"/>
    </xf>
    <xf numFmtId="0" fontId="259" fillId="10" borderId="40" applyNumberFormat="0" applyProtection="0">
      <alignment horizontal="left" vertical="top" indent="1"/>
    </xf>
    <xf numFmtId="282" fontId="259" fillId="10" borderId="40" applyNumberFormat="0" applyProtection="0">
      <alignment horizontal="left" vertical="top" indent="1"/>
    </xf>
    <xf numFmtId="282" fontId="48" fillId="10" borderId="40" applyNumberFormat="0" applyProtection="0">
      <alignment horizontal="left" vertical="top" indent="1"/>
    </xf>
    <xf numFmtId="0" fontId="259" fillId="10" borderId="40" applyNumberFormat="0" applyProtection="0">
      <alignment horizontal="left" vertical="top" indent="1"/>
    </xf>
    <xf numFmtId="282" fontId="259" fillId="10" borderId="40" applyNumberFormat="0" applyProtection="0">
      <alignment horizontal="left" vertical="top" indent="1"/>
    </xf>
    <xf numFmtId="4" fontId="118" fillId="67" borderId="0" applyNumberFormat="0" applyProtection="0">
      <alignment horizontal="left" vertical="center" indent="1"/>
    </xf>
    <xf numFmtId="282" fontId="357" fillId="0" borderId="0" applyNumberFormat="0" applyProtection="0"/>
    <xf numFmtId="0" fontId="357" fillId="0" borderId="0" applyNumberFormat="0" applyProtection="0"/>
    <xf numFmtId="4" fontId="118" fillId="60" borderId="63" applyNumberFormat="0" applyProtection="0">
      <alignment horizontal="left" vertical="center" indent="1"/>
    </xf>
    <xf numFmtId="4" fontId="260" fillId="67" borderId="14" applyNumberFormat="0" applyProtection="0">
      <alignment horizontal="left" vertical="center" indent="1"/>
    </xf>
    <xf numFmtId="4" fontId="118" fillId="60" borderId="63" applyNumberFormat="0" applyProtection="0">
      <alignment horizontal="left" vertical="center" indent="1"/>
    </xf>
    <xf numFmtId="282" fontId="79" fillId="68" borderId="1"/>
    <xf numFmtId="0" fontId="79" fillId="68" borderId="1"/>
    <xf numFmtId="199" fontId="79" fillId="68" borderId="1"/>
    <xf numFmtId="4" fontId="267" fillId="66" borderId="40" applyNumberFormat="0" applyProtection="0">
      <alignment horizontal="right" vertical="center"/>
    </xf>
    <xf numFmtId="4" fontId="261" fillId="13" borderId="65" applyNumberFormat="0" applyProtection="0">
      <alignment horizontal="right" vertical="center"/>
    </xf>
    <xf numFmtId="4" fontId="119" fillId="41" borderId="40" applyNumberFormat="0" applyProtection="0">
      <alignment horizontal="right" vertical="center"/>
    </xf>
    <xf numFmtId="4" fontId="119" fillId="41" borderId="40" applyNumberFormat="0" applyProtection="0">
      <alignment horizontal="right" vertical="center"/>
    </xf>
    <xf numFmtId="4" fontId="261" fillId="13" borderId="65" applyNumberFormat="0" applyProtection="0">
      <alignment horizontal="right" vertical="center"/>
    </xf>
    <xf numFmtId="4" fontId="261" fillId="13" borderId="65" applyNumberFormat="0" applyProtection="0">
      <alignment horizontal="right" vertical="center"/>
    </xf>
    <xf numFmtId="282" fontId="120" fillId="69" borderId="0"/>
    <xf numFmtId="282" fontId="121" fillId="69" borderId="0"/>
    <xf numFmtId="282" fontId="122" fillId="69" borderId="43"/>
    <xf numFmtId="199" fontId="122" fillId="69" borderId="43"/>
    <xf numFmtId="282" fontId="122" fillId="69" borderId="0"/>
    <xf numFmtId="199" fontId="122" fillId="69" borderId="0"/>
    <xf numFmtId="282" fontId="120" fillId="2" borderId="43">
      <protection locked="0"/>
    </xf>
    <xf numFmtId="282" fontId="120" fillId="69" borderId="0"/>
    <xf numFmtId="282" fontId="105" fillId="56" borderId="0" applyNumberFormat="0" applyBorder="0" applyAlignment="0" applyProtection="0"/>
    <xf numFmtId="199" fontId="105" fillId="56" borderId="0" applyNumberFormat="0" applyBorder="0" applyAlignment="0" applyProtection="0"/>
    <xf numFmtId="282" fontId="105" fillId="56" borderId="0" applyNumberFormat="0" applyBorder="0" applyAlignment="0" applyProtection="0"/>
    <xf numFmtId="0" fontId="355" fillId="164" borderId="0" applyNumberFormat="0" applyBorder="0" applyAlignment="0" applyProtection="0"/>
    <xf numFmtId="282" fontId="124" fillId="0" borderId="0" applyNumberFormat="0" applyFill="0" applyBorder="0" applyAlignment="0" applyProtection="0"/>
    <xf numFmtId="199" fontId="124" fillId="0" borderId="0" applyNumberFormat="0" applyFill="0" applyBorder="0" applyAlignment="0" applyProtection="0"/>
    <xf numFmtId="282" fontId="42" fillId="15" borderId="0" applyNumberFormat="0" applyBorder="0" applyAlignment="0" applyProtection="0"/>
    <xf numFmtId="282" fontId="111" fillId="0" borderId="52" applyNumberFormat="0" applyFill="0" applyAlignment="0" applyProtection="0"/>
    <xf numFmtId="282" fontId="7" fillId="0" borderId="0"/>
    <xf numFmtId="282" fontId="7" fillId="0" borderId="0"/>
    <xf numFmtId="282" fontId="7" fillId="0" borderId="0"/>
    <xf numFmtId="282" fontId="7" fillId="0" borderId="0"/>
    <xf numFmtId="0" fontId="7" fillId="0" borderId="0"/>
    <xf numFmtId="282" fontId="7" fillId="0" borderId="0"/>
    <xf numFmtId="0" fontId="7" fillId="0" borderId="0"/>
    <xf numFmtId="282" fontId="7" fillId="0" borderId="0"/>
    <xf numFmtId="282" fontId="7" fillId="0" borderId="0"/>
    <xf numFmtId="199" fontId="7" fillId="0" borderId="0"/>
    <xf numFmtId="282" fontId="7" fillId="0" borderId="0"/>
    <xf numFmtId="282" fontId="7" fillId="0" borderId="0"/>
    <xf numFmtId="282" fontId="7" fillId="0" borderId="0"/>
    <xf numFmtId="0" fontId="40" fillId="0" borderId="0"/>
    <xf numFmtId="282" fontId="40" fillId="0" borderId="0"/>
    <xf numFmtId="282" fontId="7" fillId="0" borderId="0"/>
    <xf numFmtId="199" fontId="7" fillId="0" borderId="0"/>
    <xf numFmtId="0" fontId="7" fillId="0" borderId="0"/>
    <xf numFmtId="282" fontId="7" fillId="0" borderId="0"/>
    <xf numFmtId="282" fontId="7" fillId="0" borderId="0"/>
    <xf numFmtId="282" fontId="7" fillId="0" borderId="0"/>
    <xf numFmtId="0" fontId="7" fillId="0" borderId="0"/>
    <xf numFmtId="282" fontId="7" fillId="0" borderId="0"/>
    <xf numFmtId="282" fontId="7" fillId="0" borderId="0"/>
    <xf numFmtId="282" fontId="172" fillId="0" borderId="0"/>
    <xf numFmtId="282" fontId="172" fillId="0" borderId="0"/>
    <xf numFmtId="282" fontId="7" fillId="0" borderId="0"/>
    <xf numFmtId="282" fontId="7" fillId="0" borderId="0"/>
    <xf numFmtId="282" fontId="7" fillId="0" borderId="0"/>
    <xf numFmtId="282" fontId="7" fillId="0" borderId="0"/>
    <xf numFmtId="282" fontId="7" fillId="0" borderId="0"/>
    <xf numFmtId="0" fontId="172" fillId="0" borderId="0"/>
    <xf numFmtId="282" fontId="172" fillId="0" borderId="0"/>
    <xf numFmtId="282" fontId="7" fillId="0" borderId="0"/>
    <xf numFmtId="0" fontId="7" fillId="0" borderId="0"/>
    <xf numFmtId="282" fontId="24" fillId="156" borderId="88" applyNumberFormat="0" applyProtection="0">
      <alignment horizontal="center" wrapText="1"/>
    </xf>
    <xf numFmtId="0" fontId="24" fillId="156" borderId="88" applyNumberFormat="0" applyProtection="0">
      <alignment horizontal="center" wrapText="1"/>
    </xf>
    <xf numFmtId="282" fontId="24" fillId="156" borderId="89" applyNumberFormat="0" applyAlignment="0" applyProtection="0">
      <alignment wrapText="1"/>
    </xf>
    <xf numFmtId="0" fontId="24" fillId="156" borderId="89" applyNumberFormat="0" applyAlignment="0" applyProtection="0">
      <alignment wrapText="1"/>
    </xf>
    <xf numFmtId="282" fontId="159" fillId="0" borderId="0" applyNumberFormat="0" applyFill="0" applyBorder="0">
      <alignment horizontal="left" wrapText="1"/>
    </xf>
    <xf numFmtId="282" fontId="24" fillId="0" borderId="0" applyNumberFormat="0" applyFill="0" applyBorder="0">
      <alignment horizontal="center" wrapText="1"/>
    </xf>
    <xf numFmtId="282" fontId="24" fillId="0" borderId="0" applyNumberFormat="0" applyFill="0" applyBorder="0">
      <alignment horizontal="center" wrapText="1"/>
    </xf>
    <xf numFmtId="282" fontId="7" fillId="0" borderId="0" applyNumberFormat="0" applyFont="0" applyAlignment="0" applyProtection="0"/>
    <xf numFmtId="282" fontId="7" fillId="0" borderId="0" applyNumberFormat="0" applyFont="0" applyAlignment="0" applyProtection="0"/>
    <xf numFmtId="282" fontId="50" fillId="18" borderId="4" applyNumberFormat="0" applyAlignment="0" applyProtection="0"/>
    <xf numFmtId="199" fontId="50" fillId="18" borderId="4" applyNumberFormat="0" applyAlignment="0" applyProtection="0"/>
    <xf numFmtId="282" fontId="50" fillId="18" borderId="4" applyNumberFormat="0" applyAlignment="0" applyProtection="0"/>
    <xf numFmtId="0" fontId="342" fillId="166" borderId="101" applyNumberFormat="0" applyAlignment="0" applyProtection="0"/>
    <xf numFmtId="9" fontId="7" fillId="0" borderId="0" applyFont="0" applyFill="0" applyBorder="0" applyAlignment="0" applyProtection="0"/>
    <xf numFmtId="9" fontId="22" fillId="0" borderId="0" applyFont="0" applyFill="0" applyBorder="0" applyAlignment="0" applyProtection="0"/>
    <xf numFmtId="9" fontId="137" fillId="0" borderId="0" applyFont="0" applyFill="0" applyBorder="0" applyAlignment="0" applyProtection="0"/>
    <xf numFmtId="0" fontId="25" fillId="48" borderId="80" applyNumberFormat="0" applyAlignment="0" applyProtection="0"/>
    <xf numFmtId="9" fontId="37" fillId="0" borderId="0" applyFont="0" applyFill="0" applyBorder="0" applyAlignment="0" applyProtection="0"/>
    <xf numFmtId="9" fontId="34" fillId="0" borderId="0" applyFont="0" applyFill="0" applyBorder="0" applyAlignment="0" applyProtection="0"/>
    <xf numFmtId="0" fontId="213" fillId="0" borderId="14"/>
    <xf numFmtId="282" fontId="139" fillId="3" borderId="7">
      <alignment horizontal="center"/>
    </xf>
    <xf numFmtId="0" fontId="139" fillId="3" borderId="7">
      <alignment horizontal="center"/>
    </xf>
    <xf numFmtId="199" fontId="302" fillId="0" borderId="0" applyNumberFormat="0" applyFill="0" applyBorder="0" applyAlignment="0" applyProtection="0"/>
    <xf numFmtId="282" fontId="302" fillId="0" borderId="0" applyNumberFormat="0" applyFill="0" applyBorder="0" applyAlignment="0" applyProtection="0"/>
    <xf numFmtId="282" fontId="302" fillId="0" borderId="0" applyNumberFormat="0" applyFill="0" applyBorder="0" applyAlignment="0" applyProtection="0"/>
    <xf numFmtId="282" fontId="72" fillId="0" borderId="0" applyNumberFormat="0" applyFill="0" applyBorder="0" applyAlignment="0" applyProtection="0"/>
    <xf numFmtId="282" fontId="72" fillId="0" borderId="0" applyNumberFormat="0" applyFill="0" applyBorder="0" applyAlignment="0" applyProtection="0"/>
    <xf numFmtId="282" fontId="73" fillId="0" borderId="0" applyNumberFormat="0" applyFill="0" applyBorder="0" applyAlignment="0" applyProtection="0"/>
    <xf numFmtId="282" fontId="73" fillId="0" borderId="0" applyNumberFormat="0" applyFill="0" applyBorder="0" applyAlignment="0" applyProtection="0"/>
    <xf numFmtId="282" fontId="7" fillId="0" borderId="0" applyNumberFormat="0">
      <alignment wrapText="1"/>
    </xf>
    <xf numFmtId="0" fontId="7" fillId="0" borderId="0" applyNumberFormat="0">
      <alignment wrapText="1"/>
    </xf>
    <xf numFmtId="282" fontId="7" fillId="0" borderId="0" applyNumberFormat="0">
      <alignment wrapText="1"/>
    </xf>
    <xf numFmtId="282" fontId="7" fillId="0" borderId="0" applyNumberFormat="0">
      <alignment wrapText="1"/>
    </xf>
    <xf numFmtId="199" fontId="7" fillId="0" borderId="0" applyNumberFormat="0">
      <alignment wrapText="1"/>
    </xf>
    <xf numFmtId="0" fontId="7" fillId="0" borderId="0" applyNumberFormat="0">
      <alignment wrapText="1"/>
    </xf>
    <xf numFmtId="282" fontId="7" fillId="0" borderId="0" applyNumberFormat="0">
      <alignment wrapText="1"/>
    </xf>
    <xf numFmtId="282" fontId="7" fillId="0" borderId="0" applyNumberFormat="0">
      <alignment wrapText="1"/>
    </xf>
    <xf numFmtId="0" fontId="7" fillId="0" borderId="0" applyNumberFormat="0">
      <alignment wrapText="1"/>
    </xf>
    <xf numFmtId="282" fontId="7" fillId="0" borderId="0" applyNumberFormat="0">
      <alignment wrapText="1"/>
    </xf>
    <xf numFmtId="282" fontId="7" fillId="0" borderId="0" applyNumberFormat="0">
      <alignment wrapText="1"/>
    </xf>
    <xf numFmtId="282" fontId="73" fillId="0" borderId="0" applyNumberFormat="0" applyFill="0" applyBorder="0" applyAlignment="0" applyProtection="0"/>
    <xf numFmtId="0" fontId="167" fillId="0" borderId="0" applyNumberFormat="0" applyFill="0" applyBorder="0" applyAlignment="0" applyProtection="0"/>
    <xf numFmtId="282" fontId="167" fillId="0" borderId="0" applyNumberFormat="0" applyFill="0" applyBorder="0" applyAlignment="0" applyProtection="0"/>
    <xf numFmtId="282" fontId="167" fillId="0" borderId="0" applyNumberFormat="0" applyFill="0" applyBorder="0" applyAlignment="0" applyProtection="0"/>
    <xf numFmtId="282" fontId="143" fillId="0" borderId="0" applyNumberFormat="0" applyFill="0" applyBorder="0" applyAlignment="0" applyProtection="0"/>
    <xf numFmtId="0" fontId="143" fillId="0" borderId="0" applyNumberFormat="0" applyFill="0" applyBorder="0" applyAlignment="0" applyProtection="0"/>
    <xf numFmtId="282" fontId="167" fillId="0" borderId="0" applyNumberFormat="0" applyFill="0" applyBorder="0" applyAlignment="0" applyProtection="0"/>
    <xf numFmtId="282" fontId="167" fillId="0" borderId="0" applyNumberFormat="0" applyFill="0" applyBorder="0" applyAlignment="0" applyProtection="0"/>
    <xf numFmtId="282" fontId="233" fillId="18" borderId="2"/>
    <xf numFmtId="0" fontId="313" fillId="0" borderId="68">
      <protection locked="0"/>
    </xf>
    <xf numFmtId="282" fontId="313" fillId="0" borderId="68">
      <protection locked="0"/>
    </xf>
    <xf numFmtId="282" fontId="313" fillId="0" borderId="68">
      <protection locked="0"/>
    </xf>
    <xf numFmtId="0" fontId="66" fillId="0" borderId="57" applyNumberFormat="0" applyFill="0" applyAlignment="0" applyProtection="0"/>
    <xf numFmtId="282" fontId="66" fillId="0" borderId="57" applyNumberFormat="0" applyFill="0" applyAlignment="0" applyProtection="0"/>
    <xf numFmtId="282" fontId="66" fillId="0" borderId="57" applyNumberFormat="0" applyFill="0" applyAlignment="0" applyProtection="0"/>
    <xf numFmtId="282" fontId="313" fillId="0" borderId="68">
      <protection locked="0"/>
    </xf>
    <xf numFmtId="0" fontId="313" fillId="0" borderId="68">
      <protection locked="0"/>
    </xf>
    <xf numFmtId="0" fontId="313" fillId="0" borderId="68">
      <protection locked="0"/>
    </xf>
    <xf numFmtId="282" fontId="313" fillId="0" borderId="68">
      <protection locked="0"/>
    </xf>
    <xf numFmtId="282" fontId="313" fillId="0" borderId="68">
      <protection locked="0"/>
    </xf>
    <xf numFmtId="0" fontId="313" fillId="0" borderId="68">
      <protection locked="0"/>
    </xf>
    <xf numFmtId="0" fontId="313" fillId="0" borderId="68">
      <protection locked="0"/>
    </xf>
    <xf numFmtId="282" fontId="313" fillId="0" borderId="68">
      <protection locked="0"/>
    </xf>
    <xf numFmtId="282" fontId="313" fillId="0" borderId="68">
      <protection locked="0"/>
    </xf>
    <xf numFmtId="0" fontId="313" fillId="0" borderId="68">
      <protection locked="0"/>
    </xf>
    <xf numFmtId="282" fontId="313" fillId="0" borderId="68">
      <protection locked="0"/>
    </xf>
    <xf numFmtId="0" fontId="313" fillId="0" borderId="68">
      <protection locked="0"/>
    </xf>
    <xf numFmtId="282" fontId="313" fillId="0" borderId="68">
      <protection locked="0"/>
    </xf>
    <xf numFmtId="282" fontId="66" fillId="0" borderId="57" applyNumberFormat="0" applyFill="0" applyAlignment="0" applyProtection="0"/>
    <xf numFmtId="199" fontId="66" fillId="0" borderId="57" applyNumberFormat="0" applyFill="0" applyAlignment="0" applyProtection="0"/>
    <xf numFmtId="0" fontId="313" fillId="0" borderId="68">
      <protection locked="0"/>
    </xf>
    <xf numFmtId="282" fontId="313" fillId="0" borderId="68">
      <protection locked="0"/>
    </xf>
    <xf numFmtId="282" fontId="234" fillId="0" borderId="68">
      <protection locked="0"/>
    </xf>
    <xf numFmtId="282" fontId="111" fillId="0" borderId="52" applyNumberFormat="0" applyFill="0" applyAlignment="0" applyProtection="0"/>
    <xf numFmtId="0" fontId="313" fillId="0" borderId="68">
      <protection locked="0"/>
    </xf>
    <xf numFmtId="282" fontId="313" fillId="0" borderId="68">
      <protection locked="0"/>
    </xf>
    <xf numFmtId="282" fontId="111" fillId="0" borderId="52" applyNumberFormat="0" applyFill="0" applyAlignment="0" applyProtection="0"/>
    <xf numFmtId="0" fontId="111" fillId="0" borderId="52" applyNumberFormat="0" applyFill="0" applyAlignment="0" applyProtection="0"/>
    <xf numFmtId="0" fontId="234" fillId="0" borderId="68">
      <protection locked="0"/>
    </xf>
    <xf numFmtId="282" fontId="234" fillId="0" borderId="68">
      <protection locked="0"/>
    </xf>
    <xf numFmtId="0" fontId="111" fillId="0" borderId="52" applyNumberFormat="0" applyFill="0" applyAlignment="0" applyProtection="0"/>
    <xf numFmtId="282" fontId="111" fillId="0" borderId="52" applyNumberFormat="0" applyFill="0" applyAlignment="0" applyProtection="0"/>
    <xf numFmtId="0" fontId="313" fillId="0" borderId="68">
      <protection locked="0"/>
    </xf>
    <xf numFmtId="282" fontId="313" fillId="0" borderId="68">
      <protection locked="0"/>
    </xf>
    <xf numFmtId="0" fontId="313" fillId="0" borderId="68">
      <protection locked="0"/>
    </xf>
    <xf numFmtId="282" fontId="313" fillId="0" borderId="68">
      <protection locked="0"/>
    </xf>
    <xf numFmtId="0" fontId="313" fillId="0" borderId="68">
      <protection locked="0"/>
    </xf>
    <xf numFmtId="282" fontId="313" fillId="0" borderId="68">
      <protection locked="0"/>
    </xf>
    <xf numFmtId="0" fontId="313" fillId="0" borderId="68">
      <protection locked="0"/>
    </xf>
    <xf numFmtId="282" fontId="313" fillId="0" borderId="68">
      <protection locked="0"/>
    </xf>
    <xf numFmtId="0" fontId="313" fillId="0" borderId="68">
      <protection locked="0"/>
    </xf>
    <xf numFmtId="282" fontId="313" fillId="0" borderId="68">
      <protection locked="0"/>
    </xf>
    <xf numFmtId="0" fontId="234" fillId="0" borderId="68">
      <protection locked="0"/>
    </xf>
    <xf numFmtId="282" fontId="313" fillId="0" borderId="68">
      <protection locked="0"/>
    </xf>
    <xf numFmtId="282" fontId="313" fillId="0" borderId="68">
      <protection locked="0"/>
    </xf>
    <xf numFmtId="0" fontId="313" fillId="0" borderId="68">
      <protection locked="0"/>
    </xf>
    <xf numFmtId="282" fontId="234" fillId="0" borderId="68">
      <protection locked="0"/>
    </xf>
    <xf numFmtId="282" fontId="313" fillId="0" borderId="68">
      <protection locked="0"/>
    </xf>
    <xf numFmtId="0" fontId="234" fillId="0" borderId="68">
      <protection locked="0"/>
    </xf>
    <xf numFmtId="282" fontId="234" fillId="0" borderId="68">
      <protection locked="0"/>
    </xf>
    <xf numFmtId="282" fontId="313" fillId="0" borderId="68">
      <protection locked="0"/>
    </xf>
    <xf numFmtId="0" fontId="234" fillId="0" borderId="68">
      <protection locked="0"/>
    </xf>
    <xf numFmtId="282" fontId="234" fillId="0" borderId="68">
      <protection locked="0"/>
    </xf>
    <xf numFmtId="282" fontId="313" fillId="0" borderId="68">
      <protection locked="0"/>
    </xf>
    <xf numFmtId="282" fontId="313" fillId="0" borderId="68">
      <protection locked="0"/>
    </xf>
    <xf numFmtId="282" fontId="313" fillId="0" borderId="68">
      <protection locked="0"/>
    </xf>
    <xf numFmtId="282" fontId="313" fillId="0" borderId="68">
      <protection locked="0"/>
    </xf>
    <xf numFmtId="0" fontId="234" fillId="0" borderId="68">
      <protection locked="0"/>
    </xf>
    <xf numFmtId="282" fontId="234" fillId="0" borderId="68">
      <protection locked="0"/>
    </xf>
    <xf numFmtId="282" fontId="111" fillId="0" borderId="52" applyNumberFormat="0" applyFill="0" applyAlignment="0" applyProtection="0"/>
    <xf numFmtId="0" fontId="313" fillId="0" borderId="68">
      <protection locked="0"/>
    </xf>
    <xf numFmtId="282" fontId="313" fillId="0" borderId="68">
      <protection locked="0"/>
    </xf>
    <xf numFmtId="282" fontId="111" fillId="0" borderId="52" applyNumberFormat="0" applyFill="0" applyAlignment="0" applyProtection="0"/>
    <xf numFmtId="0" fontId="66" fillId="0" borderId="57" applyNumberFormat="0" applyFill="0" applyAlignment="0" applyProtection="0"/>
    <xf numFmtId="0" fontId="111" fillId="0" borderId="52" applyNumberFormat="0" applyFill="0" applyAlignment="0" applyProtection="0"/>
    <xf numFmtId="282" fontId="66" fillId="0" borderId="57" applyNumberFormat="0" applyFill="0" applyAlignment="0" applyProtection="0"/>
    <xf numFmtId="0" fontId="111" fillId="0" borderId="52" applyNumberFormat="0" applyFill="0" applyAlignment="0" applyProtection="0"/>
    <xf numFmtId="282" fontId="111" fillId="0" borderId="52" applyNumberFormat="0" applyFill="0" applyAlignment="0" applyProtection="0"/>
    <xf numFmtId="0" fontId="313" fillId="0" borderId="68">
      <protection locked="0"/>
    </xf>
    <xf numFmtId="282" fontId="313" fillId="0" borderId="68">
      <protection locked="0"/>
    </xf>
    <xf numFmtId="0" fontId="66" fillId="0" borderId="57" applyNumberFormat="0" applyFill="0" applyAlignment="0" applyProtection="0"/>
    <xf numFmtId="282" fontId="66" fillId="0" borderId="57" applyNumberFormat="0" applyFill="0" applyAlignment="0" applyProtection="0"/>
    <xf numFmtId="282" fontId="66" fillId="0" borderId="57" applyNumberFormat="0" applyFill="0" applyAlignment="0" applyProtection="0"/>
    <xf numFmtId="0" fontId="66" fillId="0" borderId="57" applyNumberFormat="0" applyFill="0" applyAlignment="0" applyProtection="0"/>
    <xf numFmtId="282" fontId="111" fillId="0" borderId="52" applyNumberFormat="0" applyFill="0" applyAlignment="0" applyProtection="0"/>
    <xf numFmtId="0" fontId="313" fillId="0" borderId="68">
      <protection locked="0"/>
    </xf>
    <xf numFmtId="282" fontId="313" fillId="0" borderId="68">
      <protection locked="0"/>
    </xf>
    <xf numFmtId="282" fontId="111" fillId="0" borderId="52" applyNumberFormat="0" applyFill="0" applyAlignment="0" applyProtection="0"/>
    <xf numFmtId="0" fontId="66" fillId="0" borderId="57" applyNumberFormat="0" applyFill="0" applyAlignment="0" applyProtection="0"/>
    <xf numFmtId="0" fontId="111" fillId="0" borderId="52" applyNumberFormat="0" applyFill="0" applyAlignment="0" applyProtection="0"/>
    <xf numFmtId="282" fontId="111" fillId="0" borderId="52" applyNumberFormat="0" applyFill="0" applyAlignment="0" applyProtection="0"/>
    <xf numFmtId="0" fontId="66" fillId="0" borderId="57" applyNumberFormat="0" applyFill="0" applyAlignment="0" applyProtection="0"/>
    <xf numFmtId="282" fontId="234" fillId="0" borderId="68">
      <protection locked="0"/>
    </xf>
    <xf numFmtId="282" fontId="234" fillId="0" borderId="68">
      <protection locked="0"/>
    </xf>
    <xf numFmtId="282" fontId="111" fillId="0" borderId="52" applyNumberFormat="0" applyFill="0" applyAlignment="0" applyProtection="0"/>
    <xf numFmtId="0" fontId="313" fillId="0" borderId="68">
      <protection locked="0"/>
    </xf>
    <xf numFmtId="282" fontId="313" fillId="0" borderId="68">
      <protection locked="0"/>
    </xf>
    <xf numFmtId="282" fontId="313" fillId="0" borderId="68">
      <protection locked="0"/>
    </xf>
    <xf numFmtId="0" fontId="222" fillId="0" borderId="14"/>
    <xf numFmtId="282" fontId="111" fillId="0" borderId="52" applyNumberFormat="0" applyFill="0" applyAlignment="0" applyProtection="0"/>
    <xf numFmtId="282" fontId="111" fillId="0" borderId="52" applyNumberFormat="0" applyFill="0" applyAlignment="0" applyProtection="0"/>
    <xf numFmtId="282" fontId="111" fillId="0" borderId="52" applyNumberFormat="0" applyFill="0" applyAlignment="0" applyProtection="0"/>
    <xf numFmtId="282" fontId="88" fillId="3" borderId="7"/>
    <xf numFmtId="0" fontId="88" fillId="3" borderId="7"/>
    <xf numFmtId="282" fontId="44" fillId="19" borderId="4" applyNumberFormat="0" applyAlignment="0" applyProtection="0"/>
    <xf numFmtId="282" fontId="44" fillId="19" borderId="4" applyNumberFormat="0" applyAlignment="0" applyProtection="0"/>
    <xf numFmtId="282" fontId="180" fillId="89" borderId="64" applyNumberFormat="0" applyAlignment="0"/>
    <xf numFmtId="0" fontId="180" fillId="89" borderId="64" applyNumberFormat="0" applyAlignment="0"/>
    <xf numFmtId="282" fontId="180" fillId="89" borderId="64" applyNumberFormat="0" applyAlignment="0"/>
    <xf numFmtId="282" fontId="180" fillId="89" borderId="64" applyNumberFormat="0" applyAlignment="0"/>
    <xf numFmtId="282" fontId="181" fillId="90" borderId="64" applyNumberFormat="0" applyFont="0" applyAlignment="0"/>
    <xf numFmtId="0" fontId="181" fillId="90" borderId="64" applyNumberFormat="0" applyFont="0" applyAlignment="0"/>
    <xf numFmtId="282" fontId="181" fillId="90" borderId="64" applyNumberFormat="0" applyFont="0" applyAlignment="0"/>
    <xf numFmtId="282" fontId="181" fillId="90" borderId="64" applyNumberFormat="0" applyFont="0" applyAlignment="0"/>
    <xf numFmtId="282" fontId="182" fillId="3" borderId="0" applyNumberFormat="0" applyFont="0" applyAlignment="0"/>
    <xf numFmtId="282" fontId="182" fillId="3" borderId="0" applyNumberFormat="0" applyFont="0" applyAlignment="0"/>
    <xf numFmtId="298" fontId="7" fillId="0" borderId="0" applyFont="0" applyFill="0" applyBorder="0" applyAlignment="0" applyProtection="0"/>
    <xf numFmtId="282" fontId="44" fillId="19" borderId="4" applyNumberFormat="0" applyAlignment="0" applyProtection="0"/>
    <xf numFmtId="282" fontId="111" fillId="0" borderId="52" applyNumberFormat="0" applyFill="0" applyAlignment="0" applyProtection="0"/>
    <xf numFmtId="282" fontId="44" fillId="19" borderId="4" applyNumberFormat="0" applyAlignment="0" applyProtection="0"/>
    <xf numFmtId="282" fontId="50" fillId="18" borderId="4" applyNumberFormat="0" applyAlignment="0" applyProtection="0"/>
    <xf numFmtId="282" fontId="94" fillId="18" borderId="25" applyNumberFormat="0" applyAlignment="0" applyProtection="0"/>
    <xf numFmtId="282" fontId="72" fillId="0" borderId="0" applyNumberFormat="0" applyFill="0" applyBorder="0" applyAlignment="0" applyProtection="0"/>
    <xf numFmtId="0" fontId="262" fillId="0" borderId="0" applyNumberFormat="0" applyFill="0" applyBorder="0" applyAlignment="0" applyProtection="0"/>
    <xf numFmtId="282" fontId="262" fillId="0" borderId="0" applyNumberFormat="0" applyFill="0" applyBorder="0" applyAlignment="0" applyProtection="0"/>
    <xf numFmtId="282" fontId="262" fillId="0" borderId="0" applyNumberFormat="0" applyFill="0" applyBorder="0" applyAlignment="0" applyProtection="0"/>
    <xf numFmtId="282" fontId="73" fillId="0" borderId="0" applyNumberFormat="0" applyFill="0" applyBorder="0" applyAlignment="0" applyProtection="0"/>
    <xf numFmtId="282" fontId="147" fillId="0" borderId="0" applyNumberFormat="0" applyFill="0" applyBorder="0" applyAlignment="0" applyProtection="0"/>
    <xf numFmtId="199" fontId="147" fillId="0" borderId="0" applyNumberFormat="0" applyFill="0" applyBorder="0" applyAlignment="0" applyProtection="0"/>
    <xf numFmtId="282" fontId="147" fillId="0" borderId="0" applyNumberFormat="0" applyFill="0" applyBorder="0" applyAlignment="0" applyProtection="0"/>
    <xf numFmtId="0" fontId="147" fillId="0" borderId="0" applyNumberFormat="0" applyFill="0" applyBorder="0" applyAlignment="0" applyProtection="0"/>
    <xf numFmtId="0" fontId="73" fillId="0" borderId="0" applyNumberFormat="0" applyFill="0" applyBorder="0" applyAlignment="0" applyProtection="0"/>
    <xf numFmtId="282" fontId="73" fillId="0" borderId="0" applyNumberFormat="0" applyFill="0" applyBorder="0" applyAlignment="0" applyProtection="0"/>
    <xf numFmtId="282" fontId="262" fillId="0" borderId="0" applyNumberFormat="0" applyFill="0" applyBorder="0" applyAlignment="0" applyProtection="0"/>
    <xf numFmtId="199" fontId="262" fillId="0" borderId="0" applyNumberFormat="0" applyFill="0" applyBorder="0" applyAlignment="0" applyProtection="0"/>
    <xf numFmtId="282" fontId="73" fillId="0" borderId="0" applyNumberFormat="0" applyFill="0" applyBorder="0" applyAlignment="0" applyProtection="0"/>
    <xf numFmtId="0" fontId="26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282" fontId="73" fillId="0" borderId="0" applyNumberFormat="0" applyFill="0" applyBorder="0" applyAlignment="0" applyProtection="0"/>
    <xf numFmtId="282" fontId="147" fillId="0" borderId="0" applyNumberFormat="0" applyFill="0" applyBorder="0" applyAlignment="0" applyProtection="0"/>
    <xf numFmtId="0" fontId="262" fillId="0" borderId="0" applyNumberFormat="0" applyFill="0" applyBorder="0" applyAlignment="0" applyProtection="0"/>
    <xf numFmtId="282" fontId="262" fillId="0" borderId="0" applyNumberFormat="0" applyFill="0" applyBorder="0" applyAlignment="0" applyProtection="0"/>
    <xf numFmtId="282" fontId="147" fillId="0" borderId="0" applyNumberFormat="0" applyFill="0" applyBorder="0" applyAlignment="0" applyProtection="0"/>
    <xf numFmtId="199" fontId="147" fillId="0" borderId="0" applyNumberFormat="0" applyFill="0" applyBorder="0" applyAlignment="0" applyProtection="0"/>
    <xf numFmtId="0" fontId="262" fillId="0" borderId="0" applyNumberFormat="0" applyFill="0" applyBorder="0" applyAlignment="0" applyProtection="0"/>
    <xf numFmtId="282" fontId="262" fillId="0" borderId="0" applyNumberFormat="0" applyFill="0" applyBorder="0" applyAlignment="0" applyProtection="0"/>
    <xf numFmtId="0" fontId="262" fillId="0" borderId="0" applyNumberFormat="0" applyFill="0" applyBorder="0" applyAlignment="0" applyProtection="0"/>
    <xf numFmtId="0" fontId="147" fillId="0" borderId="0" applyNumberFormat="0" applyFill="0" applyBorder="0" applyAlignment="0" applyProtection="0"/>
    <xf numFmtId="0" fontId="262" fillId="0" borderId="0" applyNumberFormat="0" applyFill="0" applyBorder="0" applyAlignment="0" applyProtection="0"/>
    <xf numFmtId="282" fontId="262" fillId="0" borderId="0" applyNumberFormat="0" applyFill="0" applyBorder="0" applyAlignment="0" applyProtection="0"/>
    <xf numFmtId="0" fontId="262" fillId="0" borderId="0" applyNumberFormat="0" applyFill="0" applyBorder="0" applyAlignment="0" applyProtection="0"/>
    <xf numFmtId="282" fontId="262" fillId="0" borderId="0" applyNumberFormat="0" applyFill="0" applyBorder="0" applyAlignment="0" applyProtection="0"/>
    <xf numFmtId="0" fontId="262" fillId="0" borderId="0" applyNumberFormat="0" applyFill="0" applyBorder="0" applyAlignment="0" applyProtection="0"/>
    <xf numFmtId="282" fontId="262" fillId="0" borderId="0" applyNumberFormat="0" applyFill="0" applyBorder="0" applyAlignment="0" applyProtection="0"/>
    <xf numFmtId="1" fontId="7" fillId="0" borderId="0">
      <alignment horizontal="center"/>
    </xf>
    <xf numFmtId="282" fontId="62" fillId="41" borderId="40" applyNumberFormat="0" applyProtection="0">
      <alignment horizontal="left" vertical="top" indent="1"/>
    </xf>
    <xf numFmtId="254" fontId="214" fillId="0" borderId="61" applyFont="0" applyFill="0" applyBorder="0" applyAlignment="0">
      <alignment horizontal="centerContinuous"/>
    </xf>
    <xf numFmtId="255" fontId="235" fillId="0" borderId="61" applyFont="0" applyFill="0" applyBorder="0" applyAlignment="0">
      <alignment horizontal="centerContinuous"/>
    </xf>
    <xf numFmtId="282" fontId="42" fillId="15" borderId="0" applyNumberFormat="0" applyBorder="0" applyAlignment="0" applyProtection="0"/>
    <xf numFmtId="282" fontId="36" fillId="23" borderId="0" applyNumberFormat="0" applyBorder="0" applyAlignment="0" applyProtection="0"/>
    <xf numFmtId="282" fontId="36" fillId="27" borderId="0" applyNumberFormat="0" applyBorder="0" applyAlignment="0" applyProtection="0"/>
    <xf numFmtId="282" fontId="36" fillId="17" borderId="0" applyNumberFormat="0" applyBorder="0" applyAlignment="0" applyProtection="0"/>
    <xf numFmtId="282" fontId="36" fillId="31" borderId="0" applyNumberFormat="0" applyBorder="0" applyAlignment="0" applyProtection="0"/>
    <xf numFmtId="282" fontId="36" fillId="32" borderId="0" applyNumberFormat="0" applyBorder="0" applyAlignment="0" applyProtection="0"/>
    <xf numFmtId="282" fontId="36" fillId="35" borderId="0" applyNumberFormat="0" applyBorder="0" applyAlignment="0" applyProtection="0"/>
    <xf numFmtId="0" fontId="237" fillId="19" borderId="4" applyNumberFormat="0" applyAlignment="0" applyProtection="0"/>
    <xf numFmtId="0" fontId="238" fillId="18" borderId="25" applyNumberFormat="0" applyAlignment="0" applyProtection="0"/>
    <xf numFmtId="0" fontId="239" fillId="18" borderId="4" applyNumberFormat="0" applyAlignment="0" applyProtection="0"/>
    <xf numFmtId="0" fontId="243" fillId="0" borderId="52" applyNumberFormat="0" applyFill="0" applyAlignment="0" applyProtection="0"/>
    <xf numFmtId="0" fontId="184" fillId="12" borderId="16" applyNumberFormat="0" applyFont="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282" fontId="81" fillId="0" borderId="20" applyNumberFormat="0" applyAlignment="0" applyProtection="0">
      <alignment horizontal="left" vertical="center"/>
    </xf>
    <xf numFmtId="282" fontId="81" fillId="0" borderId="20" applyNumberFormat="0" applyAlignment="0" applyProtection="0">
      <alignment horizontal="left" vertical="center"/>
    </xf>
    <xf numFmtId="282" fontId="81" fillId="0" borderId="20" applyNumberFormat="0" applyAlignment="0" applyProtection="0">
      <alignment horizontal="left" vertical="center"/>
    </xf>
    <xf numFmtId="0" fontId="81" fillId="0" borderId="20" applyNumberFormat="0" applyAlignment="0" applyProtection="0">
      <alignment horizontal="left" vertical="center"/>
    </xf>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2" fillId="2"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2" fillId="2"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282"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282"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282"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282"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282"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282" fontId="22" fillId="0" borderId="0"/>
    <xf numFmtId="0" fontId="22" fillId="0" borderId="0"/>
    <xf numFmtId="282"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0"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0" fontId="22" fillId="0" borderId="0"/>
    <xf numFmtId="282" fontId="22" fillId="0" borderId="0"/>
    <xf numFmtId="0" fontId="22" fillId="0" borderId="0"/>
    <xf numFmtId="282" fontId="22" fillId="0" borderId="0"/>
    <xf numFmtId="0" fontId="22" fillId="0" borderId="0"/>
    <xf numFmtId="282" fontId="22" fillId="0" borderId="0"/>
    <xf numFmtId="0" fontId="22" fillId="0" borderId="0"/>
    <xf numFmtId="282"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282" fontId="22" fillId="0" borderId="0"/>
    <xf numFmtId="0" fontId="22" fillId="0" borderId="0"/>
    <xf numFmtId="0" fontId="22" fillId="0" borderId="0"/>
    <xf numFmtId="0"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282" fontId="22" fillId="0" borderId="0"/>
    <xf numFmtId="282" fontId="22" fillId="0" borderId="0"/>
    <xf numFmtId="0" fontId="22" fillId="0" borderId="0"/>
    <xf numFmtId="0" fontId="22" fillId="0" borderId="0"/>
    <xf numFmtId="9" fontId="22" fillId="0" borderId="0" applyFont="0" applyFill="0" applyBorder="0" applyAlignment="0" applyProtection="0"/>
    <xf numFmtId="4" fontId="115" fillId="121" borderId="41" applyNumberFormat="0" applyProtection="0">
      <alignment horizontal="left" vertical="center" indent="1"/>
    </xf>
    <xf numFmtId="4" fontId="115" fillId="121" borderId="41" applyNumberFormat="0" applyProtection="0">
      <alignment horizontal="left" vertical="center" indent="1"/>
    </xf>
    <xf numFmtId="4" fontId="115" fillId="121" borderId="41" applyNumberFormat="0" applyProtection="0">
      <alignment horizontal="left" vertical="center" indent="1"/>
    </xf>
    <xf numFmtId="4" fontId="115" fillId="121" borderId="41" applyNumberFormat="0" applyProtection="0">
      <alignment horizontal="left" vertical="center" indent="1"/>
    </xf>
    <xf numFmtId="4" fontId="115" fillId="121" borderId="41" applyNumberFormat="0" applyProtection="0">
      <alignment horizontal="left" vertical="center" indent="1"/>
    </xf>
    <xf numFmtId="4" fontId="115" fillId="121" borderId="41" applyNumberFormat="0" applyProtection="0">
      <alignment horizontal="left" vertical="center" indent="1"/>
    </xf>
    <xf numFmtId="4" fontId="115" fillId="121" borderId="41" applyNumberFormat="0" applyProtection="0">
      <alignment horizontal="left" vertical="center" indent="1"/>
    </xf>
    <xf numFmtId="4" fontId="115" fillId="121" borderId="41" applyNumberFormat="0" applyProtection="0">
      <alignment horizontal="left" vertical="center" indent="1"/>
    </xf>
    <xf numFmtId="4" fontId="115" fillId="121" borderId="41" applyNumberFormat="0" applyProtection="0">
      <alignment horizontal="left" vertical="center" indent="1"/>
    </xf>
    <xf numFmtId="4" fontId="115" fillId="121" borderId="41" applyNumberFormat="0" applyProtection="0">
      <alignment horizontal="left" vertical="center" indent="1"/>
    </xf>
    <xf numFmtId="4" fontId="115" fillId="121" borderId="41" applyNumberFormat="0" applyProtection="0">
      <alignment horizontal="left" vertical="center" indent="1"/>
    </xf>
    <xf numFmtId="4" fontId="115" fillId="121" borderId="41" applyNumberFormat="0" applyProtection="0">
      <alignment horizontal="left" vertical="center" indent="1"/>
    </xf>
    <xf numFmtId="4" fontId="115" fillId="121" borderId="41" applyNumberFormat="0" applyProtection="0">
      <alignment horizontal="left" vertical="center" indent="1"/>
    </xf>
    <xf numFmtId="4" fontId="115" fillId="121" borderId="41" applyNumberFormat="0" applyProtection="0">
      <alignment horizontal="left" vertical="center" indent="1"/>
    </xf>
    <xf numFmtId="4" fontId="115" fillId="121" borderId="41" applyNumberFormat="0" applyProtection="0">
      <alignment horizontal="left" vertical="center" indent="1"/>
    </xf>
    <xf numFmtId="4" fontId="113" fillId="63" borderId="41" applyNumberFormat="0" applyProtection="0">
      <alignment horizontal="left" vertical="center" indent="1"/>
    </xf>
    <xf numFmtId="4" fontId="113" fillId="63" borderId="41" applyNumberFormat="0" applyProtection="0">
      <alignment horizontal="left" vertical="center" indent="1"/>
    </xf>
    <xf numFmtId="4" fontId="113" fillId="63" borderId="41" applyNumberFormat="0" applyProtection="0">
      <alignment horizontal="left" vertical="center" indent="1"/>
    </xf>
    <xf numFmtId="4" fontId="115" fillId="121" borderId="41" applyNumberFormat="0" applyProtection="0">
      <alignment horizontal="left" vertical="center" indent="1"/>
    </xf>
    <xf numFmtId="4" fontId="115" fillId="121" borderId="41" applyNumberFormat="0" applyProtection="0">
      <alignment horizontal="left" vertical="center" indent="1"/>
    </xf>
    <xf numFmtId="4" fontId="115" fillId="121" borderId="41" applyNumberFormat="0" applyProtection="0">
      <alignment horizontal="left" vertical="center" indent="1"/>
    </xf>
    <xf numFmtId="4" fontId="115" fillId="121" borderId="41" applyNumberFormat="0" applyProtection="0">
      <alignment horizontal="left" vertical="center" indent="1"/>
    </xf>
    <xf numFmtId="4" fontId="115" fillId="121" borderId="41" applyNumberFormat="0" applyProtection="0">
      <alignment horizontal="left" vertical="center" indent="1"/>
    </xf>
    <xf numFmtId="4" fontId="115" fillId="121" borderId="41" applyNumberFormat="0" applyProtection="0">
      <alignment horizontal="left" vertical="center" indent="1"/>
    </xf>
    <xf numFmtId="4" fontId="115" fillId="121" borderId="41" applyNumberFormat="0" applyProtection="0">
      <alignment horizontal="left" vertical="center" indent="1"/>
    </xf>
    <xf numFmtId="4" fontId="115" fillId="121" borderId="41" applyNumberFormat="0" applyProtection="0">
      <alignment horizontal="left" vertical="center" indent="1"/>
    </xf>
    <xf numFmtId="4" fontId="115" fillId="121" borderId="41" applyNumberFormat="0" applyProtection="0">
      <alignment horizontal="left" vertical="center" indent="1"/>
    </xf>
    <xf numFmtId="4" fontId="115" fillId="121" borderId="41" applyNumberFormat="0" applyProtection="0">
      <alignment horizontal="left" vertical="center" indent="1"/>
    </xf>
    <xf numFmtId="4" fontId="115" fillId="121" borderId="41" applyNumberFormat="0" applyProtection="0">
      <alignment horizontal="left" vertical="center" indent="1"/>
    </xf>
    <xf numFmtId="4" fontId="115" fillId="121" borderId="41" applyNumberFormat="0" applyProtection="0">
      <alignment horizontal="left" vertical="center" indent="1"/>
    </xf>
    <xf numFmtId="4" fontId="115" fillId="121" borderId="41" applyNumberFormat="0" applyProtection="0">
      <alignment horizontal="left" vertical="center" indent="1"/>
    </xf>
    <xf numFmtId="4" fontId="115" fillId="121" borderId="41" applyNumberFormat="0" applyProtection="0">
      <alignment horizontal="left" vertical="center" indent="1"/>
    </xf>
    <xf numFmtId="4" fontId="115" fillId="121" borderId="41" applyNumberFormat="0" applyProtection="0">
      <alignment horizontal="left" vertical="center" indent="1"/>
    </xf>
    <xf numFmtId="4" fontId="113" fillId="63" borderId="41" applyNumberFormat="0" applyProtection="0">
      <alignment horizontal="left" vertical="center" indent="1"/>
    </xf>
    <xf numFmtId="4" fontId="113" fillId="63" borderId="41" applyNumberFormat="0" applyProtection="0">
      <alignment horizontal="left" vertical="center" indent="1"/>
    </xf>
    <xf numFmtId="4" fontId="113" fillId="63" borderId="41" applyNumberFormat="0" applyProtection="0">
      <alignment horizontal="left" vertical="center" indent="1"/>
    </xf>
    <xf numFmtId="4" fontId="113" fillId="63" borderId="41" applyNumberFormat="0" applyProtection="0">
      <alignment horizontal="left" vertical="center" indent="1"/>
    </xf>
    <xf numFmtId="4" fontId="113" fillId="63" borderId="41" applyNumberFormat="0" applyProtection="0">
      <alignment horizontal="left" vertical="center" indent="1"/>
    </xf>
    <xf numFmtId="4" fontId="113" fillId="63" borderId="41" applyNumberFormat="0" applyProtection="0">
      <alignment horizontal="left" vertical="center" indent="1"/>
    </xf>
    <xf numFmtId="282" fontId="62" fillId="13" borderId="77" applyNumberFormat="0">
      <protection locked="0"/>
    </xf>
    <xf numFmtId="282"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282"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282"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282"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282"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282"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282"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282"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282" fontId="62" fillId="13" borderId="77" applyNumberFormat="0">
      <protection locked="0"/>
    </xf>
    <xf numFmtId="282" fontId="62" fillId="13" borderId="77" applyNumberFormat="0">
      <protection locked="0"/>
    </xf>
    <xf numFmtId="199" fontId="62" fillId="13" borderId="77" applyNumberFormat="0">
      <protection locked="0"/>
    </xf>
    <xf numFmtId="199" fontId="62" fillId="13" borderId="77" applyNumberFormat="0">
      <protection locked="0"/>
    </xf>
    <xf numFmtId="199" fontId="62" fillId="13" borderId="77" applyNumberFormat="0">
      <protection locked="0"/>
    </xf>
    <xf numFmtId="282" fontId="62" fillId="13" borderId="77" applyNumberFormat="0">
      <protection locked="0"/>
    </xf>
    <xf numFmtId="282"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282"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282"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282"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282" fontId="62" fillId="13" borderId="77" applyNumberFormat="0">
      <protection locked="0"/>
    </xf>
    <xf numFmtId="282" fontId="62" fillId="13" borderId="77" applyNumberFormat="0">
      <protection locked="0"/>
    </xf>
    <xf numFmtId="199" fontId="62" fillId="13" borderId="77" applyNumberFormat="0">
      <protection locked="0"/>
    </xf>
    <xf numFmtId="199" fontId="62" fillId="13" borderId="77" applyNumberFormat="0">
      <protection locked="0"/>
    </xf>
    <xf numFmtId="199" fontId="62" fillId="13" borderId="77" applyNumberFormat="0">
      <protection locked="0"/>
    </xf>
    <xf numFmtId="199" fontId="62" fillId="13" borderId="77" applyNumberFormat="0">
      <protection locked="0"/>
    </xf>
    <xf numFmtId="199" fontId="62" fillId="13" borderId="77" applyNumberFormat="0">
      <protection locked="0"/>
    </xf>
    <xf numFmtId="199" fontId="62" fillId="13" borderId="77" applyNumberFormat="0">
      <protection locked="0"/>
    </xf>
    <xf numFmtId="282" fontId="62" fillId="13" borderId="77" applyNumberFormat="0">
      <protection locked="0"/>
    </xf>
    <xf numFmtId="282"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282"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282"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282"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282"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282"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282"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282"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282"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282"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282"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282"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282"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282"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282" fontId="62" fillId="13" borderId="77" applyNumberFormat="0">
      <protection locked="0"/>
    </xf>
    <xf numFmtId="282" fontId="62" fillId="13" borderId="77" applyNumberFormat="0">
      <protection locked="0"/>
    </xf>
    <xf numFmtId="282"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282" fontId="24" fillId="156" borderId="88" applyNumberFormat="0" applyProtection="0">
      <alignment horizontal="center" wrapText="1"/>
    </xf>
    <xf numFmtId="282" fontId="24" fillId="156" borderId="88" applyNumberFormat="0" applyProtection="0">
      <alignment horizontal="center" wrapText="1"/>
    </xf>
    <xf numFmtId="282" fontId="24" fillId="156" borderId="88" applyNumberFormat="0" applyProtection="0">
      <alignment horizontal="center" wrapText="1"/>
    </xf>
    <xf numFmtId="0" fontId="24" fillId="156" borderId="88" applyNumberFormat="0" applyProtection="0">
      <alignment horizontal="center" wrapText="1"/>
    </xf>
    <xf numFmtId="0" fontId="24" fillId="156" borderId="88" applyNumberFormat="0" applyProtection="0">
      <alignment horizontal="center" wrapText="1"/>
    </xf>
    <xf numFmtId="0" fontId="24" fillId="156" borderId="88" applyNumberFormat="0" applyProtection="0">
      <alignment horizontal="center" wrapText="1"/>
    </xf>
    <xf numFmtId="0" fontId="24" fillId="156" borderId="88" applyNumberFormat="0" applyProtection="0">
      <alignment horizontal="center" wrapText="1"/>
    </xf>
    <xf numFmtId="0" fontId="24" fillId="156" borderId="88" applyNumberFormat="0" applyProtection="0">
      <alignment horizontal="center" wrapText="1"/>
    </xf>
    <xf numFmtId="0" fontId="24" fillId="156" borderId="88" applyNumberFormat="0" applyProtection="0">
      <alignment horizontal="center" wrapText="1"/>
    </xf>
    <xf numFmtId="282" fontId="24" fillId="156" borderId="89" applyNumberFormat="0" applyAlignment="0" applyProtection="0">
      <alignment wrapText="1"/>
    </xf>
    <xf numFmtId="282" fontId="24" fillId="156" borderId="89" applyNumberFormat="0" applyAlignment="0" applyProtection="0">
      <alignment wrapText="1"/>
    </xf>
    <xf numFmtId="282" fontId="24" fillId="156" borderId="89" applyNumberFormat="0" applyAlignment="0" applyProtection="0">
      <alignment wrapText="1"/>
    </xf>
    <xf numFmtId="0" fontId="24" fillId="156" borderId="89" applyNumberFormat="0" applyAlignment="0" applyProtection="0">
      <alignment wrapText="1"/>
    </xf>
    <xf numFmtId="0" fontId="24" fillId="156" borderId="89" applyNumberFormat="0" applyAlignment="0" applyProtection="0">
      <alignment wrapText="1"/>
    </xf>
    <xf numFmtId="0" fontId="24" fillId="156" borderId="89" applyNumberFormat="0" applyAlignment="0" applyProtection="0">
      <alignment wrapText="1"/>
    </xf>
    <xf numFmtId="0" fontId="24" fillId="156" borderId="89" applyNumberFormat="0" applyAlignment="0" applyProtection="0">
      <alignment wrapText="1"/>
    </xf>
    <xf numFmtId="0" fontId="24" fillId="156" borderId="89" applyNumberFormat="0" applyAlignment="0" applyProtection="0">
      <alignment wrapText="1"/>
    </xf>
    <xf numFmtId="0" fontId="24" fillId="156" borderId="89" applyNumberFormat="0" applyAlignment="0" applyProtection="0">
      <alignment wrapText="1"/>
    </xf>
    <xf numFmtId="9" fontId="22" fillId="0" borderId="0" applyFont="0" applyFill="0" applyBorder="0" applyAlignment="0" applyProtection="0"/>
    <xf numFmtId="9" fontId="22" fillId="0" borderId="0" applyFont="0" applyFill="0" applyBorder="0" applyAlignment="0" applyProtection="0"/>
    <xf numFmtId="173" fontId="7" fillId="0" borderId="0"/>
    <xf numFmtId="173" fontId="7" fillId="0" borderId="0"/>
    <xf numFmtId="173" fontId="7" fillId="0" borderId="0"/>
    <xf numFmtId="173" fontId="7" fillId="0" borderId="0"/>
    <xf numFmtId="0" fontId="33" fillId="0" borderId="0"/>
    <xf numFmtId="173" fontId="7" fillId="0" borderId="0"/>
    <xf numFmtId="0" fontId="64" fillId="0" borderId="0"/>
    <xf numFmtId="0" fontId="7" fillId="0" borderId="0"/>
    <xf numFmtId="0" fontId="7" fillId="0" borderId="0"/>
    <xf numFmtId="0" fontId="7" fillId="0" borderId="0"/>
    <xf numFmtId="0" fontId="7" fillId="0" borderId="0"/>
    <xf numFmtId="1" fontId="176" fillId="87" borderId="60" applyNumberFormat="0" applyBorder="0" applyAlignment="0">
      <alignment horizontal="centerContinuous" vertical="center"/>
      <protection locked="0"/>
    </xf>
    <xf numFmtId="1" fontId="176" fillId="87" borderId="60" applyNumberFormat="0" applyBorder="0" applyAlignment="0">
      <alignment horizontal="centerContinuous" vertical="center"/>
      <protection locked="0"/>
    </xf>
    <xf numFmtId="0" fontId="7" fillId="0" borderId="0"/>
    <xf numFmtId="0" fontId="7" fillId="0" borderId="0"/>
    <xf numFmtId="0" fontId="7" fillId="0" borderId="0"/>
    <xf numFmtId="0" fontId="7" fillId="0" borderId="0"/>
    <xf numFmtId="0" fontId="64" fillId="0" borderId="0"/>
    <xf numFmtId="173" fontId="7" fillId="0" borderId="0"/>
    <xf numFmtId="0" fontId="33" fillId="0" borderId="0"/>
    <xf numFmtId="173" fontId="7" fillId="0" borderId="0"/>
    <xf numFmtId="173" fontId="7" fillId="0" borderId="0"/>
    <xf numFmtId="173" fontId="7" fillId="0" borderId="0"/>
    <xf numFmtId="173" fontId="7" fillId="0" borderId="0"/>
    <xf numFmtId="0" fontId="48" fillId="50" borderId="40" applyNumberFormat="0" applyProtection="0">
      <alignment horizontal="left" vertical="top" indent="1"/>
    </xf>
    <xf numFmtId="0" fontId="109" fillId="3" borderId="32" applyProtection="0">
      <alignment horizontal="centerContinuous"/>
      <protection locked="0"/>
    </xf>
    <xf numFmtId="0" fontId="109" fillId="3" borderId="32" applyProtection="0">
      <alignment horizontal="centerContinuous"/>
      <protection locked="0"/>
    </xf>
    <xf numFmtId="0" fontId="7" fillId="0" borderId="0"/>
    <xf numFmtId="4" fontId="79" fillId="10" borderId="65" applyNumberFormat="0" applyProtection="0">
      <alignment horizontal="right" vertical="center"/>
    </xf>
    <xf numFmtId="0" fontId="165" fillId="34" borderId="65" applyNumberFormat="0" applyAlignment="0" applyProtection="0"/>
    <xf numFmtId="0" fontId="38" fillId="102" borderId="0" applyNumberFormat="0" applyBorder="0" applyAlignment="0" applyProtection="0"/>
    <xf numFmtId="0" fontId="165" fillId="34" borderId="65" applyNumberFormat="0" applyAlignment="0" applyProtection="0"/>
    <xf numFmtId="0" fontId="7" fillId="12" borderId="16" applyNumberFormat="0" applyFont="0" applyAlignment="0" applyProtection="0"/>
    <xf numFmtId="282" fontId="58" fillId="3" borderId="37" applyProtection="0">
      <alignment horizontal="center" wrapText="1"/>
      <protection locked="0"/>
    </xf>
    <xf numFmtId="282" fontId="62" fillId="16" borderId="40" applyNumberFormat="0" applyProtection="0">
      <alignment horizontal="left" vertical="top" indent="1"/>
    </xf>
    <xf numFmtId="199" fontId="7" fillId="60" borderId="40" applyNumberFormat="0" applyProtection="0">
      <alignment horizontal="left" vertical="center" indent="1"/>
    </xf>
    <xf numFmtId="4" fontId="79" fillId="0" borderId="65" applyNumberFormat="0" applyProtection="0">
      <alignment horizontal="left" vertical="center" indent="1"/>
    </xf>
    <xf numFmtId="0" fontId="58" fillId="3" borderId="37" applyProtection="0">
      <alignment horizontal="center" wrapText="1"/>
      <protection locked="0"/>
    </xf>
    <xf numFmtId="4" fontId="79" fillId="0" borderId="65" applyNumberFormat="0" applyProtection="0">
      <alignment horizontal="right" vertical="center"/>
    </xf>
    <xf numFmtId="0" fontId="58" fillId="3" borderId="37" applyProtection="0">
      <alignment horizontal="center" wrapText="1"/>
      <protection locked="0"/>
    </xf>
    <xf numFmtId="0" fontId="7" fillId="12" borderId="16" applyNumberFormat="0" applyFont="0" applyAlignment="0" applyProtection="0"/>
    <xf numFmtId="0" fontId="7" fillId="0" borderId="0"/>
    <xf numFmtId="0" fontId="58" fillId="3" borderId="37" applyProtection="0">
      <alignment horizontal="center" wrapText="1"/>
      <protection locked="0"/>
    </xf>
    <xf numFmtId="0" fontId="7" fillId="0" borderId="0"/>
    <xf numFmtId="282" fontId="7" fillId="16" borderId="40" applyNumberFormat="0" applyProtection="0">
      <alignment horizontal="left" vertical="center" indent="1"/>
    </xf>
    <xf numFmtId="4" fontId="79" fillId="54" borderId="65" applyNumberFormat="0" applyProtection="0">
      <alignment horizontal="right" vertical="center"/>
    </xf>
    <xf numFmtId="0" fontId="109" fillId="3" borderId="32" applyProtection="0">
      <alignment horizontal="centerContinuous"/>
      <protection locked="0"/>
    </xf>
    <xf numFmtId="4" fontId="170" fillId="117" borderId="40" applyNumberFormat="0" applyProtection="0">
      <alignment horizontal="right" vertical="center"/>
    </xf>
    <xf numFmtId="0" fontId="58" fillId="3" borderId="37" applyProtection="0">
      <alignment horizontal="center" wrapText="1"/>
      <protection locked="0"/>
    </xf>
    <xf numFmtId="228" fontId="206" fillId="0" borderId="0">
      <protection locked="0"/>
    </xf>
    <xf numFmtId="0" fontId="34" fillId="12" borderId="16" applyNumberFormat="0" applyFont="0" applyAlignment="0" applyProtection="0"/>
    <xf numFmtId="282" fontId="62" fillId="16" borderId="40" applyNumberFormat="0" applyProtection="0">
      <alignment horizontal="left" vertical="top" indent="1"/>
    </xf>
    <xf numFmtId="0" fontId="38" fillId="77" borderId="0" applyNumberFormat="0" applyBorder="0" applyAlignment="0" applyProtection="0"/>
    <xf numFmtId="0" fontId="62" fillId="33" borderId="65" applyNumberFormat="0" applyFont="0" applyAlignment="0" applyProtection="0"/>
    <xf numFmtId="199" fontId="62" fillId="16" borderId="40" applyNumberFormat="0" applyProtection="0">
      <alignment horizontal="left" vertical="top" indent="1"/>
    </xf>
    <xf numFmtId="282" fontId="7" fillId="16" borderId="40" applyNumberFormat="0" applyProtection="0">
      <alignment horizontal="left" vertical="top" indent="1"/>
    </xf>
    <xf numFmtId="0" fontId="222" fillId="73" borderId="14"/>
    <xf numFmtId="0" fontId="62" fillId="2" borderId="0"/>
    <xf numFmtId="0" fontId="62" fillId="16" borderId="40" applyNumberFormat="0" applyProtection="0">
      <alignment horizontal="left" vertical="top" indent="1"/>
    </xf>
    <xf numFmtId="0" fontId="7" fillId="0" borderId="0"/>
    <xf numFmtId="4" fontId="79" fillId="41" borderId="14" applyNumberFormat="0" applyProtection="0">
      <alignment horizontal="left" vertical="center" indent="1"/>
    </xf>
    <xf numFmtId="282" fontId="7" fillId="12" borderId="16" applyNumberFormat="0" applyFont="0" applyAlignment="0" applyProtection="0"/>
    <xf numFmtId="1" fontId="176" fillId="87" borderId="60" applyNumberFormat="0" applyBorder="0" applyAlignment="0">
      <alignment horizontal="centerContinuous" vertical="center"/>
      <protection locked="0"/>
    </xf>
    <xf numFmtId="0" fontId="33" fillId="0" borderId="0"/>
    <xf numFmtId="282" fontId="62" fillId="2" borderId="0"/>
    <xf numFmtId="4" fontId="170" fillId="38" borderId="40" applyNumberFormat="0" applyProtection="0">
      <alignment horizontal="right" vertical="center"/>
    </xf>
    <xf numFmtId="0" fontId="62" fillId="2" borderId="0"/>
    <xf numFmtId="0" fontId="62" fillId="2" borderId="0"/>
    <xf numFmtId="0" fontId="165" fillId="34" borderId="4" applyNumberFormat="0" applyAlignment="0" applyProtection="0"/>
    <xf numFmtId="282" fontId="165" fillId="34" borderId="4" applyNumberFormat="0" applyAlignment="0" applyProtection="0"/>
    <xf numFmtId="4" fontId="261" fillId="13" borderId="65" applyNumberFormat="0" applyProtection="0">
      <alignment horizontal="right" vertical="center"/>
    </xf>
    <xf numFmtId="0" fontId="7" fillId="16" borderId="40" applyNumberFormat="0" applyProtection="0">
      <alignment horizontal="left" vertical="top" indent="1"/>
    </xf>
    <xf numFmtId="0" fontId="109" fillId="3" borderId="32" applyProtection="0">
      <alignment horizontal="centerContinuous"/>
      <protection locked="0"/>
    </xf>
    <xf numFmtId="282" fontId="67" fillId="3" borderId="13">
      <alignment horizontal="center" vertical="center"/>
    </xf>
    <xf numFmtId="0" fontId="109" fillId="3" borderId="32" applyProtection="0">
      <alignment horizontal="centerContinuous"/>
      <protection locked="0"/>
    </xf>
    <xf numFmtId="4" fontId="79" fillId="61" borderId="65" applyNumberFormat="0" applyProtection="0">
      <alignment horizontal="right" vertical="center"/>
    </xf>
    <xf numFmtId="282" fontId="7" fillId="64" borderId="40" applyNumberFormat="0" applyProtection="0">
      <alignment horizontal="left" vertical="top" indent="1"/>
    </xf>
    <xf numFmtId="0" fontId="109" fillId="3" borderId="32" applyProtection="0">
      <alignment horizontal="centerContinuous"/>
      <protection locked="0"/>
    </xf>
    <xf numFmtId="0" fontId="44" fillId="19" borderId="4" applyNumberFormat="0" applyAlignment="0" applyProtection="0"/>
    <xf numFmtId="4" fontId="40" fillId="16" borderId="14" applyNumberFormat="0" applyProtection="0">
      <alignment horizontal="left" vertical="center" indent="1"/>
    </xf>
    <xf numFmtId="0" fontId="102" fillId="3" borderId="30"/>
    <xf numFmtId="0" fontId="109" fillId="3" borderId="32" applyProtection="0">
      <alignment horizontal="centerContinuous"/>
      <protection locked="0"/>
    </xf>
    <xf numFmtId="0" fontId="22" fillId="0" borderId="0"/>
    <xf numFmtId="193" fontId="90" fillId="3" borderId="7">
      <alignment horizontal="right"/>
      <protection hidden="1"/>
    </xf>
    <xf numFmtId="0" fontId="109" fillId="3" borderId="32" applyProtection="0">
      <alignment horizontal="centerContinuous"/>
      <protection locked="0"/>
    </xf>
    <xf numFmtId="0" fontId="22" fillId="0" borderId="0"/>
    <xf numFmtId="0" fontId="109" fillId="3" borderId="32" applyProtection="0">
      <alignment horizontal="centerContinuous"/>
      <protection locked="0"/>
    </xf>
    <xf numFmtId="0" fontId="58" fillId="3" borderId="37" applyProtection="0">
      <alignment horizontal="center" wrapText="1"/>
      <protection locked="0"/>
    </xf>
    <xf numFmtId="0" fontId="62" fillId="2" borderId="0"/>
    <xf numFmtId="0" fontId="7" fillId="0" borderId="0"/>
    <xf numFmtId="0" fontId="58" fillId="3" borderId="37" applyProtection="0">
      <alignment horizontal="center" wrapText="1"/>
      <protection locked="0"/>
    </xf>
    <xf numFmtId="0" fontId="109" fillId="3" borderId="32" applyProtection="0">
      <alignment horizontal="centerContinuous"/>
      <protection locked="0"/>
    </xf>
    <xf numFmtId="0" fontId="67" fillId="3" borderId="13">
      <alignment horizontal="center" vertical="center"/>
    </xf>
    <xf numFmtId="0" fontId="165" fillId="34" borderId="4" applyNumberForma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91" fillId="3" borderId="30"/>
    <xf numFmtId="282" fontId="62" fillId="33" borderId="65" applyNumberFormat="0" applyFont="0" applyAlignment="0" applyProtection="0"/>
    <xf numFmtId="0" fontId="62" fillId="2" borderId="0"/>
    <xf numFmtId="0" fontId="64" fillId="0" borderId="0"/>
    <xf numFmtId="0" fontId="33" fillId="0" borderId="0"/>
    <xf numFmtId="0" fontId="62" fillId="2" borderId="0"/>
    <xf numFmtId="0" fontId="62" fillId="2" borderId="0"/>
    <xf numFmtId="0" fontId="7" fillId="60" borderId="40" applyNumberFormat="0" applyProtection="0">
      <alignment horizontal="left" vertical="center" indent="1"/>
    </xf>
    <xf numFmtId="0" fontId="62" fillId="10" borderId="40" applyNumberFormat="0" applyProtection="0">
      <alignment horizontal="left" vertical="top" indent="1"/>
    </xf>
    <xf numFmtId="0" fontId="58" fillId="3" borderId="37" applyProtection="0">
      <alignment horizontal="center" wrapText="1"/>
      <protection locked="0"/>
    </xf>
    <xf numFmtId="0" fontId="34" fillId="0" borderId="0"/>
    <xf numFmtId="0" fontId="62" fillId="2" borderId="0"/>
    <xf numFmtId="282" fontId="7" fillId="12" borderId="16" applyNumberFormat="0" applyFont="0" applyAlignment="0" applyProtection="0"/>
    <xf numFmtId="0" fontId="7" fillId="0" borderId="0"/>
    <xf numFmtId="0" fontId="7" fillId="0" borderId="0"/>
    <xf numFmtId="0" fontId="7" fillId="0" borderId="0"/>
    <xf numFmtId="0" fontId="44" fillId="19" borderId="4" applyNumberFormat="0" applyAlignment="0" applyProtection="0"/>
    <xf numFmtId="0" fontId="7" fillId="0" borderId="0"/>
    <xf numFmtId="0" fontId="7" fillId="0" borderId="0"/>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44" fillId="19" borderId="4" applyNumberFormat="0" applyAlignment="0" applyProtection="0"/>
    <xf numFmtId="4" fontId="259" fillId="18" borderId="40" applyNumberFormat="0" applyProtection="0">
      <alignment horizontal="left" vertical="center" indent="1"/>
    </xf>
    <xf numFmtId="0" fontId="109" fillId="3" borderId="32" applyProtection="0">
      <alignment horizontal="centerContinuous"/>
      <protection locked="0"/>
    </xf>
    <xf numFmtId="282" fontId="7" fillId="10" borderId="40" applyNumberFormat="0" applyProtection="0">
      <alignment horizontal="left" vertical="center" indent="1"/>
    </xf>
    <xf numFmtId="0" fontId="62" fillId="33" borderId="65" applyNumberFormat="0" applyFont="0" applyAlignment="0" applyProtection="0"/>
    <xf numFmtId="0" fontId="58" fillId="3" borderId="37" applyProtection="0">
      <alignment horizontal="center" wrapText="1"/>
      <protection locked="0"/>
    </xf>
    <xf numFmtId="4" fontId="25" fillId="59" borderId="40" applyNumberFormat="0" applyProtection="0">
      <alignment horizontal="left" vertical="center" indent="1"/>
    </xf>
    <xf numFmtId="4" fontId="170" fillId="52" borderId="40" applyNumberFormat="0" applyProtection="0">
      <alignment horizontal="right" vertical="center"/>
    </xf>
    <xf numFmtId="0" fontId="62" fillId="33" borderId="65" applyNumberFormat="0" applyFon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282" fontId="44" fillId="19" borderId="4" applyNumberFormat="0" applyAlignment="0" applyProtection="0"/>
    <xf numFmtId="0" fontId="259" fillId="10" borderId="40" applyNumberFormat="0" applyProtection="0">
      <alignment horizontal="left" vertical="top" indent="1"/>
    </xf>
    <xf numFmtId="0" fontId="7" fillId="0" borderId="0"/>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14" fontId="8" fillId="49" borderId="59">
      <alignment horizontal="center" vertical="center" wrapText="1"/>
    </xf>
    <xf numFmtId="4" fontId="79" fillId="63" borderId="14" applyNumberFormat="0" applyProtection="0">
      <alignment horizontal="left" vertical="center" indent="1"/>
    </xf>
    <xf numFmtId="282"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199" fontId="109" fillId="3" borderId="32" applyProtection="0">
      <alignment horizontal="centerContinuous"/>
      <protection locked="0"/>
    </xf>
    <xf numFmtId="282" fontId="62" fillId="14" borderId="40" applyNumberFormat="0" applyProtection="0">
      <alignment horizontal="left" vertical="top" indent="1"/>
    </xf>
    <xf numFmtId="0" fontId="62" fillId="16" borderId="40" applyNumberFormat="0" applyProtection="0">
      <alignment horizontal="left" vertical="top" indent="1"/>
    </xf>
    <xf numFmtId="4" fontId="79" fillId="93" borderId="65" applyNumberFormat="0" applyProtection="0">
      <alignment horizontal="right" vertical="center"/>
    </xf>
    <xf numFmtId="4" fontId="79" fillId="56" borderId="65" applyNumberFormat="0" applyProtection="0">
      <alignment vertical="center"/>
    </xf>
    <xf numFmtId="282"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282" fontId="109" fillId="3" borderId="32" applyProtection="0">
      <alignment horizontal="centerContinuous"/>
      <protection locked="0"/>
    </xf>
    <xf numFmtId="0" fontId="109" fillId="3" borderId="32" applyProtection="0">
      <alignment horizontal="centerContinuous"/>
      <protection locked="0"/>
    </xf>
    <xf numFmtId="282" fontId="256" fillId="110" borderId="65" applyNumberFormat="0" applyAlignment="0" applyProtection="0"/>
    <xf numFmtId="282" fontId="7" fillId="60" borderId="40" applyNumberFormat="0" applyProtection="0">
      <alignment horizontal="left" vertical="center" indent="1"/>
    </xf>
    <xf numFmtId="282" fontId="69" fillId="38" borderId="13">
      <alignment horizontal="center" vertical="center"/>
    </xf>
    <xf numFmtId="0" fontId="67" fillId="3" borderId="13">
      <alignment horizontal="center" vertical="center"/>
    </xf>
    <xf numFmtId="1" fontId="176" fillId="87" borderId="60" applyNumberFormat="0" applyBorder="0" applyAlignment="0">
      <alignment horizontal="centerContinuous" vertical="center"/>
      <protection locked="0"/>
    </xf>
    <xf numFmtId="0" fontId="145" fillId="110" borderId="25" applyNumberFormat="0" applyAlignment="0" applyProtection="0"/>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7" fillId="12" borderId="16" applyNumberFormat="0" applyFont="0" applyAlignment="0" applyProtection="0"/>
    <xf numFmtId="282" fontId="165" fillId="34" borderId="65" applyNumberFormat="0" applyAlignment="0" applyProtection="0"/>
    <xf numFmtId="282" fontId="67" fillId="3" borderId="13">
      <alignment horizontal="center" vertical="center"/>
    </xf>
    <xf numFmtId="282" fontId="43" fillId="18" borderId="4" applyNumberFormat="0" applyAlignment="0" applyProtection="0"/>
    <xf numFmtId="0" fontId="109" fillId="3" borderId="32" applyProtection="0">
      <alignment horizontal="centerContinuous"/>
      <protection locked="0"/>
    </xf>
    <xf numFmtId="282" fontId="58" fillId="3" borderId="37" applyProtection="0">
      <alignment horizontal="center" wrapText="1"/>
      <protection locked="0"/>
    </xf>
    <xf numFmtId="233" fontId="206" fillId="0" borderId="0">
      <protection locked="0"/>
    </xf>
    <xf numFmtId="282" fontId="7" fillId="65" borderId="40" applyNumberFormat="0" applyProtection="0">
      <alignment horizontal="left" vertical="top" indent="1"/>
    </xf>
    <xf numFmtId="4" fontId="48" fillId="15" borderId="40" applyNumberFormat="0" applyProtection="0">
      <alignment horizontal="right" vertical="center"/>
    </xf>
    <xf numFmtId="282" fontId="145" fillId="110" borderId="25" applyNumberFormat="0" applyAlignment="0" applyProtection="0"/>
    <xf numFmtId="0" fontId="165" fillId="34" borderId="4" applyNumberFormat="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62" fillId="2" borderId="0"/>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282" fontId="109" fillId="3" borderId="32" applyProtection="0">
      <alignment horizontal="centerContinuous"/>
      <protection locked="0"/>
    </xf>
    <xf numFmtId="0" fontId="311" fillId="19" borderId="4" applyNumberFormat="0" applyAlignment="0" applyProtection="0"/>
    <xf numFmtId="192" fontId="49" fillId="38" borderId="8">
      <alignment horizontal="right"/>
      <protection hidden="1"/>
    </xf>
    <xf numFmtId="4" fontId="170" fillId="119" borderId="40" applyNumberFormat="0" applyProtection="0">
      <alignment horizontal="right" vertical="center"/>
    </xf>
    <xf numFmtId="282" fontId="7" fillId="66" borderId="40" applyNumberFormat="0" applyProtection="0">
      <alignment horizontal="left" vertical="top" indent="1"/>
    </xf>
    <xf numFmtId="282" fontId="7" fillId="10" borderId="40" applyNumberFormat="0" applyProtection="0">
      <alignment horizontal="left" vertical="top" indent="1"/>
    </xf>
    <xf numFmtId="282" fontId="7" fillId="16" borderId="40" applyNumberFormat="0" applyProtection="0">
      <alignment horizontal="left" vertical="top" indent="1"/>
    </xf>
    <xf numFmtId="282" fontId="113" fillId="59" borderId="40" applyNumberFormat="0" applyProtection="0">
      <alignment horizontal="left" vertical="top" indent="1"/>
    </xf>
    <xf numFmtId="282" fontId="62" fillId="33" borderId="65" applyNumberFormat="0" applyFont="0" applyAlignment="0" applyProtection="0"/>
    <xf numFmtId="0" fontId="58" fillId="3" borderId="37" applyProtection="0">
      <alignment horizontal="center" wrapText="1"/>
      <protection locked="0"/>
    </xf>
    <xf numFmtId="0" fontId="62" fillId="16" borderId="40" applyNumberFormat="0" applyProtection="0">
      <alignment horizontal="left" vertical="top" indent="1"/>
    </xf>
    <xf numFmtId="0" fontId="62" fillId="10" borderId="40" applyNumberFormat="0" applyProtection="0">
      <alignment horizontal="left" vertical="top" indent="1"/>
    </xf>
    <xf numFmtId="4" fontId="40" fillId="16" borderId="14" applyNumberFormat="0" applyProtection="0">
      <alignment horizontal="left" vertical="center" indent="1"/>
    </xf>
    <xf numFmtId="0" fontId="145" fillId="72" borderId="25" applyNumberFormat="0" applyAlignment="0" applyProtection="0"/>
    <xf numFmtId="4" fontId="79" fillId="63" borderId="14" applyNumberFormat="0" applyProtection="0">
      <alignment horizontal="left" vertical="center" indent="1"/>
    </xf>
    <xf numFmtId="4" fontId="79" fillId="63" borderId="14" applyNumberFormat="0" applyProtection="0">
      <alignment horizontal="left" vertical="center" indent="1"/>
    </xf>
    <xf numFmtId="282" fontId="256" fillId="110" borderId="65" applyNumberFormat="0" applyAlignment="0" applyProtection="0"/>
    <xf numFmtId="282" fontId="58" fillId="3" borderId="37" applyProtection="0">
      <alignment horizontal="center" wrapText="1"/>
      <protection locked="0"/>
    </xf>
    <xf numFmtId="0" fontId="40" fillId="115" borderId="25" applyNumberFormat="0" applyProtection="0">
      <alignment horizontal="left" vertical="center" indent="1"/>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65" fillId="34" borderId="4" applyNumberFormat="0" applyAlignment="0" applyProtection="0"/>
    <xf numFmtId="282" fontId="7" fillId="66" borderId="40" applyNumberFormat="0" applyProtection="0">
      <alignment horizontal="left" vertical="top" indent="1"/>
    </xf>
    <xf numFmtId="282" fontId="7" fillId="60" borderId="40" applyNumberFormat="0" applyProtection="0">
      <alignment horizontal="left" vertical="center" indent="1"/>
    </xf>
    <xf numFmtId="4" fontId="79" fillId="62" borderId="65" applyNumberFormat="0" applyProtection="0">
      <alignment horizontal="right" vertical="center"/>
    </xf>
    <xf numFmtId="282" fontId="109" fillId="3" borderId="32" applyProtection="0">
      <alignment horizontal="centerContinuous"/>
      <protection locked="0"/>
    </xf>
    <xf numFmtId="0" fontId="58" fillId="3" borderId="37" applyProtection="0">
      <alignment horizontal="center" wrapText="1"/>
      <protection locked="0"/>
    </xf>
    <xf numFmtId="0" fontId="62" fillId="33" borderId="65" applyNumberFormat="0" applyFont="0" applyAlignment="0" applyProtection="0"/>
    <xf numFmtId="4" fontId="48" fillId="10" borderId="40" applyNumberFormat="0" applyProtection="0">
      <alignment horizontal="right" vertical="center"/>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282" fontId="259" fillId="10" borderId="40" applyNumberFormat="0" applyProtection="0">
      <alignment horizontal="left" vertical="top" indent="1"/>
    </xf>
    <xf numFmtId="0" fontId="62" fillId="41" borderId="40" applyNumberFormat="0" applyProtection="0">
      <alignment horizontal="left" vertical="top" indent="1"/>
    </xf>
    <xf numFmtId="282" fontId="258" fillId="56" borderId="40" applyNumberFormat="0" applyProtection="0">
      <alignment horizontal="left" vertical="top" indent="1"/>
    </xf>
    <xf numFmtId="0" fontId="353" fillId="12" borderId="16" applyNumberFormat="0" applyFont="0" applyAlignment="0" applyProtection="0"/>
    <xf numFmtId="0" fontId="58" fillId="3" borderId="37" applyProtection="0">
      <alignment horizontal="center" wrapText="1"/>
      <protection locked="0"/>
    </xf>
    <xf numFmtId="0" fontId="165" fillId="34" borderId="4" applyNumberFormat="0" applyAlignment="0" applyProtection="0"/>
    <xf numFmtId="0" fontId="58" fillId="3" borderId="37" applyProtection="0">
      <alignment horizontal="center" wrapText="1"/>
      <protection locked="0"/>
    </xf>
    <xf numFmtId="0" fontId="58" fillId="3" borderId="37" applyProtection="0">
      <alignment horizontal="center" wrapText="1"/>
      <protection locked="0"/>
    </xf>
    <xf numFmtId="282" fontId="165" fillId="34" borderId="4" applyNumberFormat="0" applyAlignment="0" applyProtection="0"/>
    <xf numFmtId="0" fontId="33" fillId="0" borderId="0"/>
    <xf numFmtId="282"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45" fillId="110" borderId="25" applyNumberFormat="0" applyAlignment="0" applyProtection="0"/>
    <xf numFmtId="282" fontId="7" fillId="12" borderId="16" applyNumberFormat="0" applyFont="0" applyAlignment="0" applyProtection="0"/>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282" fontId="7" fillId="12" borderId="16" applyNumberFormat="0" applyFont="0" applyAlignment="0" applyProtection="0"/>
    <xf numFmtId="282" fontId="7" fillId="12" borderId="16" applyNumberFormat="0" applyFont="0" applyAlignment="0" applyProtection="0"/>
    <xf numFmtId="0" fontId="7" fillId="0" borderId="0"/>
    <xf numFmtId="0" fontId="7" fillId="64" borderId="40" applyNumberFormat="0" applyProtection="0">
      <alignment horizontal="left" vertical="center" indent="1"/>
    </xf>
    <xf numFmtId="4" fontId="257" fillId="2" borderId="65" applyNumberFormat="0" applyProtection="0">
      <alignment horizontal="right" vertical="center"/>
    </xf>
    <xf numFmtId="4" fontId="259" fillId="18" borderId="40" applyNumberFormat="0" applyProtection="0">
      <alignment horizontal="left" vertical="center" indent="1"/>
    </xf>
    <xf numFmtId="0" fontId="7" fillId="64" borderId="40" applyNumberFormat="0" applyProtection="0">
      <alignment horizontal="left" vertical="top" indent="1"/>
    </xf>
    <xf numFmtId="0" fontId="62" fillId="16" borderId="40" applyNumberFormat="0" applyProtection="0">
      <alignment horizontal="left" vertical="top" indent="1"/>
    </xf>
    <xf numFmtId="0" fontId="58" fillId="3" borderId="37" applyProtection="0">
      <alignment horizontal="center" wrapText="1"/>
      <protection locked="0"/>
    </xf>
    <xf numFmtId="4" fontId="79" fillId="27" borderId="14" applyNumberFormat="0" applyProtection="0">
      <alignment horizontal="right" vertical="center"/>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199" fontId="7" fillId="0" borderId="0"/>
    <xf numFmtId="0" fontId="62" fillId="41" borderId="40" applyNumberFormat="0" applyProtection="0">
      <alignment horizontal="left" vertical="top" indent="1"/>
    </xf>
    <xf numFmtId="0" fontId="7" fillId="41" borderId="40" applyNumberFormat="0" applyProtection="0">
      <alignment horizontal="left" vertical="center" indent="1"/>
    </xf>
    <xf numFmtId="0" fontId="62" fillId="2" borderId="0"/>
    <xf numFmtId="282" fontId="88" fillId="3" borderId="7"/>
    <xf numFmtId="199" fontId="88" fillId="3" borderId="7"/>
    <xf numFmtId="0" fontId="62" fillId="41" borderId="40" applyNumberFormat="0" applyProtection="0">
      <alignment horizontal="left" vertical="top" indent="1"/>
    </xf>
    <xf numFmtId="282" fontId="7" fillId="14" borderId="40" applyNumberFormat="0" applyProtection="0">
      <alignment horizontal="left" vertical="center" indent="1"/>
    </xf>
    <xf numFmtId="282" fontId="7" fillId="14" borderId="40" applyNumberFormat="0" applyProtection="0">
      <alignment horizontal="left" vertical="center" indent="1"/>
    </xf>
    <xf numFmtId="0" fontId="62" fillId="10" borderId="40" applyNumberFormat="0" applyProtection="0">
      <alignment horizontal="left" vertical="top" indent="1"/>
    </xf>
    <xf numFmtId="0" fontId="7" fillId="0" borderId="0"/>
    <xf numFmtId="4" fontId="48" fillId="71" borderId="25" applyNumberFormat="0" applyProtection="0">
      <alignment horizontal="right" vertical="center"/>
    </xf>
    <xf numFmtId="4" fontId="170" fillId="52" borderId="40" applyNumberFormat="0" applyProtection="0">
      <alignment horizontal="right" vertical="center"/>
    </xf>
    <xf numFmtId="0" fontId="7" fillId="33" borderId="16" applyNumberFormat="0" applyFont="0" applyAlignment="0" applyProtection="0"/>
    <xf numFmtId="282" fontId="165" fillId="34" borderId="4" applyNumberFormat="0" applyAlignment="0" applyProtection="0"/>
    <xf numFmtId="282" fontId="68" fillId="37" borderId="13">
      <alignment horizontal="center"/>
    </xf>
    <xf numFmtId="0" fontId="213" fillId="0" borderId="14"/>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282" fontId="7" fillId="12" borderId="16" applyNumberFormat="0" applyFont="0" applyAlignment="0" applyProtection="0"/>
    <xf numFmtId="0" fontId="58" fillId="3" borderId="37" applyProtection="0">
      <alignment horizontal="center" wrapText="1"/>
      <protection locked="0"/>
    </xf>
    <xf numFmtId="282" fontId="67" fillId="3" borderId="13">
      <alignment horizontal="center" vertical="center"/>
    </xf>
    <xf numFmtId="199" fontId="67" fillId="3" borderId="13">
      <alignment horizontal="center" vertical="center"/>
    </xf>
    <xf numFmtId="206" fontId="49" fillId="38" borderId="8" applyProtection="0">
      <alignment horizontal="right"/>
      <protection locked="0"/>
    </xf>
    <xf numFmtId="282" fontId="62" fillId="14" borderId="40" applyNumberFormat="0" applyProtection="0">
      <alignment horizontal="left" vertical="top" indent="1"/>
    </xf>
    <xf numFmtId="282" fontId="62" fillId="10" borderId="40" applyNumberFormat="0" applyProtection="0">
      <alignment horizontal="left" vertical="top" indent="1"/>
    </xf>
    <xf numFmtId="0" fontId="62" fillId="16" borderId="40" applyNumberFormat="0" applyProtection="0">
      <alignment horizontal="left" vertical="top" indent="1"/>
    </xf>
    <xf numFmtId="282" fontId="79" fillId="18" borderId="65" applyNumberFormat="0" applyProtection="0">
      <alignment horizontal="left" vertical="center" indent="1"/>
    </xf>
    <xf numFmtId="4" fontId="48" fillId="17" borderId="40" applyNumberFormat="0" applyProtection="0">
      <alignment horizontal="right" vertical="center"/>
    </xf>
    <xf numFmtId="4" fontId="48" fillId="15" borderId="40" applyNumberFormat="0" applyProtection="0">
      <alignment horizontal="right" vertical="center"/>
    </xf>
    <xf numFmtId="0" fontId="7" fillId="33" borderId="16" applyNumberFormat="0" applyFont="0" applyAlignment="0" applyProtection="0"/>
    <xf numFmtId="282" fontId="7" fillId="12" borderId="16" applyNumberFormat="0" applyFont="0" applyAlignment="0" applyProtection="0"/>
    <xf numFmtId="282" fontId="256" fillId="110" borderId="65" applyNumberFormat="0" applyAlignment="0" applyProtection="0"/>
    <xf numFmtId="199" fontId="161" fillId="72" borderId="4" applyNumberFormat="0" applyAlignment="0" applyProtection="0"/>
    <xf numFmtId="4" fontId="79" fillId="35" borderId="65" applyNumberFormat="0" applyProtection="0">
      <alignment horizontal="right" vertical="center"/>
    </xf>
    <xf numFmtId="0" fontId="259" fillId="12" borderId="40" applyNumberFormat="0" applyProtection="0">
      <alignment horizontal="left" vertical="top" indent="1"/>
    </xf>
    <xf numFmtId="0" fontId="109" fillId="3" borderId="32" applyProtection="0">
      <alignment horizontal="centerContinuous"/>
      <protection locked="0"/>
    </xf>
    <xf numFmtId="0" fontId="256" fillId="110" borderId="65" applyNumberFormat="0" applyAlignment="0" applyProtection="0"/>
    <xf numFmtId="0" fontId="7" fillId="10" borderId="40" applyNumberFormat="0" applyProtection="0">
      <alignment horizontal="left" vertical="center" indent="1"/>
    </xf>
    <xf numFmtId="0" fontId="48" fillId="10" borderId="40" applyNumberFormat="0" applyProtection="0">
      <alignment horizontal="left" vertical="top" indent="1"/>
    </xf>
    <xf numFmtId="282" fontId="7" fillId="14" borderId="40" applyNumberFormat="0" applyProtection="0">
      <alignment horizontal="left" vertical="top" indent="1"/>
    </xf>
    <xf numFmtId="0" fontId="58" fillId="3" borderId="37" applyProtection="0">
      <alignment horizontal="center" wrapText="1"/>
      <protection locked="0"/>
    </xf>
    <xf numFmtId="0" fontId="62" fillId="2" borderId="0"/>
    <xf numFmtId="0" fontId="62" fillId="33" borderId="65" applyNumberFormat="0" applyFont="0" applyAlignment="0" applyProtection="0"/>
    <xf numFmtId="0" fontId="62" fillId="33" borderId="65" applyNumberFormat="0" applyFont="0" applyAlignment="0" applyProtection="0"/>
    <xf numFmtId="0" fontId="62" fillId="33" borderId="65" applyNumberFormat="0" applyFont="0" applyAlignment="0" applyProtection="0"/>
    <xf numFmtId="282" fontId="62" fillId="2" borderId="0"/>
    <xf numFmtId="0" fontId="7" fillId="12" borderId="16" applyNumberFormat="0" applyFont="0" applyAlignment="0" applyProtection="0"/>
    <xf numFmtId="4" fontId="79" fillId="27" borderId="14" applyNumberFormat="0" applyProtection="0">
      <alignment horizontal="right" vertical="center"/>
    </xf>
    <xf numFmtId="0" fontId="7" fillId="64" borderId="40" applyNumberFormat="0" applyProtection="0">
      <alignment horizontal="left" vertical="top" indent="1"/>
    </xf>
    <xf numFmtId="0" fontId="62" fillId="16" borderId="40" applyNumberFormat="0" applyProtection="0">
      <alignment horizontal="left" vertical="top" indent="1"/>
    </xf>
    <xf numFmtId="0" fontId="7" fillId="64" borderId="40" applyNumberFormat="0" applyProtection="0">
      <alignment horizontal="left" vertical="center" indent="1"/>
    </xf>
    <xf numFmtId="4" fontId="48" fillId="117" borderId="25" applyNumberFormat="0" applyProtection="0">
      <alignment horizontal="right" vertical="center"/>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4" fontId="257" fillId="59" borderId="65" applyNumberFormat="0" applyProtection="0">
      <alignment vertical="center"/>
    </xf>
    <xf numFmtId="4" fontId="257" fillId="59" borderId="65" applyNumberFormat="0" applyProtection="0">
      <alignment vertical="center"/>
    </xf>
    <xf numFmtId="4" fontId="257" fillId="59" borderId="65" applyNumberFormat="0" applyProtection="0">
      <alignment vertical="center"/>
    </xf>
    <xf numFmtId="4" fontId="79" fillId="15" borderId="65" applyNumberFormat="0" applyProtection="0">
      <alignment horizontal="right" vertical="center"/>
    </xf>
    <xf numFmtId="0" fontId="109" fillId="3" borderId="32" applyProtection="0">
      <alignment horizontal="centerContinuous"/>
      <protection locked="0"/>
    </xf>
    <xf numFmtId="0" fontId="109" fillId="3" borderId="32" applyProtection="0">
      <alignment horizontal="centerContinuous"/>
      <protection locked="0"/>
    </xf>
    <xf numFmtId="4" fontId="79" fillId="93" borderId="65" applyNumberFormat="0" applyProtection="0">
      <alignment horizontal="right" vertical="center"/>
    </xf>
    <xf numFmtId="4" fontId="79" fillId="54" borderId="65" applyNumberFormat="0" applyProtection="0">
      <alignment horizontal="right" vertical="center"/>
    </xf>
    <xf numFmtId="4" fontId="79" fillId="61" borderId="65" applyNumberFormat="0" applyProtection="0">
      <alignment horizontal="right" vertical="center"/>
    </xf>
    <xf numFmtId="4" fontId="79" fillId="35" borderId="65" applyNumberFormat="0" applyProtection="0">
      <alignment horizontal="right" vertical="center"/>
    </xf>
    <xf numFmtId="4" fontId="79" fillId="35" borderId="65" applyNumberFormat="0" applyProtection="0">
      <alignment horizontal="right" vertical="center"/>
    </xf>
    <xf numFmtId="4" fontId="79" fillId="17" borderId="65" applyNumberFormat="0" applyProtection="0">
      <alignment horizontal="right" vertical="center"/>
    </xf>
    <xf numFmtId="4" fontId="79" fillId="55" borderId="65" applyNumberFormat="0" applyProtection="0">
      <alignment horizontal="right" vertical="center"/>
    </xf>
    <xf numFmtId="282" fontId="79" fillId="18" borderId="65" applyNumberFormat="0" applyProtection="0">
      <alignment horizontal="left" vertical="center" indent="1"/>
    </xf>
    <xf numFmtId="0" fontId="213" fillId="0" borderId="14"/>
    <xf numFmtId="282" fontId="109" fillId="3" borderId="32" applyProtection="0">
      <alignment horizontal="centerContinuous"/>
      <protection locked="0"/>
    </xf>
    <xf numFmtId="282" fontId="165" fillId="34" borderId="4" applyNumberFormat="0" applyAlignment="0" applyProtection="0"/>
    <xf numFmtId="0" fontId="165" fillId="34" borderId="65" applyNumberFormat="0" applyAlignment="0" applyProtection="0"/>
    <xf numFmtId="0" fontId="22" fillId="0" borderId="0"/>
    <xf numFmtId="0" fontId="22" fillId="0" borderId="0"/>
    <xf numFmtId="4" fontId="79" fillId="41" borderId="14" applyNumberFormat="0" applyProtection="0">
      <alignment horizontal="left" vertical="center" indent="1"/>
    </xf>
    <xf numFmtId="4" fontId="261" fillId="13" borderId="65" applyNumberFormat="0" applyProtection="0">
      <alignment horizontal="right" vertical="center"/>
    </xf>
    <xf numFmtId="0" fontId="7" fillId="115" borderId="25" applyNumberFormat="0" applyProtection="0">
      <alignment horizontal="left" vertical="center" indent="1"/>
    </xf>
    <xf numFmtId="4" fontId="48" fillId="50" borderId="25" applyNumberFormat="0" applyProtection="0">
      <alignment vertical="center"/>
    </xf>
    <xf numFmtId="0" fontId="68" fillId="37" borderId="13">
      <alignment horizontal="center"/>
    </xf>
    <xf numFmtId="282" fontId="50" fillId="18" borderId="4" applyNumberFormat="0" applyAlignment="0" applyProtection="0"/>
    <xf numFmtId="0" fontId="58" fillId="3" borderId="37" applyProtection="0">
      <alignment horizontal="center" wrapText="1"/>
      <protection locked="0"/>
    </xf>
    <xf numFmtId="282" fontId="58" fillId="3" borderId="37" applyProtection="0">
      <alignment horizontal="center" wrapText="1"/>
      <protection locked="0"/>
    </xf>
    <xf numFmtId="282" fontId="109" fillId="3" borderId="32" applyProtection="0">
      <alignment horizontal="centerContinuous"/>
      <protection locked="0"/>
    </xf>
    <xf numFmtId="0" fontId="58" fillId="3" borderId="37" applyProtection="0">
      <alignment horizontal="center" wrapText="1"/>
      <protection locked="0"/>
    </xf>
    <xf numFmtId="193" fontId="90" fillId="3" borderId="7">
      <alignment horizontal="right"/>
      <protection hidden="1"/>
    </xf>
    <xf numFmtId="0" fontId="222" fillId="0" borderId="14"/>
    <xf numFmtId="0" fontId="7" fillId="10" borderId="40" applyNumberFormat="0" applyProtection="0">
      <alignment horizontal="left" vertical="top" indent="1"/>
    </xf>
    <xf numFmtId="4" fontId="25" fillId="59" borderId="40" applyNumberFormat="0" applyProtection="0">
      <alignment horizontal="left" vertical="center" indent="1"/>
    </xf>
    <xf numFmtId="0" fontId="7" fillId="33" borderId="16" applyNumberFormat="0" applyFont="0" applyAlignment="0" applyProtection="0"/>
    <xf numFmtId="282" fontId="7" fillId="33" borderId="16" applyNumberFormat="0" applyFont="0" applyAlignment="0" applyProtection="0"/>
    <xf numFmtId="0" fontId="62" fillId="33" borderId="65" applyNumberFormat="0" applyFont="0" applyAlignment="0" applyProtection="0"/>
    <xf numFmtId="0" fontId="165" fillId="34" borderId="4" applyNumberFormat="0" applyAlignment="0" applyProtection="0"/>
    <xf numFmtId="282" fontId="7" fillId="10" borderId="40" applyNumberFormat="0" applyProtection="0">
      <alignment horizontal="left" vertical="center" indent="1"/>
    </xf>
    <xf numFmtId="0" fontId="7" fillId="10" borderId="40" applyNumberFormat="0" applyProtection="0">
      <alignment horizontal="left" vertical="center" indent="1"/>
    </xf>
    <xf numFmtId="4" fontId="48" fillId="41" borderId="40" applyNumberFormat="0" applyProtection="0">
      <alignment horizontal="right" vertical="center"/>
    </xf>
    <xf numFmtId="0" fontId="109" fillId="3" borderId="32" applyProtection="0">
      <alignment horizontal="centerContinuous"/>
      <protection locked="0"/>
    </xf>
    <xf numFmtId="0" fontId="58" fillId="3" borderId="37" applyProtection="0">
      <alignment horizontal="center" wrapText="1"/>
      <protection locked="0"/>
    </xf>
    <xf numFmtId="282" fontId="7" fillId="10" borderId="40" applyNumberFormat="0" applyProtection="0">
      <alignment horizontal="left" vertical="top" indent="1"/>
    </xf>
    <xf numFmtId="0" fontId="7" fillId="10" borderId="40" applyNumberFormat="0" applyProtection="0">
      <alignment horizontal="left" vertical="top" indent="1"/>
    </xf>
    <xf numFmtId="282" fontId="109" fillId="3" borderId="32" applyProtection="0">
      <alignment horizontal="centerContinuous"/>
      <protection locked="0"/>
    </xf>
    <xf numFmtId="0" fontId="58" fillId="3" borderId="37" applyProtection="0">
      <alignment horizontal="center" wrapText="1"/>
      <protection locked="0"/>
    </xf>
    <xf numFmtId="282" fontId="7" fillId="12" borderId="16" applyNumberFormat="0" applyFont="0" applyAlignment="0" applyProtection="0"/>
    <xf numFmtId="4" fontId="115" fillId="65" borderId="63" applyNumberFormat="0" applyProtection="0">
      <alignment horizontal="left" vertical="center" indent="1"/>
    </xf>
    <xf numFmtId="0" fontId="109" fillId="3" borderId="32" applyProtection="0">
      <alignment horizontal="centerContinuous"/>
      <protection locked="0"/>
    </xf>
    <xf numFmtId="0" fontId="109" fillId="3" borderId="32" applyProtection="0">
      <alignment horizontal="centerContinuous"/>
      <protection locked="0"/>
    </xf>
    <xf numFmtId="0" fontId="145" fillId="110" borderId="25" applyNumberFormat="0" applyAlignment="0" applyProtection="0"/>
    <xf numFmtId="0" fontId="109" fillId="3" borderId="32" applyProtection="0">
      <alignment horizontal="centerContinuous"/>
      <protection locked="0"/>
    </xf>
    <xf numFmtId="282" fontId="256" fillId="110" borderId="65" applyNumberForma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62" fillId="14" borderId="40" applyNumberFormat="0" applyProtection="0">
      <alignment horizontal="left" vertical="top" indent="1"/>
    </xf>
    <xf numFmtId="4" fontId="79" fillId="61" borderId="65" applyNumberFormat="0" applyProtection="0">
      <alignment horizontal="right" vertical="center"/>
    </xf>
    <xf numFmtId="0" fontId="58" fillId="3" borderId="37" applyProtection="0">
      <alignment horizontal="center" wrapText="1"/>
      <protection locked="0"/>
    </xf>
    <xf numFmtId="282" fontId="58" fillId="3" borderId="37" applyProtection="0">
      <alignment horizontal="center" wrapText="1"/>
      <protection locked="0"/>
    </xf>
    <xf numFmtId="0" fontId="7" fillId="0" borderId="0"/>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282" fontId="165" fillId="34" borderId="65" applyNumberFormat="0" applyAlignment="0" applyProtection="0"/>
    <xf numFmtId="282" fontId="165" fillId="34" borderId="4" applyNumberFormat="0" applyAlignment="0" applyProtection="0"/>
    <xf numFmtId="0" fontId="50" fillId="18" borderId="4" applyNumberFormat="0" applyAlignment="0" applyProtection="0"/>
    <xf numFmtId="199" fontId="48" fillId="50" borderId="40" applyNumberFormat="0" applyProtection="0">
      <alignment horizontal="left" vertical="top" indent="1"/>
    </xf>
    <xf numFmtId="0" fontId="7" fillId="0" borderId="0"/>
    <xf numFmtId="0" fontId="109" fillId="3" borderId="32" applyProtection="0">
      <alignment horizontal="centerContinuous"/>
      <protection locked="0"/>
    </xf>
    <xf numFmtId="4" fontId="79" fillId="0" borderId="65" applyNumberFormat="0" applyProtection="0">
      <alignment horizontal="left" vertical="center" indent="1"/>
    </xf>
    <xf numFmtId="282" fontId="7" fillId="12" borderId="16" applyNumberFormat="0" applyFont="0" applyAlignment="0" applyProtection="0"/>
    <xf numFmtId="282" fontId="7" fillId="65" borderId="40" applyNumberFormat="0" applyProtection="0">
      <alignment horizontal="left" vertical="top" indent="1"/>
    </xf>
    <xf numFmtId="0" fontId="165" fillId="34" borderId="4" applyNumberFormat="0" applyAlignment="0" applyProtection="0"/>
    <xf numFmtId="0" fontId="109" fillId="3" borderId="32" applyProtection="0">
      <alignment horizontal="centerContinuous"/>
      <protection locked="0"/>
    </xf>
    <xf numFmtId="282" fontId="7" fillId="10" borderId="40" applyNumberFormat="0" applyProtection="0">
      <alignment horizontal="left" vertical="top" indent="1"/>
    </xf>
    <xf numFmtId="4" fontId="170" fillId="116" borderId="40" applyNumberFormat="0" applyProtection="0">
      <alignment horizontal="right" vertical="center"/>
    </xf>
    <xf numFmtId="0" fontId="58" fillId="3" borderId="37" applyProtection="0">
      <alignment horizontal="center" wrapText="1"/>
      <protection locked="0"/>
    </xf>
    <xf numFmtId="4" fontId="113" fillId="56" borderId="40" applyNumberFormat="0" applyProtection="0">
      <alignment horizontal="left" vertical="center" indent="1"/>
    </xf>
    <xf numFmtId="0" fontId="48" fillId="50" borderId="40" applyNumberFormat="0" applyProtection="0">
      <alignment horizontal="left" vertical="top" indent="1"/>
    </xf>
    <xf numFmtId="0" fontId="79" fillId="18" borderId="65" applyNumberFormat="0" applyProtection="0">
      <alignment horizontal="left" vertical="center" indent="1"/>
    </xf>
    <xf numFmtId="0" fontId="79" fillId="41" borderId="65" applyNumberFormat="0" applyProtection="0">
      <alignment horizontal="left" vertical="center" indent="1"/>
    </xf>
    <xf numFmtId="0" fontId="48" fillId="50" borderId="40" applyNumberFormat="0" applyProtection="0">
      <alignment horizontal="left" vertical="top" indent="1"/>
    </xf>
    <xf numFmtId="4" fontId="79" fillId="0" borderId="65" applyNumberFormat="0" applyProtection="0">
      <alignment horizontal="right" vertical="center"/>
    </xf>
    <xf numFmtId="228" fontId="206" fillId="0" borderId="0">
      <protection locked="0"/>
    </xf>
    <xf numFmtId="0" fontId="38" fillId="79" borderId="0" applyNumberFormat="0" applyBorder="0" applyAlignment="0" applyProtection="0"/>
    <xf numFmtId="0" fontId="38" fillId="100" borderId="0" applyNumberFormat="0" applyBorder="0" applyAlignment="0" applyProtection="0"/>
    <xf numFmtId="0" fontId="109" fillId="3" borderId="32" applyProtection="0">
      <alignment horizontal="centerContinuous"/>
      <protection locked="0"/>
    </xf>
    <xf numFmtId="0" fontId="22" fillId="0" borderId="0"/>
    <xf numFmtId="0" fontId="7" fillId="12" borderId="16" applyNumberFormat="0" applyFont="0" applyAlignment="0" applyProtection="0"/>
    <xf numFmtId="0" fontId="109" fillId="3" borderId="32" applyProtection="0">
      <alignment horizontal="centerContinuous"/>
      <protection locked="0"/>
    </xf>
    <xf numFmtId="282" fontId="62" fillId="41" borderId="40" applyNumberFormat="0" applyProtection="0">
      <alignment horizontal="left" vertical="top" indent="1"/>
    </xf>
    <xf numFmtId="199" fontId="79" fillId="41" borderId="65" applyNumberFormat="0" applyProtection="0">
      <alignment horizontal="left" vertical="center" indent="1"/>
    </xf>
    <xf numFmtId="282" fontId="165" fillId="34" borderId="4" applyNumberFormat="0" applyAlignment="0" applyProtection="0"/>
    <xf numFmtId="0" fontId="58" fillId="3" borderId="37" applyProtection="0">
      <alignment horizontal="center" wrapText="1"/>
      <protection locked="0"/>
    </xf>
    <xf numFmtId="0" fontId="256" fillId="110" borderId="65" applyNumberFormat="0" applyAlignment="0" applyProtection="0"/>
    <xf numFmtId="282" fontId="50" fillId="18" borderId="4" applyNumberFormat="0" applyAlignment="0" applyProtection="0"/>
    <xf numFmtId="0" fontId="109" fillId="3" borderId="32" applyProtection="0">
      <alignment horizontal="centerContinuous"/>
      <protection locked="0"/>
    </xf>
    <xf numFmtId="0" fontId="237" fillId="19" borderId="4" applyNumberFormat="0" applyAlignment="0" applyProtection="0"/>
    <xf numFmtId="0" fontId="7" fillId="33" borderId="16" applyNumberFormat="0" applyFont="0" applyAlignment="0" applyProtection="0"/>
    <xf numFmtId="4" fontId="79" fillId="93" borderId="65" applyNumberFormat="0" applyProtection="0">
      <alignment horizontal="right" vertical="center"/>
    </xf>
    <xf numFmtId="4" fontId="79" fillId="61" borderId="65" applyNumberFormat="0" applyProtection="0">
      <alignment horizontal="right" vertical="center"/>
    </xf>
    <xf numFmtId="4" fontId="79" fillId="10" borderId="65" applyNumberFormat="0" applyProtection="0">
      <alignment horizontal="right" vertical="center"/>
    </xf>
    <xf numFmtId="0" fontId="109" fillId="3" borderId="32" applyProtection="0">
      <alignment horizontal="centerContinuous"/>
      <protection locked="0"/>
    </xf>
    <xf numFmtId="0" fontId="62" fillId="33" borderId="65" applyNumberFormat="0" applyFont="0" applyAlignment="0" applyProtection="0"/>
    <xf numFmtId="4" fontId="79" fillId="93" borderId="65" applyNumberFormat="0" applyProtection="0">
      <alignment horizontal="right" vertical="center"/>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282" fontId="7" fillId="12" borderId="16" applyNumberFormat="0" applyFont="0" applyAlignment="0" applyProtection="0"/>
    <xf numFmtId="282" fontId="7" fillId="33" borderId="16" applyNumberFormat="0" applyFont="0" applyAlignment="0" applyProtection="0"/>
    <xf numFmtId="0" fontId="165" fillId="34" borderId="4" applyNumberFormat="0" applyAlignment="0" applyProtection="0"/>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282" fontId="109" fillId="3" borderId="32" applyProtection="0">
      <alignment horizontal="centerContinuous"/>
      <protection locked="0"/>
    </xf>
    <xf numFmtId="0" fontId="7" fillId="14" borderId="40" applyNumberFormat="0" applyProtection="0">
      <alignment horizontal="left" vertical="center" indent="1"/>
    </xf>
    <xf numFmtId="4" fontId="79" fillId="15" borderId="65" applyNumberFormat="0" applyProtection="0">
      <alignment horizontal="right" vertical="center"/>
    </xf>
    <xf numFmtId="0" fontId="33" fillId="0" borderId="0"/>
    <xf numFmtId="282" fontId="62" fillId="16" borderId="40" applyNumberFormat="0" applyProtection="0">
      <alignment horizontal="left" vertical="top" indent="1"/>
    </xf>
    <xf numFmtId="282" fontId="58" fillId="3" borderId="37" applyProtection="0">
      <alignment horizontal="center" wrapText="1"/>
      <protection locked="0"/>
    </xf>
    <xf numFmtId="0" fontId="58" fillId="3" borderId="37" applyProtection="0">
      <alignment horizontal="center" wrapText="1"/>
      <protection locked="0"/>
    </xf>
    <xf numFmtId="282" fontId="7" fillId="115" borderId="25" applyNumberFormat="0" applyProtection="0">
      <alignment horizontal="left" vertical="center" indent="1"/>
    </xf>
    <xf numFmtId="0" fontId="62" fillId="16" borderId="40" applyNumberFormat="0" applyProtection="0">
      <alignment horizontal="left" vertical="top" indent="1"/>
    </xf>
    <xf numFmtId="0" fontId="109" fillId="3" borderId="32" applyProtection="0">
      <alignment horizontal="centerContinuous"/>
      <protection locked="0"/>
    </xf>
    <xf numFmtId="282" fontId="58" fillId="3" borderId="37" applyProtection="0">
      <alignment horizontal="center" wrapText="1"/>
      <protection locked="0"/>
    </xf>
    <xf numFmtId="0" fontId="109" fillId="3" borderId="32" applyProtection="0">
      <alignment horizontal="centerContinuous"/>
      <protection locked="0"/>
    </xf>
    <xf numFmtId="282" fontId="58" fillId="3" borderId="37" applyProtection="0">
      <alignment horizontal="center" wrapText="1"/>
      <protection locked="0"/>
    </xf>
    <xf numFmtId="282" fontId="62" fillId="14" borderId="40" applyNumberFormat="0" applyProtection="0">
      <alignment horizontal="left" vertical="top" indent="1"/>
    </xf>
    <xf numFmtId="0" fontId="7" fillId="33" borderId="16" applyNumberFormat="0" applyFont="0" applyAlignment="0" applyProtection="0"/>
    <xf numFmtId="0" fontId="109" fillId="3" borderId="32" applyProtection="0">
      <alignment horizontal="centerContinuous"/>
      <protection locked="0"/>
    </xf>
    <xf numFmtId="4" fontId="79" fillId="41" borderId="14" applyNumberFormat="0" applyProtection="0">
      <alignment horizontal="left" vertical="center" indent="1"/>
    </xf>
    <xf numFmtId="4" fontId="79" fillId="56" borderId="65" applyNumberFormat="0" applyProtection="0">
      <alignment vertical="center"/>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4" fontId="267" fillId="66" borderId="40" applyNumberFormat="0" applyProtection="0">
      <alignment horizontal="right" vertical="center"/>
    </xf>
    <xf numFmtId="282" fontId="259" fillId="10" borderId="40" applyNumberFormat="0" applyProtection="0">
      <alignment horizontal="left" vertical="top" indent="1"/>
    </xf>
    <xf numFmtId="4" fontId="25" fillId="66" borderId="40" applyNumberFormat="0" applyProtection="0">
      <alignment horizontal="right" vertical="center"/>
    </xf>
    <xf numFmtId="282" fontId="62" fillId="14" borderId="40" applyNumberFormat="0" applyProtection="0">
      <alignment horizontal="left" vertical="top" indent="1"/>
    </xf>
    <xf numFmtId="282" fontId="7" fillId="10" borderId="40" applyNumberFormat="0" applyProtection="0">
      <alignment horizontal="left" vertical="center" indent="1"/>
    </xf>
    <xf numFmtId="282" fontId="7" fillId="60" borderId="40" applyNumberFormat="0" applyProtection="0">
      <alignment horizontal="left" vertical="center" indent="1"/>
    </xf>
    <xf numFmtId="0" fontId="7" fillId="60" borderId="40" applyNumberFormat="0" applyProtection="0">
      <alignment horizontal="left" vertical="center" indent="1"/>
    </xf>
    <xf numFmtId="4" fontId="79" fillId="35" borderId="65" applyNumberFormat="0" applyProtection="0">
      <alignment horizontal="right" vertical="center"/>
    </xf>
    <xf numFmtId="4" fontId="115" fillId="59" borderId="40" applyNumberFormat="0" applyProtection="0">
      <alignment vertical="center"/>
    </xf>
    <xf numFmtId="0" fontId="109" fillId="3" borderId="32" applyProtection="0">
      <alignment horizontal="centerContinuous"/>
      <protection locked="0"/>
    </xf>
    <xf numFmtId="0" fontId="44" fillId="19" borderId="4" applyNumberFormat="0" applyAlignment="0" applyProtection="0"/>
    <xf numFmtId="0" fontId="58" fillId="3" borderId="37" applyProtection="0">
      <alignment horizontal="center" wrapText="1"/>
      <protection locked="0"/>
    </xf>
    <xf numFmtId="282" fontId="109" fillId="3" borderId="32" applyProtection="0">
      <alignment horizontal="centerContinuous"/>
      <protection locked="0"/>
    </xf>
    <xf numFmtId="0" fontId="62" fillId="10" borderId="40" applyNumberFormat="0" applyProtection="0">
      <alignment horizontal="left" vertical="top" indent="1"/>
    </xf>
    <xf numFmtId="0" fontId="50" fillId="18" borderId="4" applyNumberFormat="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0" fontId="256" fillId="110" borderId="65" applyNumberFormat="0" applyAlignment="0" applyProtection="0"/>
    <xf numFmtId="282" fontId="256" fillId="110" borderId="65" applyNumberFormat="0" applyAlignment="0" applyProtection="0"/>
    <xf numFmtId="0" fontId="7" fillId="0" borderId="0"/>
    <xf numFmtId="0" fontId="259" fillId="10" borderId="40" applyNumberFormat="0" applyProtection="0">
      <alignment horizontal="left" vertical="top" indent="1"/>
    </xf>
    <xf numFmtId="4" fontId="117" fillId="12" borderId="40" applyNumberFormat="0" applyProtection="0">
      <alignment vertical="center"/>
    </xf>
    <xf numFmtId="199" fontId="7" fillId="66" borderId="40" applyNumberFormat="0" applyProtection="0">
      <alignment horizontal="left" vertical="top" indent="1"/>
    </xf>
    <xf numFmtId="282" fontId="7" fillId="41" borderId="40" applyNumberFormat="0" applyProtection="0">
      <alignment horizontal="left" vertical="center" indent="1"/>
    </xf>
    <xf numFmtId="282" fontId="62" fillId="10" borderId="40" applyNumberFormat="0" applyProtection="0">
      <alignment horizontal="left" vertical="top" indent="1"/>
    </xf>
    <xf numFmtId="4" fontId="79" fillId="55" borderId="65" applyNumberFormat="0" applyProtection="0">
      <alignment horizontal="right" vertical="center"/>
    </xf>
    <xf numFmtId="4" fontId="170" fillId="119" borderId="40" applyNumberFormat="0" applyProtection="0">
      <alignment horizontal="right" vertical="center"/>
    </xf>
    <xf numFmtId="0" fontId="113" fillId="59" borderId="40" applyNumberFormat="0" applyProtection="0">
      <alignment horizontal="left" vertical="top" indent="1"/>
    </xf>
    <xf numFmtId="4" fontId="265" fillId="59" borderId="40" applyNumberFormat="0" applyProtection="0">
      <alignment vertical="center"/>
    </xf>
    <xf numFmtId="0" fontId="7" fillId="33" borderId="16" applyNumberFormat="0" applyFont="0" applyAlignment="0" applyProtection="0"/>
    <xf numFmtId="0" fontId="145" fillId="110" borderId="25" applyNumberFormat="0" applyAlignment="0" applyProtection="0"/>
    <xf numFmtId="282" fontId="165" fillId="34" borderId="65" applyNumberFormat="0" applyAlignment="0" applyProtection="0"/>
    <xf numFmtId="282" fontId="165" fillId="34" borderId="65" applyNumberFormat="0" applyAlignment="0" applyProtection="0"/>
    <xf numFmtId="282" fontId="165" fillId="34" borderId="65" applyNumberFormat="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4" fontId="263" fillId="66" borderId="40" applyNumberFormat="0" applyProtection="0">
      <alignment horizontal="right" vertical="center"/>
    </xf>
    <xf numFmtId="0" fontId="109" fillId="3" borderId="32" applyProtection="0">
      <alignment horizontal="centerContinuous"/>
      <protection locked="0"/>
    </xf>
    <xf numFmtId="282" fontId="7" fillId="33" borderId="16" applyNumberFormat="0" applyFont="0" applyAlignment="0" applyProtection="0"/>
    <xf numFmtId="0" fontId="62" fillId="33" borderId="65" applyNumberFormat="0" applyFont="0" applyAlignment="0" applyProtection="0"/>
    <xf numFmtId="0" fontId="165" fillId="34" borderId="4" applyNumberFormat="0" applyAlignment="0" applyProtection="0"/>
    <xf numFmtId="0" fontId="165" fillId="34" borderId="4" applyNumberFormat="0" applyAlignment="0" applyProtection="0"/>
    <xf numFmtId="282"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199"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62" fillId="2" borderId="0"/>
    <xf numFmtId="0" fontId="239" fillId="18" borderId="4" applyNumberFormat="0" applyAlignment="0" applyProtection="0"/>
    <xf numFmtId="4" fontId="79" fillId="62" borderId="65" applyNumberFormat="0" applyProtection="0">
      <alignment horizontal="right" vertical="center"/>
    </xf>
    <xf numFmtId="4" fontId="170" fillId="71" borderId="40" applyNumberFormat="0" applyProtection="0">
      <alignment horizontal="right" vertical="center"/>
    </xf>
    <xf numFmtId="0" fontId="58" fillId="3" borderId="37" applyProtection="0">
      <alignment horizontal="center" wrapText="1"/>
      <protection locked="0"/>
    </xf>
    <xf numFmtId="0" fontId="58" fillId="3" borderId="37" applyProtection="0">
      <alignment horizontal="center" wrapText="1"/>
      <protection locked="0"/>
    </xf>
    <xf numFmtId="0" fontId="38" fillId="79" borderId="0" applyNumberFormat="0" applyBorder="0" applyAlignment="0" applyProtection="0"/>
    <xf numFmtId="4" fontId="79" fillId="0" borderId="65" applyNumberFormat="0" applyProtection="0">
      <alignment horizontal="left" vertical="center" indent="1"/>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22" fillId="0" borderId="0"/>
    <xf numFmtId="0" fontId="79" fillId="18" borderId="65" applyNumberFormat="0" applyProtection="0">
      <alignment horizontal="left" vertical="center" indent="1"/>
    </xf>
    <xf numFmtId="282" fontId="7" fillId="115" borderId="25" applyNumberFormat="0" applyProtection="0">
      <alignment horizontal="left" vertical="center" indent="1"/>
    </xf>
    <xf numFmtId="282" fontId="62" fillId="10" borderId="40" applyNumberFormat="0" applyProtection="0">
      <alignment horizontal="left" vertical="top" indent="1"/>
    </xf>
    <xf numFmtId="0" fontId="62" fillId="10" borderId="40" applyNumberFormat="0" applyProtection="0">
      <alignment horizontal="left" vertical="top" indent="1"/>
    </xf>
    <xf numFmtId="4" fontId="48" fillId="54" borderId="40" applyNumberFormat="0" applyProtection="0">
      <alignment horizontal="right" vertical="center"/>
    </xf>
    <xf numFmtId="282" fontId="58" fillId="3" borderId="37" applyProtection="0">
      <alignment horizontal="center" wrapText="1"/>
      <protection locked="0"/>
    </xf>
    <xf numFmtId="0" fontId="58" fillId="3" borderId="37" applyProtection="0">
      <alignment horizontal="center" wrapText="1"/>
      <protection locked="0"/>
    </xf>
    <xf numFmtId="0" fontId="34" fillId="0" borderId="0"/>
    <xf numFmtId="0" fontId="109" fillId="3" borderId="32" applyProtection="0">
      <alignment horizontal="centerContinuous"/>
      <protection locked="0"/>
    </xf>
    <xf numFmtId="0" fontId="109" fillId="3" borderId="32" applyProtection="0">
      <alignment horizontal="centerContinuous"/>
      <protection locked="0"/>
    </xf>
    <xf numFmtId="282" fontId="91" fillId="3" borderId="13"/>
    <xf numFmtId="282" fontId="7" fillId="66" borderId="40" applyNumberFormat="0" applyProtection="0">
      <alignment horizontal="left" vertical="top" indent="1"/>
    </xf>
    <xf numFmtId="282" fontId="165" fillId="34" borderId="4" applyNumberFormat="0" applyAlignment="0" applyProtection="0"/>
    <xf numFmtId="0" fontId="7" fillId="65" borderId="40" applyNumberFormat="0" applyProtection="0">
      <alignment horizontal="left" vertical="top" indent="1"/>
    </xf>
    <xf numFmtId="0" fontId="38" fillId="101" borderId="0" applyNumberFormat="0" applyBorder="0" applyAlignment="0" applyProtection="0"/>
    <xf numFmtId="0" fontId="38" fillId="103" borderId="0" applyNumberFormat="0" applyBorder="0" applyAlignment="0" applyProtection="0"/>
    <xf numFmtId="282" fontId="48" fillId="60" borderId="40" applyNumberFormat="0" applyProtection="0">
      <alignment horizontal="left" vertical="top" indent="1"/>
    </xf>
    <xf numFmtId="282" fontId="62" fillId="14" borderId="40" applyNumberFormat="0" applyProtection="0">
      <alignment horizontal="left" vertical="top" indent="1"/>
    </xf>
    <xf numFmtId="282" fontId="62" fillId="10" borderId="40" applyNumberFormat="0" applyProtection="0">
      <alignment horizontal="left" vertical="top" indent="1"/>
    </xf>
    <xf numFmtId="4" fontId="79" fillId="35" borderId="65" applyNumberFormat="0" applyProtection="0">
      <alignment horizontal="right" vertical="center"/>
    </xf>
    <xf numFmtId="0" fontId="113" fillId="59" borderId="40" applyNumberFormat="0" applyProtection="0">
      <alignment horizontal="left" vertical="top" indent="1"/>
    </xf>
    <xf numFmtId="0" fontId="109" fillId="3" borderId="32" applyProtection="0">
      <alignment horizontal="centerContinuous"/>
      <protection locked="0"/>
    </xf>
    <xf numFmtId="4" fontId="79" fillId="63" borderId="14" applyNumberFormat="0" applyProtection="0">
      <alignment horizontal="left" vertical="center" indent="1"/>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282" fontId="109" fillId="3" borderId="32" applyProtection="0">
      <alignment horizontal="centerContinuous"/>
      <protection locked="0"/>
    </xf>
    <xf numFmtId="282" fontId="48" fillId="50" borderId="40" applyNumberFormat="0" applyProtection="0">
      <alignment horizontal="left" vertical="top" indent="1"/>
    </xf>
    <xf numFmtId="0" fontId="7" fillId="115" borderId="25" applyNumberFormat="0" applyProtection="0">
      <alignment horizontal="left" vertical="center" indent="1"/>
    </xf>
    <xf numFmtId="282" fontId="7" fillId="12" borderId="16" applyNumberFormat="0" applyFont="0" applyAlignment="0" applyProtection="0"/>
    <xf numFmtId="0" fontId="145" fillId="110" borderId="25" applyNumberFormat="0" applyAlignment="0" applyProtection="0"/>
    <xf numFmtId="0" fontId="7" fillId="12" borderId="16" applyNumberFormat="0" applyFont="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62" fillId="2" borderId="0"/>
    <xf numFmtId="0" fontId="7" fillId="41" borderId="40" applyNumberFormat="0" applyProtection="0">
      <alignment horizontal="left" vertical="top" indent="1"/>
    </xf>
    <xf numFmtId="4" fontId="48" fillId="61" borderId="40" applyNumberFormat="0" applyProtection="0">
      <alignment horizontal="right" vertical="center"/>
    </xf>
    <xf numFmtId="4" fontId="79" fillId="0" borderId="65" applyNumberFormat="0" applyProtection="0">
      <alignment horizontal="left" vertical="center" indent="1"/>
    </xf>
    <xf numFmtId="0" fontId="7" fillId="0" borderId="0"/>
    <xf numFmtId="0" fontId="7" fillId="0" borderId="0"/>
    <xf numFmtId="0" fontId="64" fillId="0" borderId="0"/>
    <xf numFmtId="0" fontId="44" fillId="19" borderId="4" applyNumberFormat="0" applyAlignment="0" applyProtection="0"/>
    <xf numFmtId="0" fontId="165" fillId="34" borderId="4" applyNumberFormat="0" applyAlignment="0" applyProtection="0"/>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353" fillId="0" borderId="0"/>
    <xf numFmtId="4" fontId="79" fillId="63" borderId="14" applyNumberFormat="0" applyProtection="0">
      <alignment horizontal="left" vertical="center" indent="1"/>
    </xf>
    <xf numFmtId="282" fontId="58" fillId="3" borderId="37" applyProtection="0">
      <alignment horizontal="center" wrapText="1"/>
      <protection locked="0"/>
    </xf>
    <xf numFmtId="282" fontId="58" fillId="3" borderId="37" applyProtection="0">
      <alignment horizontal="center" wrapText="1"/>
      <protection locked="0"/>
    </xf>
    <xf numFmtId="282" fontId="62" fillId="14" borderId="40" applyNumberFormat="0" applyProtection="0">
      <alignment horizontal="left" vertical="top" indent="1"/>
    </xf>
    <xf numFmtId="0" fontId="62" fillId="2" borderId="0"/>
    <xf numFmtId="0" fontId="62" fillId="2" borderId="0"/>
    <xf numFmtId="0" fontId="7" fillId="115" borderId="25" applyNumberFormat="0" applyProtection="0">
      <alignment horizontal="left" vertical="center" indent="1"/>
    </xf>
    <xf numFmtId="0" fontId="58" fillId="3" borderId="37" applyProtection="0">
      <alignment horizontal="center" wrapText="1"/>
      <protection locked="0"/>
    </xf>
    <xf numFmtId="282" fontId="165" fillId="34" borderId="4" applyNumberFormat="0" applyAlignment="0" applyProtection="0"/>
    <xf numFmtId="282" fontId="7" fillId="12" borderId="16" applyNumberFormat="0" applyFont="0" applyAlignment="0" applyProtection="0"/>
    <xf numFmtId="205" fontId="89" fillId="2" borderId="4">
      <alignment horizontal="right"/>
      <protection locked="0"/>
    </xf>
    <xf numFmtId="282" fontId="165" fillId="34" borderId="4" applyNumberFormat="0" applyAlignment="0" applyProtection="0"/>
    <xf numFmtId="0" fontId="7" fillId="65" borderId="40" applyNumberFormat="0" applyProtection="0">
      <alignment horizontal="left" vertical="center" indent="1"/>
    </xf>
    <xf numFmtId="282"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199" fontId="7" fillId="0" borderId="0"/>
    <xf numFmtId="0" fontId="62" fillId="2" borderId="0"/>
    <xf numFmtId="282" fontId="145" fillId="110" borderId="25" applyNumberFormat="0" applyAlignment="0" applyProtection="0"/>
    <xf numFmtId="282" fontId="7" fillId="12" borderId="16" applyNumberFormat="0" applyFont="0" applyAlignment="0" applyProtection="0"/>
    <xf numFmtId="282" fontId="7" fillId="12" borderId="16" applyNumberFormat="0" applyFont="0" applyAlignment="0" applyProtection="0"/>
    <xf numFmtId="0" fontId="7" fillId="0" borderId="0"/>
    <xf numFmtId="0" fontId="66" fillId="0" borderId="57" applyNumberFormat="0" applyFill="0" applyAlignment="0" applyProtection="0"/>
    <xf numFmtId="0" fontId="62" fillId="2" borderId="0"/>
    <xf numFmtId="282" fontId="259" fillId="12" borderId="40" applyNumberFormat="0" applyProtection="0">
      <alignment horizontal="left" vertical="top" indent="1"/>
    </xf>
    <xf numFmtId="282" fontId="48" fillId="50" borderId="40" applyNumberFormat="0" applyProtection="0">
      <alignment horizontal="left" vertical="top" indent="1"/>
    </xf>
    <xf numFmtId="4" fontId="259" fillId="12" borderId="40" applyNumberFormat="0" applyProtection="0">
      <alignment vertical="center"/>
    </xf>
    <xf numFmtId="282" fontId="116" fillId="16" borderId="42" applyBorder="0"/>
    <xf numFmtId="0" fontId="62" fillId="14" borderId="40" applyNumberFormat="0" applyProtection="0">
      <alignment horizontal="left" vertical="top" indent="1"/>
    </xf>
    <xf numFmtId="4" fontId="79" fillId="0" borderId="65" applyNumberFormat="0" applyProtection="0">
      <alignment horizontal="right" vertical="center"/>
    </xf>
    <xf numFmtId="282" fontId="50" fillId="18" borderId="4" applyNumberFormat="0" applyAlignment="0" applyProtection="0"/>
    <xf numFmtId="0" fontId="62" fillId="14" borderId="40" applyNumberFormat="0" applyProtection="0">
      <alignment horizontal="left" vertical="top" indent="1"/>
    </xf>
    <xf numFmtId="0" fontId="7" fillId="0" borderId="0"/>
    <xf numFmtId="0" fontId="7" fillId="0" borderId="0"/>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165" fillId="34" borderId="4" applyNumberFormat="0" applyAlignment="0" applyProtection="0"/>
    <xf numFmtId="0" fontId="256" fillId="110" borderId="65" applyNumberFormat="0" applyAlignment="0" applyProtection="0"/>
    <xf numFmtId="282" fontId="109" fillId="3" borderId="32" applyProtection="0">
      <alignment horizontal="centerContinuous"/>
      <protection locked="0"/>
    </xf>
    <xf numFmtId="0" fontId="311" fillId="19" borderId="4" applyNumberFormat="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62" fillId="33" borderId="65" applyNumberFormat="0" applyFont="0" applyAlignment="0" applyProtection="0"/>
    <xf numFmtId="0" fontId="7" fillId="0" borderId="0"/>
    <xf numFmtId="0" fontId="64" fillId="0" borderId="0"/>
    <xf numFmtId="0" fontId="7" fillId="0" borderId="0"/>
    <xf numFmtId="0" fontId="62" fillId="10" borderId="40" applyNumberFormat="0" applyProtection="0">
      <alignment horizontal="left" vertical="top" indent="1"/>
    </xf>
    <xf numFmtId="4" fontId="170" fillId="65" borderId="40" applyNumberFormat="0" applyProtection="0">
      <alignment horizontal="right" vertical="center"/>
    </xf>
    <xf numFmtId="1" fontId="92" fillId="2" borderId="4">
      <alignment horizontal="right"/>
      <protection locked="0"/>
    </xf>
    <xf numFmtId="282" fontId="62" fillId="2" borderId="0"/>
    <xf numFmtId="282" fontId="165" fillId="34" borderId="4" applyNumberFormat="0" applyAlignment="0" applyProtection="0"/>
    <xf numFmtId="282" fontId="58" fillId="3" borderId="37" applyProtection="0">
      <alignment horizontal="center" wrapText="1"/>
      <protection locked="0"/>
    </xf>
    <xf numFmtId="4" fontId="115" fillId="59" borderId="40" applyNumberFormat="0" applyProtection="0">
      <alignment vertical="center"/>
    </xf>
    <xf numFmtId="0" fontId="62" fillId="2" borderId="0"/>
    <xf numFmtId="0" fontId="7" fillId="12" borderId="16" applyNumberFormat="0" applyFont="0" applyAlignment="0" applyProtection="0"/>
    <xf numFmtId="0" fontId="44" fillId="19" borderId="4" applyNumberFormat="0" applyAlignment="0" applyProtection="0"/>
    <xf numFmtId="4" fontId="48" fillId="50" borderId="25" applyNumberFormat="0" applyProtection="0">
      <alignment horizontal="left" vertical="center" indent="1"/>
    </xf>
    <xf numFmtId="0" fontId="62" fillId="14" borderId="40" applyNumberFormat="0" applyProtection="0">
      <alignment horizontal="left" vertical="top" indent="1"/>
    </xf>
    <xf numFmtId="0" fontId="79" fillId="18" borderId="65" applyNumberFormat="0" applyProtection="0">
      <alignment horizontal="left" vertical="center" indent="1"/>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62" fillId="33" borderId="65"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282" fontId="62" fillId="33" borderId="65" applyNumberFormat="0" applyFont="0" applyAlignment="0" applyProtection="0"/>
    <xf numFmtId="0" fontId="62" fillId="33" borderId="65" applyNumberFormat="0" applyFont="0" applyAlignment="0" applyProtection="0"/>
    <xf numFmtId="199" fontId="62" fillId="33" borderId="65" applyNumberFormat="0" applyFont="0" applyAlignment="0" applyProtection="0"/>
    <xf numFmtId="0" fontId="7" fillId="0" borderId="0"/>
    <xf numFmtId="0" fontId="62" fillId="33" borderId="65"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199" fontId="62" fillId="33" borderId="65" applyNumberFormat="0" applyFont="0" applyAlignment="0" applyProtection="0"/>
    <xf numFmtId="282" fontId="62" fillId="33" borderId="65" applyNumberFormat="0" applyFont="0" applyAlignment="0" applyProtection="0"/>
    <xf numFmtId="282" fontId="62" fillId="33" borderId="65"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0" fontId="62" fillId="33" borderId="65" applyNumberFormat="0" applyFont="0" applyAlignment="0" applyProtection="0"/>
    <xf numFmtId="0" fontId="7" fillId="60" borderId="40" applyNumberFormat="0" applyProtection="0">
      <alignment horizontal="left" vertical="center" indent="1"/>
    </xf>
    <xf numFmtId="199" fontId="145" fillId="72" borderId="25" applyNumberFormat="0" applyAlignment="0" applyProtection="0"/>
    <xf numFmtId="0" fontId="66" fillId="0" borderId="57" applyNumberFormat="0" applyFill="0" applyAlignment="0" applyProtection="0"/>
    <xf numFmtId="0" fontId="33" fillId="0" borderId="0"/>
    <xf numFmtId="0" fontId="62" fillId="16" borderId="40" applyNumberFormat="0" applyProtection="0">
      <alignment horizontal="left" vertical="top" indent="1"/>
    </xf>
    <xf numFmtId="282" fontId="7" fillId="64" borderId="40" applyNumberFormat="0" applyProtection="0">
      <alignment horizontal="left" vertical="center" indent="1"/>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282" fontId="62" fillId="16" borderId="40" applyNumberFormat="0" applyProtection="0">
      <alignment horizontal="left" vertical="top" indent="1"/>
    </xf>
    <xf numFmtId="4" fontId="79" fillId="17" borderId="65" applyNumberFormat="0" applyProtection="0">
      <alignment horizontal="right" vertical="center"/>
    </xf>
    <xf numFmtId="4" fontId="79" fillId="59" borderId="65" applyNumberFormat="0" applyProtection="0">
      <alignment horizontal="left" vertical="center" indent="1"/>
    </xf>
    <xf numFmtId="4" fontId="79" fillId="15" borderId="65" applyNumberFormat="0" applyProtection="0">
      <alignment horizontal="right" vertical="center"/>
    </xf>
    <xf numFmtId="4" fontId="48" fillId="10" borderId="40" applyNumberFormat="0" applyProtection="0">
      <alignment horizontal="right" vertical="center"/>
    </xf>
    <xf numFmtId="4" fontId="79" fillId="54" borderId="65" applyNumberFormat="0" applyProtection="0">
      <alignment horizontal="right" vertical="center"/>
    </xf>
    <xf numFmtId="4" fontId="79" fillId="35" borderId="65" applyNumberFormat="0" applyProtection="0">
      <alignment horizontal="right" vertical="center"/>
    </xf>
    <xf numFmtId="4" fontId="79" fillId="35" borderId="65" applyNumberFormat="0" applyProtection="0">
      <alignment horizontal="right" vertical="center"/>
    </xf>
    <xf numFmtId="4" fontId="79" fillId="17" borderId="65" applyNumberFormat="0" applyProtection="0">
      <alignment horizontal="right" vertical="center"/>
    </xf>
    <xf numFmtId="4" fontId="79" fillId="62" borderId="65" applyNumberFormat="0" applyProtection="0">
      <alignment horizontal="right" vertical="center"/>
    </xf>
    <xf numFmtId="4" fontId="79" fillId="62" borderId="65" applyNumberFormat="0" applyProtection="0">
      <alignment horizontal="right" vertical="center"/>
    </xf>
    <xf numFmtId="0" fontId="165" fillId="34" borderId="4" applyNumberFormat="0" applyAlignment="0" applyProtection="0"/>
    <xf numFmtId="0" fontId="62" fillId="16" borderId="40" applyNumberFormat="0" applyProtection="0">
      <alignment horizontal="left" vertical="top" indent="1"/>
    </xf>
    <xf numFmtId="0" fontId="109" fillId="3" borderId="32" applyProtection="0">
      <alignment horizontal="centerContinuous"/>
      <protection locked="0"/>
    </xf>
    <xf numFmtId="0" fontId="7" fillId="64" borderId="40" applyNumberFormat="0" applyProtection="0">
      <alignment horizontal="left" vertical="top" indent="1"/>
    </xf>
    <xf numFmtId="4" fontId="79" fillId="0" borderId="65" applyNumberFormat="0" applyProtection="0">
      <alignment horizontal="left" vertical="center" indent="1"/>
    </xf>
    <xf numFmtId="4" fontId="117" fillId="41" borderId="40" applyNumberFormat="0" applyProtection="0">
      <alignment horizontal="right" vertical="center"/>
    </xf>
    <xf numFmtId="4" fontId="79" fillId="10" borderId="65" applyNumberFormat="0" applyProtection="0">
      <alignment horizontal="right" vertical="center"/>
    </xf>
    <xf numFmtId="282" fontId="58" fillId="3" borderId="37" applyProtection="0">
      <alignment horizontal="center" wrapText="1"/>
      <protection locked="0"/>
    </xf>
    <xf numFmtId="0" fontId="38" fillId="102" borderId="0" applyNumberFormat="0" applyBorder="0" applyAlignment="0" applyProtection="0"/>
    <xf numFmtId="0" fontId="38" fillId="101" borderId="0" applyNumberFormat="0" applyBorder="0" applyAlignment="0" applyProtection="0"/>
    <xf numFmtId="0" fontId="38" fillId="100" borderId="0" applyNumberFormat="0" applyBorder="0" applyAlignment="0" applyProtection="0"/>
    <xf numFmtId="0" fontId="7" fillId="12" borderId="16" applyNumberFormat="0" applyFont="0" applyAlignment="0" applyProtection="0"/>
    <xf numFmtId="0" fontId="109" fillId="3" borderId="32" applyProtection="0">
      <alignment horizontal="centerContinuous"/>
      <protection locked="0"/>
    </xf>
    <xf numFmtId="0" fontId="79" fillId="41" borderId="65" applyNumberFormat="0" applyProtection="0">
      <alignment horizontal="left" vertical="center" indent="1"/>
    </xf>
    <xf numFmtId="282" fontId="7" fillId="85" borderId="25" applyNumberFormat="0" applyProtection="0">
      <alignment horizontal="left" vertical="center" indent="1"/>
    </xf>
    <xf numFmtId="282" fontId="50" fillId="18" borderId="4" applyNumberFormat="0" applyAlignment="0" applyProtection="0"/>
    <xf numFmtId="199" fontId="79" fillId="41" borderId="65" applyNumberFormat="0" applyProtection="0">
      <alignment horizontal="left" vertical="center" indent="1"/>
    </xf>
    <xf numFmtId="0" fontId="109" fillId="3" borderId="32" applyProtection="0">
      <alignment horizontal="centerContinuous"/>
      <protection locked="0"/>
    </xf>
    <xf numFmtId="0" fontId="58" fillId="3" borderId="37" applyProtection="0">
      <alignment horizontal="center" wrapText="1"/>
      <protection locked="0"/>
    </xf>
    <xf numFmtId="0" fontId="62" fillId="2" borderId="0"/>
    <xf numFmtId="0" fontId="7" fillId="12" borderId="16" applyNumberFormat="0" applyFont="0" applyAlignment="0" applyProtection="0"/>
    <xf numFmtId="0" fontId="62" fillId="2" borderId="0"/>
    <xf numFmtId="0" fontId="161" fillId="72" borderId="4" applyNumberFormat="0" applyAlignment="0" applyProtection="0"/>
    <xf numFmtId="203" fontId="88" fillId="2" borderId="4">
      <protection locked="0"/>
    </xf>
    <xf numFmtId="4" fontId="261" fillId="13" borderId="65" applyNumberFormat="0" applyProtection="0">
      <alignment horizontal="right" vertical="center"/>
    </xf>
    <xf numFmtId="0" fontId="62" fillId="2" borderId="0"/>
    <xf numFmtId="0" fontId="62" fillId="10" borderId="40" applyNumberFormat="0" applyProtection="0">
      <alignment horizontal="left" vertical="top" indent="1"/>
    </xf>
    <xf numFmtId="282" fontId="62" fillId="2" borderId="0"/>
    <xf numFmtId="0" fontId="62" fillId="2" borderId="0"/>
    <xf numFmtId="282" fontId="165" fillId="34" borderId="4" applyNumberFormat="0" applyAlignment="0" applyProtection="0"/>
    <xf numFmtId="0" fontId="58" fillId="3" borderId="37" applyProtection="0">
      <alignment horizontal="center" wrapText="1"/>
      <protection locked="0"/>
    </xf>
    <xf numFmtId="282" fontId="58" fillId="3" borderId="37" applyProtection="0">
      <alignment horizontal="center" wrapText="1"/>
      <protection locked="0"/>
    </xf>
    <xf numFmtId="4" fontId="257" fillId="59" borderId="65" applyNumberFormat="0" applyProtection="0">
      <alignment vertical="center"/>
    </xf>
    <xf numFmtId="0" fontId="109" fillId="3" borderId="32" applyProtection="0">
      <alignment horizontal="centerContinuous"/>
      <protection locked="0"/>
    </xf>
    <xf numFmtId="0" fontId="34" fillId="12" borderId="16" applyNumberFormat="0" applyFont="0" applyAlignment="0" applyProtection="0"/>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282" fontId="109" fillId="3" borderId="32" applyProtection="0">
      <alignment horizontal="centerContinuous"/>
      <protection locked="0"/>
    </xf>
    <xf numFmtId="282" fontId="58" fillId="3" borderId="37" applyProtection="0">
      <alignment horizontal="center" wrapText="1"/>
      <protection locked="0"/>
    </xf>
    <xf numFmtId="282" fontId="109" fillId="3" borderId="32" applyProtection="0">
      <alignment horizontal="centerContinuous"/>
      <protection locked="0"/>
    </xf>
    <xf numFmtId="0" fontId="7" fillId="14" borderId="40" applyNumberFormat="0" applyProtection="0">
      <alignment horizontal="left" vertical="center" indent="1"/>
    </xf>
    <xf numFmtId="0" fontId="58" fillId="3" borderId="37" applyProtection="0">
      <alignment horizontal="center" wrapText="1"/>
      <protection locked="0"/>
    </xf>
    <xf numFmtId="0" fontId="40" fillId="115" borderId="25" applyNumberFormat="0" applyProtection="0">
      <alignment horizontal="left" vertical="center" indent="1"/>
    </xf>
    <xf numFmtId="4" fontId="259" fillId="12" borderId="40" applyNumberFormat="0" applyProtection="0">
      <alignment vertical="center"/>
    </xf>
    <xf numFmtId="0" fontId="58" fillId="3" borderId="37" applyProtection="0">
      <alignment horizontal="center" wrapText="1"/>
      <protection locked="0"/>
    </xf>
    <xf numFmtId="0" fontId="109" fillId="3" borderId="32" applyProtection="0">
      <alignment horizontal="centerContinuous"/>
      <protection locked="0"/>
    </xf>
    <xf numFmtId="0" fontId="62" fillId="10" borderId="40" applyNumberFormat="0" applyProtection="0">
      <alignment horizontal="left" vertical="top" indent="1"/>
    </xf>
    <xf numFmtId="282" fontId="79" fillId="53" borderId="65" applyNumberFormat="0" applyProtection="0">
      <alignment horizontal="left" vertical="center" indent="1"/>
    </xf>
    <xf numFmtId="0" fontId="62" fillId="14" borderId="40" applyNumberFormat="0" applyProtection="0">
      <alignment horizontal="left" vertical="top" indent="1"/>
    </xf>
    <xf numFmtId="0" fontId="161" fillId="72" borderId="4" applyNumberFormat="0" applyAlignment="0" applyProtection="0"/>
    <xf numFmtId="0" fontId="259" fillId="12" borderId="40" applyNumberFormat="0" applyProtection="0">
      <alignment horizontal="left" vertical="top" indent="1"/>
    </xf>
    <xf numFmtId="282" fontId="7" fillId="60" borderId="40" applyNumberFormat="0" applyProtection="0">
      <alignment horizontal="left" vertical="top" indent="1"/>
    </xf>
    <xf numFmtId="0" fontId="62" fillId="10" borderId="40" applyNumberFormat="0" applyProtection="0">
      <alignment horizontal="left" vertical="top" indent="1"/>
    </xf>
    <xf numFmtId="4" fontId="113" fillId="120" borderId="25" applyNumberFormat="0" applyProtection="0">
      <alignment horizontal="left" vertical="center" indent="1"/>
    </xf>
    <xf numFmtId="0" fontId="25" fillId="194" borderId="14" applyNumberFormat="0" applyAlignment="0" applyProtection="0"/>
    <xf numFmtId="4" fontId="48" fillId="12" borderId="40" applyNumberFormat="0" applyProtection="0">
      <alignment vertical="center"/>
    </xf>
    <xf numFmtId="0" fontId="7" fillId="3" borderId="25" applyNumberFormat="0" applyProtection="0">
      <alignment horizontal="left" vertical="center" indent="1"/>
    </xf>
    <xf numFmtId="0" fontId="62" fillId="14" borderId="40" applyNumberFormat="0" applyProtection="0">
      <alignment horizontal="left" vertical="top" indent="1"/>
    </xf>
    <xf numFmtId="4" fontId="48" fillId="11" borderId="40" applyNumberFormat="0" applyProtection="0">
      <alignment horizontal="right" vertical="center"/>
    </xf>
    <xf numFmtId="0" fontId="58" fillId="3" borderId="37" applyProtection="0">
      <alignment horizontal="center" wrapText="1"/>
      <protection locked="0"/>
    </xf>
    <xf numFmtId="282" fontId="165" fillId="34" borderId="4" applyNumberFormat="0" applyAlignment="0" applyProtection="0"/>
    <xf numFmtId="0" fontId="58" fillId="3" borderId="37" applyProtection="0">
      <alignment horizontal="center" wrapText="1"/>
      <protection locked="0"/>
    </xf>
    <xf numFmtId="0" fontId="62" fillId="2" borderId="0"/>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62" fillId="2" borderId="0"/>
    <xf numFmtId="0" fontId="7" fillId="0" borderId="0"/>
    <xf numFmtId="282" fontId="62" fillId="2" borderId="0"/>
    <xf numFmtId="0" fontId="7" fillId="115" borderId="25" applyNumberFormat="0" applyProtection="0">
      <alignment horizontal="left" vertical="center" indent="1"/>
    </xf>
    <xf numFmtId="0" fontId="62" fillId="16" borderId="40" applyNumberFormat="0" applyProtection="0">
      <alignment horizontal="left" vertical="top" indent="1"/>
    </xf>
    <xf numFmtId="0" fontId="7" fillId="0" borderId="0"/>
    <xf numFmtId="0" fontId="7" fillId="0" borderId="0"/>
    <xf numFmtId="282" fontId="109" fillId="3" borderId="32" applyProtection="0">
      <alignment horizontal="centerContinuous"/>
      <protection locked="0"/>
    </xf>
    <xf numFmtId="282"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282" fontId="62" fillId="41" borderId="40" applyNumberFormat="0" applyProtection="0">
      <alignment horizontal="left" vertical="top" indent="1"/>
    </xf>
    <xf numFmtId="4" fontId="79" fillId="62" borderId="65" applyNumberFormat="0" applyProtection="0">
      <alignment horizontal="right" vertical="center"/>
    </xf>
    <xf numFmtId="199" fontId="58" fillId="3" borderId="37" applyProtection="0">
      <alignment horizontal="center" wrapText="1"/>
      <protection locked="0"/>
    </xf>
    <xf numFmtId="0" fontId="58" fillId="3" borderId="37" applyProtection="0">
      <alignment horizontal="center" wrapText="1"/>
      <protection locked="0"/>
    </xf>
    <xf numFmtId="282" fontId="22" fillId="0" borderId="0"/>
    <xf numFmtId="0" fontId="7" fillId="64" borderId="40" applyNumberFormat="0" applyProtection="0">
      <alignment horizontal="left" vertical="top" indent="1"/>
    </xf>
    <xf numFmtId="199" fontId="7" fillId="33" borderId="16" applyNumberFormat="0" applyFont="0" applyAlignment="0" applyProtection="0"/>
    <xf numFmtId="0" fontId="62" fillId="2" borderId="0"/>
    <xf numFmtId="282" fontId="165" fillId="34" borderId="4" applyNumberFormat="0" applyAlignment="0" applyProtection="0"/>
    <xf numFmtId="282" fontId="58" fillId="3" borderId="37" applyProtection="0">
      <alignment horizontal="center" wrapText="1"/>
      <protection locked="0"/>
    </xf>
    <xf numFmtId="4" fontId="170" fillId="91" borderId="40" applyNumberFormat="0" applyProtection="0">
      <alignment horizontal="right" vertical="center"/>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282" fontId="259" fillId="10" borderId="40" applyNumberFormat="0" applyProtection="0">
      <alignment horizontal="left" vertical="top" indent="1"/>
    </xf>
    <xf numFmtId="282" fontId="7" fillId="10" borderId="40" applyNumberFormat="0" applyProtection="0">
      <alignment horizontal="left" vertical="center" indent="1"/>
    </xf>
    <xf numFmtId="282" fontId="7" fillId="60" borderId="40" applyNumberFormat="0" applyProtection="0">
      <alignment horizontal="left" vertical="center" indent="1"/>
    </xf>
    <xf numFmtId="282" fontId="67" fillId="3" borderId="13">
      <alignment horizontal="center" vertical="center"/>
    </xf>
    <xf numFmtId="199" fontId="67" fillId="3" borderId="13">
      <alignment horizontal="center" vertical="center"/>
    </xf>
    <xf numFmtId="282" fontId="67" fillId="3" borderId="13">
      <alignment horizontal="center" vertical="center"/>
    </xf>
    <xf numFmtId="0" fontId="7" fillId="0" borderId="0"/>
    <xf numFmtId="0" fontId="7" fillId="12" borderId="16" applyNumberFormat="0" applyFont="0" applyAlignment="0" applyProtection="0"/>
    <xf numFmtId="4" fontId="79" fillId="0" borderId="65" applyNumberFormat="0" applyProtection="0">
      <alignment horizontal="right" vertical="center"/>
    </xf>
    <xf numFmtId="0" fontId="62" fillId="41" borderId="40" applyNumberFormat="0" applyProtection="0">
      <alignment horizontal="left" vertical="top" indent="1"/>
    </xf>
    <xf numFmtId="0" fontId="79" fillId="53" borderId="65" applyNumberFormat="0" applyProtection="0">
      <alignment horizontal="left" vertical="center" indent="1"/>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282" fontId="58" fillId="3" borderId="37" applyProtection="0">
      <alignment horizontal="center" wrapText="1"/>
      <protection locked="0"/>
    </xf>
    <xf numFmtId="14" fontId="8" fillId="49" borderId="59">
      <alignment horizontal="center" vertical="center" wrapText="1"/>
    </xf>
    <xf numFmtId="282" fontId="22" fillId="0" borderId="0"/>
    <xf numFmtId="0" fontId="94" fillId="18" borderId="25" applyNumberFormat="0" applyAlignment="0" applyProtection="0"/>
    <xf numFmtId="0" fontId="58" fillId="3" borderId="37" applyProtection="0">
      <alignment horizontal="center" wrapText="1"/>
      <protection locked="0"/>
    </xf>
    <xf numFmtId="0" fontId="58" fillId="3" borderId="37" applyProtection="0">
      <alignment horizontal="center" wrapText="1"/>
      <protection locked="0"/>
    </xf>
    <xf numFmtId="0" fontId="7" fillId="10" borderId="40" applyNumberFormat="0" applyProtection="0">
      <alignment horizontal="left" vertical="top" indent="1"/>
    </xf>
    <xf numFmtId="0" fontId="109" fillId="3" borderId="32" applyProtection="0">
      <alignment horizontal="centerContinuous"/>
      <protection locked="0"/>
    </xf>
    <xf numFmtId="199" fontId="101" fillId="3" borderId="32"/>
    <xf numFmtId="282" fontId="91" fillId="3" borderId="30"/>
    <xf numFmtId="199" fontId="91" fillId="3" borderId="30"/>
    <xf numFmtId="0" fontId="109" fillId="3" borderId="32" applyProtection="0">
      <alignment horizontal="centerContinuous"/>
      <protection locked="0"/>
    </xf>
    <xf numFmtId="0" fontId="109" fillId="3" borderId="32" applyProtection="0">
      <alignment horizontal="centerContinuous"/>
      <protection locked="0"/>
    </xf>
    <xf numFmtId="0" fontId="7" fillId="0" borderId="0"/>
    <xf numFmtId="199" fontId="145" fillId="72" borderId="25" applyNumberFormat="0" applyAlignment="0" applyProtection="0"/>
    <xf numFmtId="0" fontId="38" fillId="103" borderId="0" applyNumberFormat="0" applyBorder="0" applyAlignment="0" applyProtection="0"/>
    <xf numFmtId="0" fontId="38" fillId="101" borderId="0" applyNumberFormat="0" applyBorder="0" applyAlignment="0" applyProtection="0"/>
    <xf numFmtId="0" fontId="256" fillId="110" borderId="65" applyNumberFormat="0" applyAlignment="0" applyProtection="0"/>
    <xf numFmtId="4" fontId="79" fillId="56" borderId="65" applyNumberFormat="0" applyProtection="0">
      <alignment vertical="center"/>
    </xf>
    <xf numFmtId="4" fontId="261" fillId="13" borderId="65" applyNumberFormat="0" applyProtection="0">
      <alignment horizontal="right" vertical="center"/>
    </xf>
    <xf numFmtId="193" fontId="49" fillId="38" borderId="8">
      <alignment horizontal="right"/>
    </xf>
    <xf numFmtId="282" fontId="79" fillId="14" borderId="65" applyNumberFormat="0" applyProtection="0">
      <alignment horizontal="left" vertical="center" indent="1"/>
    </xf>
    <xf numFmtId="0" fontId="165" fillId="34" borderId="65" applyNumberFormat="0" applyAlignment="0" applyProtection="0"/>
    <xf numFmtId="0" fontId="165" fillId="34" borderId="4" applyNumberFormat="0" applyAlignment="0" applyProtection="0"/>
    <xf numFmtId="0" fontId="7" fillId="0" borderId="0"/>
    <xf numFmtId="0" fontId="109" fillId="3" borderId="32" applyProtection="0">
      <alignment horizontal="centerContinuous"/>
      <protection locked="0"/>
    </xf>
    <xf numFmtId="0" fontId="165" fillId="34" borderId="4" applyNumberFormat="0" applyAlignment="0" applyProtection="0"/>
    <xf numFmtId="0" fontId="109" fillId="3" borderId="32" applyProtection="0">
      <alignment horizontal="centerContinuous"/>
      <protection locked="0"/>
    </xf>
    <xf numFmtId="4" fontId="79" fillId="17" borderId="65" applyNumberFormat="0" applyProtection="0">
      <alignment horizontal="right" vertical="center"/>
    </xf>
    <xf numFmtId="4" fontId="79" fillId="10" borderId="65" applyNumberFormat="0" applyProtection="0">
      <alignment horizontal="right" vertical="center"/>
    </xf>
    <xf numFmtId="0" fontId="79" fillId="41" borderId="65" applyNumberFormat="0" applyProtection="0">
      <alignment horizontal="left" vertical="center" indent="1"/>
    </xf>
    <xf numFmtId="4" fontId="79" fillId="32" borderId="65" applyNumberFormat="0" applyProtection="0">
      <alignment horizontal="left" vertical="center" indent="1"/>
    </xf>
    <xf numFmtId="0" fontId="50" fillId="18" borderId="4" applyNumberFormat="0" applyAlignment="0" applyProtection="0"/>
    <xf numFmtId="0" fontId="109" fillId="3" borderId="32" applyProtection="0">
      <alignment horizontal="centerContinuous"/>
      <protection locked="0"/>
    </xf>
    <xf numFmtId="282" fontId="7" fillId="65" borderId="40" applyNumberFormat="0" applyProtection="0">
      <alignment horizontal="left" vertical="center" indent="1"/>
    </xf>
    <xf numFmtId="0" fontId="62" fillId="10" borderId="40" applyNumberFormat="0" applyProtection="0">
      <alignment horizontal="left" vertical="top" indent="1"/>
    </xf>
    <xf numFmtId="0" fontId="165" fillId="34" borderId="4" applyNumberFormat="0" applyAlignment="0" applyProtection="0"/>
    <xf numFmtId="0" fontId="94" fillId="18" borderId="25" applyNumberFormat="0" applyAlignment="0" applyProtection="0"/>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7" fillId="14" borderId="40" applyNumberFormat="0" applyProtection="0">
      <alignment horizontal="left" vertical="center" indent="1"/>
    </xf>
    <xf numFmtId="282" fontId="165" fillId="34" borderId="4" applyNumberFormat="0" applyAlignment="0" applyProtection="0"/>
    <xf numFmtId="282" fontId="7" fillId="14" borderId="40" applyNumberFormat="0" applyProtection="0">
      <alignment horizontal="left" vertical="center" indent="1"/>
    </xf>
    <xf numFmtId="0" fontId="62" fillId="41" borderId="40" applyNumberFormat="0" applyProtection="0">
      <alignment horizontal="left" vertical="top" indent="1"/>
    </xf>
    <xf numFmtId="0" fontId="58" fillId="3" borderId="37" applyProtection="0">
      <alignment horizontal="center" wrapText="1"/>
      <protection locked="0"/>
    </xf>
    <xf numFmtId="0" fontId="58" fillId="3" borderId="37" applyProtection="0">
      <alignment horizontal="center" wrapText="1"/>
      <protection locked="0"/>
    </xf>
    <xf numFmtId="0" fontId="33" fillId="0" borderId="0"/>
    <xf numFmtId="0" fontId="34" fillId="12" borderId="16" applyNumberFormat="0" applyFont="0" applyAlignment="0" applyProtection="0"/>
    <xf numFmtId="199" fontId="58" fillId="3" borderId="37" applyProtection="0">
      <alignment horizontal="center" wrapText="1"/>
      <protection locked="0"/>
    </xf>
    <xf numFmtId="4" fontId="79" fillId="0" borderId="65" applyNumberFormat="0" applyProtection="0">
      <alignment horizontal="left" vertical="center" indent="1"/>
    </xf>
    <xf numFmtId="0" fontId="109" fillId="3" borderId="32" applyProtection="0">
      <alignment horizontal="centerContinuous"/>
      <protection locked="0"/>
    </xf>
    <xf numFmtId="282" fontId="67" fillId="3" borderId="13">
      <alignment horizontal="center" vertical="center"/>
    </xf>
    <xf numFmtId="282" fontId="62" fillId="10" borderId="40" applyNumberFormat="0" applyProtection="0">
      <alignment horizontal="left" vertical="top" indent="1"/>
    </xf>
    <xf numFmtId="282" fontId="79" fillId="14" borderId="65" applyNumberFormat="0" applyProtection="0">
      <alignment horizontal="left" vertical="center" indent="1"/>
    </xf>
    <xf numFmtId="282" fontId="79" fillId="18" borderId="65" applyNumberFormat="0" applyProtection="0">
      <alignment horizontal="left" vertical="center" indent="1"/>
    </xf>
    <xf numFmtId="0" fontId="58" fillId="3" borderId="37" applyProtection="0">
      <alignment horizontal="center" wrapText="1"/>
      <protection locked="0"/>
    </xf>
    <xf numFmtId="0" fontId="58" fillId="3" borderId="37" applyProtection="0">
      <alignment horizontal="center" wrapText="1"/>
      <protection locked="0"/>
    </xf>
    <xf numFmtId="282" fontId="109" fillId="3" borderId="32" applyProtection="0">
      <alignment horizontal="centerContinuous"/>
      <protection locked="0"/>
    </xf>
    <xf numFmtId="282" fontId="62" fillId="10" borderId="40" applyNumberFormat="0" applyProtection="0">
      <alignment horizontal="left" vertical="top" indent="1"/>
    </xf>
    <xf numFmtId="0" fontId="7" fillId="0" borderId="0"/>
    <xf numFmtId="0" fontId="58" fillId="3" borderId="37" applyProtection="0">
      <alignment horizontal="center" wrapText="1"/>
      <protection locked="0"/>
    </xf>
    <xf numFmtId="4" fontId="79" fillId="15" borderId="65" applyNumberFormat="0" applyProtection="0">
      <alignment horizontal="right" vertical="center"/>
    </xf>
    <xf numFmtId="282" fontId="58" fillId="3" borderId="37" applyProtection="0">
      <alignment horizontal="center" wrapText="1"/>
      <protection locked="0"/>
    </xf>
    <xf numFmtId="0" fontId="79" fillId="18" borderId="65" applyNumberFormat="0" applyProtection="0">
      <alignment horizontal="left" vertical="center" indent="1"/>
    </xf>
    <xf numFmtId="282" fontId="79" fillId="18" borderId="65" applyNumberFormat="0" applyProtection="0">
      <alignment horizontal="left" vertical="center" indent="1"/>
    </xf>
    <xf numFmtId="282" fontId="139" fillId="3" borderId="7">
      <alignment horizontal="center"/>
    </xf>
    <xf numFmtId="0" fontId="62" fillId="33" borderId="65" applyNumberFormat="0" applyFont="0" applyAlignment="0" applyProtection="0"/>
    <xf numFmtId="0" fontId="7" fillId="0" borderId="0"/>
    <xf numFmtId="282" fontId="58" fillId="3" borderId="37" applyProtection="0">
      <alignment horizontal="center" wrapText="1"/>
      <protection locked="0"/>
    </xf>
    <xf numFmtId="282" fontId="62" fillId="2" borderId="0"/>
    <xf numFmtId="282" fontId="7" fillId="14" borderId="40" applyNumberFormat="0" applyProtection="0">
      <alignment horizontal="left" vertical="center" indent="1"/>
    </xf>
    <xf numFmtId="0" fontId="34" fillId="0" borderId="0"/>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4" fontId="79" fillId="0" borderId="65" applyNumberFormat="0" applyProtection="0">
      <alignment horizontal="right" vertical="center"/>
    </xf>
    <xf numFmtId="4" fontId="79" fillId="0" borderId="65" applyNumberFormat="0" applyProtection="0">
      <alignment horizontal="right" vertical="center"/>
    </xf>
    <xf numFmtId="0" fontId="165" fillId="34" borderId="4" applyNumberFormat="0" applyAlignment="0" applyProtection="0"/>
    <xf numFmtId="282" fontId="7" fillId="41" borderId="40" applyNumberFormat="0" applyProtection="0">
      <alignment horizontal="left" vertical="center" indent="1"/>
    </xf>
    <xf numFmtId="0" fontId="7" fillId="41" borderId="40" applyNumberFormat="0" applyProtection="0">
      <alignment horizontal="left" vertical="center" indent="1"/>
    </xf>
    <xf numFmtId="0" fontId="109" fillId="3" borderId="32" applyProtection="0">
      <alignment horizontal="centerContinuous"/>
      <protection locked="0"/>
    </xf>
    <xf numFmtId="282"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7" fillId="16" borderId="40" applyNumberFormat="0" applyProtection="0">
      <alignment horizontal="left" vertical="center" indent="1"/>
    </xf>
    <xf numFmtId="1" fontId="91" fillId="2" borderId="4">
      <alignment horizontal="left"/>
      <protection locked="0"/>
    </xf>
    <xf numFmtId="0" fontId="165" fillId="34" borderId="4" applyNumberFormat="0" applyAlignment="0" applyProtection="0"/>
    <xf numFmtId="0" fontId="50" fillId="18" borderId="4" applyNumberFormat="0" applyAlignment="0" applyProtection="0"/>
    <xf numFmtId="4" fontId="79" fillId="61" borderId="65" applyNumberFormat="0" applyProtection="0">
      <alignment horizontal="right" vertical="center"/>
    </xf>
    <xf numFmtId="4" fontId="170" fillId="66" borderId="40" applyNumberFormat="0" applyProtection="0">
      <alignment vertical="center"/>
    </xf>
    <xf numFmtId="0" fontId="7" fillId="12" borderId="16" applyNumberFormat="0" applyFont="0" applyAlignment="0" applyProtection="0"/>
    <xf numFmtId="0" fontId="109" fillId="3" borderId="32" applyProtection="0">
      <alignment horizontal="centerContinuous"/>
      <protection locked="0"/>
    </xf>
    <xf numFmtId="282" fontId="7" fillId="12" borderId="16" applyNumberFormat="0" applyFont="0" applyAlignment="0" applyProtection="0"/>
    <xf numFmtId="199" fontId="44" fillId="19" borderId="4" applyNumberFormat="0" applyAlignment="0" applyProtection="0"/>
    <xf numFmtId="0" fontId="213" fillId="0" borderId="14"/>
    <xf numFmtId="0" fontId="165" fillId="34" borderId="4" applyNumberFormat="0" applyAlignment="0" applyProtection="0"/>
    <xf numFmtId="199" fontId="109" fillId="3" borderId="32" applyProtection="0">
      <alignment horizontal="centerContinuous"/>
      <protection locked="0"/>
    </xf>
    <xf numFmtId="0" fontId="38" fillId="77" borderId="0" applyNumberFormat="0" applyBorder="0" applyAlignment="0" applyProtection="0"/>
    <xf numFmtId="0" fontId="58" fillId="3" borderId="37" applyProtection="0">
      <alignment horizontal="center" wrapText="1"/>
      <protection locked="0"/>
    </xf>
    <xf numFmtId="0" fontId="64" fillId="0" borderId="0"/>
    <xf numFmtId="0" fontId="62" fillId="41" borderId="40" applyNumberFormat="0" applyProtection="0">
      <alignment horizontal="left" vertical="top" indent="1"/>
    </xf>
    <xf numFmtId="4" fontId="119" fillId="41" borderId="40" applyNumberFormat="0" applyProtection="0">
      <alignment horizontal="right" vertical="center"/>
    </xf>
    <xf numFmtId="0" fontId="145" fillId="72" borderId="25" applyNumberFormat="0" applyAlignment="0" applyProtection="0"/>
    <xf numFmtId="282" fontId="7" fillId="33" borderId="16" applyNumberFormat="0" applyFont="0" applyAlignment="0" applyProtection="0"/>
    <xf numFmtId="0" fontId="62" fillId="2" borderId="0"/>
    <xf numFmtId="0" fontId="7" fillId="65" borderId="40" applyNumberFormat="0" applyProtection="0">
      <alignment horizontal="left" vertical="center" indent="1"/>
    </xf>
    <xf numFmtId="282" fontId="353" fillId="0" borderId="0"/>
    <xf numFmtId="0" fontId="184" fillId="12" borderId="16" applyNumberFormat="0" applyFont="0" applyAlignment="0" applyProtection="0"/>
    <xf numFmtId="0" fontId="62" fillId="2" borderId="0"/>
    <xf numFmtId="0" fontId="62" fillId="41" borderId="40" applyNumberFormat="0" applyProtection="0">
      <alignment horizontal="left" vertical="top" indent="1"/>
    </xf>
    <xf numFmtId="0" fontId="64" fillId="0" borderId="0"/>
    <xf numFmtId="282" fontId="62" fillId="16" borderId="40" applyNumberFormat="0" applyProtection="0">
      <alignment horizontal="left" vertical="top" indent="1"/>
    </xf>
    <xf numFmtId="0" fontId="7" fillId="0" borderId="0"/>
    <xf numFmtId="0" fontId="109" fillId="3" borderId="32" applyProtection="0">
      <alignment horizontal="centerContinuous"/>
      <protection locked="0"/>
    </xf>
    <xf numFmtId="0" fontId="109" fillId="3" borderId="32" applyProtection="0">
      <alignment horizontal="centerContinuous"/>
      <protection locked="0"/>
    </xf>
    <xf numFmtId="282" fontId="161" fillId="72" borderId="4" applyNumberFormat="0" applyAlignment="0" applyProtection="0"/>
    <xf numFmtId="0" fontId="7" fillId="0" borderId="0"/>
    <xf numFmtId="4" fontId="79" fillId="32" borderId="65" applyNumberFormat="0" applyProtection="0">
      <alignment horizontal="left" vertical="center" indent="1"/>
    </xf>
    <xf numFmtId="0" fontId="7" fillId="0" borderId="0"/>
    <xf numFmtId="0" fontId="58" fillId="3" borderId="37" applyProtection="0">
      <alignment horizontal="center" wrapText="1"/>
      <protection locked="0"/>
    </xf>
    <xf numFmtId="282" fontId="62" fillId="10" borderId="40" applyNumberFormat="0" applyProtection="0">
      <alignment horizontal="left" vertical="top" indent="1"/>
    </xf>
    <xf numFmtId="4" fontId="79" fillId="61" borderId="65" applyNumberFormat="0" applyProtection="0">
      <alignment horizontal="right" vertical="center"/>
    </xf>
    <xf numFmtId="282" fontId="7" fillId="12" borderId="16" applyNumberFormat="0" applyFont="0" applyAlignment="0" applyProtection="0"/>
    <xf numFmtId="0" fontId="58" fillId="3" borderId="37" applyProtection="0">
      <alignment horizontal="center" wrapText="1"/>
      <protection locked="0"/>
    </xf>
    <xf numFmtId="0" fontId="58" fillId="3" borderId="37" applyProtection="0">
      <alignment horizontal="center" wrapText="1"/>
      <protection locked="0"/>
    </xf>
    <xf numFmtId="282"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4" fontId="170" fillId="65" borderId="40" applyNumberFormat="0" applyProtection="0">
      <alignment horizontal="right" vertical="center"/>
    </xf>
    <xf numFmtId="4" fontId="48" fillId="59" borderId="25" applyNumberFormat="0" applyProtection="0">
      <alignment horizontal="left" vertical="center" indent="1"/>
    </xf>
    <xf numFmtId="0" fontId="109" fillId="3" borderId="32" applyProtection="0">
      <alignment horizontal="centerContinuous"/>
      <protection locked="0"/>
    </xf>
    <xf numFmtId="4" fontId="79" fillId="0" borderId="65" applyNumberFormat="0" applyProtection="0">
      <alignment horizontal="left" vertical="center" indent="1"/>
    </xf>
    <xf numFmtId="0" fontId="165" fillId="34" borderId="65" applyNumberFormat="0" applyAlignment="0" applyProtection="0"/>
    <xf numFmtId="0" fontId="109" fillId="3" borderId="32" applyProtection="0">
      <alignment horizontal="centerContinuous"/>
      <protection locked="0"/>
    </xf>
    <xf numFmtId="0" fontId="7" fillId="16" borderId="40" applyNumberFormat="0" applyProtection="0">
      <alignment horizontal="left" vertical="center" indent="1"/>
    </xf>
    <xf numFmtId="282" fontId="7" fillId="41" borderId="40" applyNumberFormat="0" applyProtection="0">
      <alignment horizontal="left" vertical="top" indent="1"/>
    </xf>
    <xf numFmtId="282"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61" fillId="122" borderId="4" applyNumberFormat="0" applyAlignment="0" applyProtection="0"/>
    <xf numFmtId="0" fontId="62" fillId="2" borderId="0"/>
    <xf numFmtId="0" fontId="109" fillId="3" borderId="32" applyProtection="0">
      <alignment horizontal="centerContinuous"/>
      <protection locked="0"/>
    </xf>
    <xf numFmtId="0" fontId="62" fillId="16" borderId="40" applyNumberFormat="0" applyProtection="0">
      <alignment horizontal="left" vertical="top" indent="1"/>
    </xf>
    <xf numFmtId="0" fontId="79" fillId="18" borderId="65" applyNumberFormat="0" applyProtection="0">
      <alignment horizontal="left" vertical="center" indent="1"/>
    </xf>
    <xf numFmtId="0" fontId="7" fillId="64" borderId="40" applyNumberFormat="0" applyProtection="0">
      <alignment horizontal="left" vertical="center" indent="1"/>
    </xf>
    <xf numFmtId="282" fontId="62" fillId="41" borderId="40" applyNumberFormat="0" applyProtection="0">
      <alignment horizontal="left" vertical="top" indent="1"/>
    </xf>
    <xf numFmtId="4" fontId="170" fillId="117" borderId="40" applyNumberFormat="0" applyProtection="0">
      <alignment horizontal="right" vertical="center"/>
    </xf>
    <xf numFmtId="282" fontId="67" fillId="3" borderId="13">
      <alignment horizontal="center" vertical="center"/>
    </xf>
    <xf numFmtId="4" fontId="170" fillId="66" borderId="40" applyNumberFormat="0" applyProtection="0">
      <alignment vertical="center"/>
    </xf>
    <xf numFmtId="4" fontId="259" fillId="12" borderId="40" applyNumberFormat="0" applyProtection="0">
      <alignment vertical="center"/>
    </xf>
    <xf numFmtId="282" fontId="7" fillId="14" borderId="40" applyNumberFormat="0" applyProtection="0">
      <alignment horizontal="left" vertical="top" indent="1"/>
    </xf>
    <xf numFmtId="282" fontId="7" fillId="65" borderId="40" applyNumberFormat="0" applyProtection="0">
      <alignment horizontal="left" vertical="top" indent="1"/>
    </xf>
    <xf numFmtId="282" fontId="62" fillId="10" borderId="40" applyNumberFormat="0" applyProtection="0">
      <alignment horizontal="left" vertical="top" indent="1"/>
    </xf>
    <xf numFmtId="0" fontId="58" fillId="3" borderId="37" applyProtection="0">
      <alignment horizontal="center" wrapText="1"/>
      <protection locked="0"/>
    </xf>
    <xf numFmtId="0" fontId="48" fillId="60" borderId="40" applyNumberFormat="0" applyProtection="0">
      <alignment horizontal="left" vertical="top" indent="1"/>
    </xf>
    <xf numFmtId="0" fontId="58" fillId="3" borderId="37" applyProtection="0">
      <alignment horizontal="center" wrapText="1"/>
      <protection locked="0"/>
    </xf>
    <xf numFmtId="0" fontId="58" fillId="3" borderId="37" applyProtection="0">
      <alignment horizontal="center" wrapText="1"/>
      <protection locked="0"/>
    </xf>
    <xf numFmtId="282" fontId="62" fillId="10" borderId="40" applyNumberFormat="0" applyProtection="0">
      <alignment horizontal="left" vertical="top" indent="1"/>
    </xf>
    <xf numFmtId="4" fontId="170" fillId="116" borderId="40" applyNumberFormat="0" applyProtection="0">
      <alignment horizontal="right" vertical="center"/>
    </xf>
    <xf numFmtId="0" fontId="7" fillId="12" borderId="16" applyNumberFormat="0" applyFont="0" applyAlignment="0" applyProtection="0"/>
    <xf numFmtId="0" fontId="7" fillId="0" borderId="0"/>
    <xf numFmtId="282" fontId="7" fillId="12" borderId="16" applyNumberFormat="0" applyFont="0" applyAlignment="0" applyProtection="0"/>
    <xf numFmtId="282"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44" fillId="18" borderId="4" applyNumberFormat="0" applyAlignment="0" applyProtection="0"/>
    <xf numFmtId="282" fontId="62" fillId="16" borderId="40" applyNumberFormat="0" applyProtection="0">
      <alignment horizontal="left" vertical="top" indent="1"/>
    </xf>
    <xf numFmtId="0" fontId="109" fillId="3" borderId="32" applyProtection="0">
      <alignment horizontal="centerContinuous"/>
      <protection locked="0"/>
    </xf>
    <xf numFmtId="0" fontId="116" fillId="16" borderId="42" applyBorder="0"/>
    <xf numFmtId="0" fontId="58" fillId="3" borderId="37" applyProtection="0">
      <alignment horizontal="center" wrapText="1"/>
      <protection locked="0"/>
    </xf>
    <xf numFmtId="0" fontId="68" fillId="37" borderId="13">
      <alignment horizontal="center"/>
    </xf>
    <xf numFmtId="282" fontId="66" fillId="0" borderId="57" applyNumberFormat="0" applyFill="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4" fontId="79" fillId="27" borderId="14" applyNumberFormat="0" applyProtection="0">
      <alignment horizontal="right" vertical="center"/>
    </xf>
    <xf numFmtId="282" fontId="113" fillId="59" borderId="40" applyNumberFormat="0" applyProtection="0">
      <alignment horizontal="left" vertical="top" indent="1"/>
    </xf>
    <xf numFmtId="0" fontId="109" fillId="3" borderId="32" applyProtection="0">
      <alignment horizontal="centerContinuous"/>
      <protection locked="0"/>
    </xf>
    <xf numFmtId="4" fontId="48" fillId="10" borderId="40" applyNumberFormat="0" applyProtection="0">
      <alignment horizontal="right" vertical="center"/>
    </xf>
    <xf numFmtId="282" fontId="62" fillId="2" borderId="0"/>
    <xf numFmtId="0" fontId="91" fillId="3" borderId="31"/>
    <xf numFmtId="0" fontId="7" fillId="12" borderId="16" applyNumberFormat="0" applyFont="0" applyAlignment="0" applyProtection="0"/>
    <xf numFmtId="0" fontId="109" fillId="3" borderId="32" applyProtection="0">
      <alignment horizontal="centerContinuous"/>
      <protection locked="0"/>
    </xf>
    <xf numFmtId="4" fontId="257" fillId="59" borderId="65" applyNumberFormat="0" applyProtection="0">
      <alignment vertical="center"/>
    </xf>
    <xf numFmtId="282" fontId="165" fillId="34" borderId="4" applyNumberFormat="0" applyAlignment="0" applyProtection="0"/>
    <xf numFmtId="199" fontId="58" fillId="3" borderId="13">
      <alignment horizontal="center" vertical="center"/>
    </xf>
    <xf numFmtId="0" fontId="58" fillId="3" borderId="37" applyProtection="0">
      <alignment horizontal="center" wrapText="1"/>
      <protection locked="0"/>
    </xf>
    <xf numFmtId="282" fontId="109" fillId="3" borderId="32" applyProtection="0">
      <alignment horizontal="centerContinuous"/>
      <protection locked="0"/>
    </xf>
    <xf numFmtId="0" fontId="94" fillId="18" borderId="25" applyNumberFormat="0" applyAlignment="0" applyProtection="0"/>
    <xf numFmtId="4" fontId="48" fillId="17" borderId="40" applyNumberFormat="0" applyProtection="0">
      <alignment horizontal="right" vertical="center"/>
    </xf>
    <xf numFmtId="282" fontId="7" fillId="12" borderId="16" applyNumberFormat="0" applyFont="0" applyAlignment="0" applyProtection="0"/>
    <xf numFmtId="0" fontId="109" fillId="3" borderId="32" applyProtection="0">
      <alignment horizontal="centerContinuous"/>
      <protection locked="0"/>
    </xf>
    <xf numFmtId="0" fontId="165" fillId="34" borderId="4" applyNumberFormat="0" applyAlignment="0" applyProtection="0"/>
    <xf numFmtId="0" fontId="58" fillId="3" borderId="37" applyProtection="0">
      <alignment horizontal="center" wrapText="1"/>
      <protection locked="0"/>
    </xf>
    <xf numFmtId="4" fontId="79" fillId="41" borderId="14" applyNumberFormat="0" applyProtection="0">
      <alignment horizontal="left" vertical="center" indent="1"/>
    </xf>
    <xf numFmtId="0" fontId="109" fillId="3" borderId="32" applyProtection="0">
      <alignment horizontal="centerContinuous"/>
      <protection locked="0"/>
    </xf>
    <xf numFmtId="0" fontId="34" fillId="0" borderId="0"/>
    <xf numFmtId="0" fontId="7" fillId="0" borderId="0"/>
    <xf numFmtId="282" fontId="109" fillId="3" borderId="32" applyProtection="0">
      <alignment horizontal="centerContinuous"/>
      <protection locked="0"/>
    </xf>
    <xf numFmtId="282" fontId="62" fillId="33" borderId="65" applyNumberFormat="0" applyFont="0" applyAlignment="0" applyProtection="0"/>
    <xf numFmtId="282"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62" fillId="10" borderId="40" applyNumberFormat="0" applyProtection="0">
      <alignment horizontal="left" vertical="top" indent="1"/>
    </xf>
    <xf numFmtId="0" fontId="62" fillId="2" borderId="0"/>
    <xf numFmtId="0" fontId="79" fillId="14" borderId="65" applyNumberFormat="0" applyProtection="0">
      <alignment horizontal="left" vertical="center" indent="1"/>
    </xf>
    <xf numFmtId="0" fontId="62" fillId="16" borderId="40" applyNumberFormat="0" applyProtection="0">
      <alignment horizontal="left" vertical="top" indent="1"/>
    </xf>
    <xf numFmtId="0" fontId="58" fillId="3" borderId="37" applyProtection="0">
      <alignment horizontal="center" wrapText="1"/>
      <protection locked="0"/>
    </xf>
    <xf numFmtId="14" fontId="8" fillId="49" borderId="59">
      <alignment horizontal="center" vertical="center" wrapText="1"/>
    </xf>
    <xf numFmtId="0" fontId="44" fillId="19" borderId="4" applyNumberFormat="0" applyAlignment="0" applyProtection="0"/>
    <xf numFmtId="0" fontId="22" fillId="0" borderId="0"/>
    <xf numFmtId="282" fontId="259" fillId="12" borderId="40" applyNumberFormat="0" applyProtection="0">
      <alignment horizontal="left" vertical="top" indent="1"/>
    </xf>
    <xf numFmtId="4" fontId="79" fillId="59" borderId="65" applyNumberFormat="0" applyProtection="0">
      <alignment horizontal="left" vertical="center" indent="1"/>
    </xf>
    <xf numFmtId="282" fontId="62" fillId="16" borderId="40" applyNumberFormat="0" applyProtection="0">
      <alignment horizontal="left" vertical="top" indent="1"/>
    </xf>
    <xf numFmtId="0" fontId="109" fillId="3" borderId="32" applyProtection="0">
      <alignment horizontal="centerContinuous"/>
      <protection locked="0"/>
    </xf>
    <xf numFmtId="228" fontId="206" fillId="0" borderId="0">
      <protection locked="0"/>
    </xf>
    <xf numFmtId="0" fontId="62" fillId="10" borderId="40" applyNumberFormat="0" applyProtection="0">
      <alignment horizontal="left" vertical="top" indent="1"/>
    </xf>
    <xf numFmtId="0" fontId="38" fillId="102" borderId="0" applyNumberFormat="0" applyBorder="0" applyAlignment="0" applyProtection="0"/>
    <xf numFmtId="0" fontId="38" fillId="103" borderId="0" applyNumberFormat="0" applyBorder="0" applyAlignment="0" applyProtection="0"/>
    <xf numFmtId="0" fontId="7" fillId="0" borderId="0"/>
    <xf numFmtId="0" fontId="165" fillId="34" borderId="4" applyNumberFormat="0" applyAlignment="0" applyProtection="0"/>
    <xf numFmtId="0" fontId="58" fillId="3" borderId="37" applyProtection="0">
      <alignment horizontal="center" wrapText="1"/>
      <protection locked="0"/>
    </xf>
    <xf numFmtId="0" fontId="58" fillId="3" borderId="37" applyProtection="0">
      <alignment horizontal="center" wrapText="1"/>
      <protection locked="0"/>
    </xf>
    <xf numFmtId="1" fontId="47" fillId="3" borderId="7"/>
    <xf numFmtId="282" fontId="58" fillId="3" borderId="37" applyProtection="0">
      <alignment horizontal="center" wrapText="1"/>
      <protection locked="0"/>
    </xf>
    <xf numFmtId="199" fontId="62" fillId="41" borderId="40" applyNumberFormat="0" applyProtection="0">
      <alignment horizontal="left" vertical="top" indent="1"/>
    </xf>
    <xf numFmtId="282" fontId="7" fillId="12" borderId="16" applyNumberFormat="0" applyFont="0" applyAlignment="0" applyProtection="0"/>
    <xf numFmtId="282" fontId="7" fillId="41" borderId="40" applyNumberFormat="0" applyProtection="0">
      <alignment horizontal="left" vertical="top" indent="1"/>
    </xf>
    <xf numFmtId="4" fontId="40" fillId="16" borderId="14" applyNumberFormat="0" applyProtection="0">
      <alignment horizontal="left" vertical="center" indent="1"/>
    </xf>
    <xf numFmtId="4" fontId="25" fillId="59" borderId="40" applyNumberFormat="0" applyProtection="0">
      <alignment horizontal="left" vertical="center" indent="1"/>
    </xf>
    <xf numFmtId="0" fontId="7" fillId="115" borderId="25" applyNumberFormat="0" applyProtection="0">
      <alignment horizontal="left" vertical="center" indent="1"/>
    </xf>
    <xf numFmtId="1" fontId="92" fillId="2" borderId="4">
      <alignment horizontal="right"/>
      <protection locked="0"/>
    </xf>
    <xf numFmtId="282" fontId="256" fillId="110" borderId="65" applyNumberFormat="0" applyAlignment="0" applyProtection="0"/>
    <xf numFmtId="0" fontId="62" fillId="41" borderId="40" applyNumberFormat="0" applyProtection="0">
      <alignment horizontal="left" vertical="top" indent="1"/>
    </xf>
    <xf numFmtId="282" fontId="62" fillId="10" borderId="40" applyNumberFormat="0" applyProtection="0">
      <alignment horizontal="left" vertical="top" indent="1"/>
    </xf>
    <xf numFmtId="4" fontId="48" fillId="10" borderId="40" applyNumberFormat="0" applyProtection="0">
      <alignment horizontal="right" vertical="center"/>
    </xf>
    <xf numFmtId="0" fontId="165" fillId="34" borderId="65" applyNumberFormat="0" applyAlignment="0" applyProtection="0"/>
    <xf numFmtId="282" fontId="7" fillId="12" borderId="16" applyNumberFormat="0" applyFont="0" applyAlignment="0" applyProtection="0"/>
    <xf numFmtId="282" fontId="165" fillId="34" borderId="65" applyNumberFormat="0" applyAlignment="0" applyProtection="0"/>
    <xf numFmtId="0" fontId="58" fillId="3" borderId="37" applyProtection="0">
      <alignment horizontal="center" wrapText="1"/>
      <protection locked="0"/>
    </xf>
    <xf numFmtId="0" fontId="7" fillId="0" borderId="0"/>
    <xf numFmtId="0" fontId="62" fillId="33" borderId="65" applyNumberFormat="0" applyFont="0" applyAlignment="0" applyProtection="0"/>
    <xf numFmtId="0" fontId="165" fillId="34" borderId="4" applyNumberFormat="0" applyAlignment="0" applyProtection="0"/>
    <xf numFmtId="4" fontId="25" fillId="66" borderId="40" applyNumberFormat="0" applyProtection="0">
      <alignment horizontal="right" vertical="center"/>
    </xf>
    <xf numFmtId="0" fontId="58" fillId="3" borderId="37" applyProtection="0">
      <alignment horizontal="center" wrapText="1"/>
      <protection locked="0"/>
    </xf>
    <xf numFmtId="0" fontId="38" fillId="103" borderId="0" applyNumberFormat="0" applyBorder="0" applyAlignment="0" applyProtection="0"/>
    <xf numFmtId="0" fontId="7" fillId="14" borderId="40" applyNumberFormat="0" applyProtection="0">
      <alignment horizontal="left" vertical="top" indent="1"/>
    </xf>
    <xf numFmtId="282" fontId="62" fillId="2" borderId="0"/>
    <xf numFmtId="0" fontId="62" fillId="2" borderId="0"/>
    <xf numFmtId="0" fontId="58" fillId="3" borderId="37" applyProtection="0">
      <alignment horizontal="center" wrapText="1"/>
      <protection locked="0"/>
    </xf>
    <xf numFmtId="0" fontId="58" fillId="3" borderId="37" applyProtection="0">
      <alignment horizontal="center" wrapText="1"/>
      <protection locked="0"/>
    </xf>
    <xf numFmtId="0" fontId="7" fillId="0" borderId="0"/>
    <xf numFmtId="0" fontId="7" fillId="14" borderId="40" applyNumberFormat="0" applyProtection="0">
      <alignment horizontal="left" vertical="top" indent="1"/>
    </xf>
    <xf numFmtId="199" fontId="165" fillId="34" borderId="4" applyNumberFormat="0" applyAlignment="0" applyProtection="0"/>
    <xf numFmtId="0" fontId="259" fillId="12" borderId="40" applyNumberFormat="0" applyProtection="0">
      <alignment horizontal="left" vertical="top" indent="1"/>
    </xf>
    <xf numFmtId="0" fontId="50" fillId="18" borderId="4" applyNumberForma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282" fontId="109" fillId="3" borderId="32" applyProtection="0">
      <alignment horizontal="centerContinuous"/>
      <protection locked="0"/>
    </xf>
    <xf numFmtId="0" fontId="62" fillId="2" borderId="0"/>
    <xf numFmtId="0" fontId="109" fillId="3" borderId="32" applyProtection="0">
      <alignment horizontal="centerContinuous"/>
      <protection locked="0"/>
    </xf>
    <xf numFmtId="282" fontId="62" fillId="16" borderId="40" applyNumberFormat="0" applyProtection="0">
      <alignment horizontal="left" vertical="top" indent="1"/>
    </xf>
    <xf numFmtId="4" fontId="79" fillId="27" borderId="14" applyNumberFormat="0" applyProtection="0">
      <alignment horizontal="right" vertical="center"/>
    </xf>
    <xf numFmtId="0" fontId="62" fillId="14" borderId="40" applyNumberFormat="0" applyProtection="0">
      <alignment horizontal="left" vertical="top" indent="1"/>
    </xf>
    <xf numFmtId="0" fontId="145" fillId="110" borderId="25" applyNumberFormat="0" applyAlignment="0" applyProtection="0"/>
    <xf numFmtId="4" fontId="79" fillId="27" borderId="14" applyNumberFormat="0" applyProtection="0">
      <alignment horizontal="right" vertical="center"/>
    </xf>
    <xf numFmtId="0" fontId="33" fillId="0" borderId="0"/>
    <xf numFmtId="282" fontId="7" fillId="10" borderId="40" applyNumberFormat="0" applyProtection="0">
      <alignment horizontal="left" vertical="center" indent="1"/>
    </xf>
    <xf numFmtId="282" fontId="34" fillId="12" borderId="16" applyNumberFormat="0" applyFont="0" applyAlignment="0" applyProtection="0"/>
    <xf numFmtId="0" fontId="109" fillId="3" borderId="32" applyProtection="0">
      <alignment horizontal="centerContinuous"/>
      <protection locked="0"/>
    </xf>
    <xf numFmtId="0" fontId="62" fillId="41" borderId="40" applyNumberFormat="0" applyProtection="0">
      <alignment horizontal="left" vertical="top" indent="1"/>
    </xf>
    <xf numFmtId="0" fontId="109" fillId="3" borderId="32" applyProtection="0">
      <alignment horizontal="centerContinuous"/>
      <protection locked="0"/>
    </xf>
    <xf numFmtId="282" fontId="62" fillId="33" borderId="65" applyNumberFormat="0" applyFont="0" applyAlignment="0" applyProtection="0"/>
    <xf numFmtId="282" fontId="62" fillId="2" borderId="0"/>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353" fillId="0" borderId="0"/>
    <xf numFmtId="0" fontId="7" fillId="0" borderId="0"/>
    <xf numFmtId="0" fontId="109" fillId="3" borderId="32" applyProtection="0">
      <alignment horizontal="centerContinuous"/>
      <protection locked="0"/>
    </xf>
    <xf numFmtId="0" fontId="50" fillId="18" borderId="4" applyNumberFormat="0" applyAlignment="0" applyProtection="0"/>
    <xf numFmtId="0" fontId="48" fillId="60" borderId="40" applyNumberFormat="0" applyProtection="0">
      <alignment horizontal="left" vertical="top" indent="1"/>
    </xf>
    <xf numFmtId="0" fontId="58" fillId="3" borderId="37" applyProtection="0">
      <alignment horizontal="center" wrapText="1"/>
      <protection locked="0"/>
    </xf>
    <xf numFmtId="0" fontId="62" fillId="14" borderId="40" applyNumberFormat="0" applyProtection="0">
      <alignment horizontal="left" vertical="top" indent="1"/>
    </xf>
    <xf numFmtId="0" fontId="165" fillId="34" borderId="4" applyNumberFormat="0" applyAlignment="0" applyProtection="0"/>
    <xf numFmtId="282" fontId="109" fillId="3" borderId="32" applyProtection="0">
      <alignment horizontal="centerContinuous"/>
      <protection locked="0"/>
    </xf>
    <xf numFmtId="0" fontId="58" fillId="3" borderId="37" applyProtection="0">
      <alignment horizontal="center" wrapText="1"/>
      <protection locked="0"/>
    </xf>
    <xf numFmtId="199" fontId="58" fillId="3" borderId="37" applyProtection="0">
      <alignment horizontal="center" wrapText="1"/>
      <protection locked="0"/>
    </xf>
    <xf numFmtId="282" fontId="7" fillId="12" borderId="16" applyNumberFormat="0" applyFont="0" applyAlignment="0" applyProtection="0"/>
    <xf numFmtId="0" fontId="165" fillId="34" borderId="4" applyNumberFormat="0" applyAlignment="0" applyProtection="0"/>
    <xf numFmtId="0" fontId="109" fillId="3" borderId="32" applyProtection="0">
      <alignment horizontal="centerContinuous"/>
      <protection locked="0"/>
    </xf>
    <xf numFmtId="282" fontId="7" fillId="10" borderId="40" applyNumberFormat="0" applyProtection="0">
      <alignment horizontal="left" vertical="center" indent="1"/>
    </xf>
    <xf numFmtId="4" fontId="48" fillId="59" borderId="25" applyNumberFormat="0" applyProtection="0">
      <alignment horizontal="left" vertical="center" indent="1"/>
    </xf>
    <xf numFmtId="0" fontId="109" fillId="3" borderId="32" applyProtection="0">
      <alignment horizontal="centerContinuous"/>
      <protection locked="0"/>
    </xf>
    <xf numFmtId="0" fontId="66" fillId="0" borderId="57" applyNumberFormat="0" applyFill="0" applyAlignment="0" applyProtection="0"/>
    <xf numFmtId="4" fontId="119" fillId="87" borderId="25" applyNumberFormat="0" applyProtection="0">
      <alignment horizontal="right" vertical="center"/>
    </xf>
    <xf numFmtId="282" fontId="259" fillId="12" borderId="40" applyNumberFormat="0" applyProtection="0">
      <alignment horizontal="left" vertical="top" indent="1"/>
    </xf>
    <xf numFmtId="4" fontId="263" fillId="66" borderId="40" applyNumberFormat="0" applyProtection="0">
      <alignment vertical="center"/>
    </xf>
    <xf numFmtId="282" fontId="62" fillId="41" borderId="40" applyNumberFormat="0" applyProtection="0">
      <alignment horizontal="left" vertical="top" indent="1"/>
    </xf>
    <xf numFmtId="282" fontId="7" fillId="41" borderId="40" applyNumberFormat="0" applyProtection="0">
      <alignment horizontal="left" vertical="center" indent="1"/>
    </xf>
    <xf numFmtId="282" fontId="79" fillId="41" borderId="65" applyNumberFormat="0" applyProtection="0">
      <alignment horizontal="left" vertical="center" indent="1"/>
    </xf>
    <xf numFmtId="0" fontId="7" fillId="60" borderId="40" applyNumberFormat="0" applyProtection="0">
      <alignment horizontal="left" vertical="top" indent="1"/>
    </xf>
    <xf numFmtId="4" fontId="79" fillId="27" borderId="14" applyNumberFormat="0" applyProtection="0">
      <alignment horizontal="right" vertical="center"/>
    </xf>
    <xf numFmtId="282" fontId="165" fillId="34" borderId="4" applyNumberFormat="0" applyAlignment="0" applyProtection="0"/>
    <xf numFmtId="0" fontId="165" fillId="34" borderId="4" applyNumberForma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282"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282" fontId="109" fillId="3" borderId="32" applyProtection="0">
      <alignment horizontal="centerContinuous"/>
      <protection locked="0"/>
    </xf>
    <xf numFmtId="282" fontId="58" fillId="3" borderId="37" applyProtection="0">
      <alignment horizontal="center" wrapText="1"/>
      <protection locked="0"/>
    </xf>
    <xf numFmtId="282" fontId="109" fillId="3" borderId="32" applyProtection="0">
      <alignment horizontal="centerContinuous"/>
      <protection locked="0"/>
    </xf>
    <xf numFmtId="0" fontId="62" fillId="2" borderId="0"/>
    <xf numFmtId="282" fontId="62" fillId="2" borderId="0"/>
    <xf numFmtId="282" fontId="7" fillId="16" borderId="40" applyNumberFormat="0" applyProtection="0">
      <alignment horizontal="left" vertical="top" indent="1"/>
    </xf>
    <xf numFmtId="282" fontId="62" fillId="33" borderId="65" applyNumberFormat="0" applyFont="0" applyAlignment="0" applyProtection="0"/>
    <xf numFmtId="199" fontId="109" fillId="3" borderId="32" applyProtection="0">
      <alignment horizontal="centerContinuous"/>
      <protection locked="0"/>
    </xf>
    <xf numFmtId="282" fontId="62" fillId="33" borderId="65" applyNumberFormat="0" applyFont="0" applyAlignment="0" applyProtection="0"/>
    <xf numFmtId="0" fontId="62" fillId="2" borderId="0"/>
    <xf numFmtId="282" fontId="71" fillId="47" borderId="17">
      <alignment horizontal="center" vertical="center"/>
    </xf>
    <xf numFmtId="0" fontId="62" fillId="2" borderId="0"/>
    <xf numFmtId="0" fontId="79" fillId="41" borderId="65" applyNumberFormat="0" applyProtection="0">
      <alignment horizontal="left" vertical="center" indent="1"/>
    </xf>
    <xf numFmtId="0" fontId="113" fillId="56" borderId="40" applyNumberFormat="0" applyProtection="0">
      <alignment horizontal="left" vertical="top" indent="1"/>
    </xf>
    <xf numFmtId="199" fontId="113" fillId="59" borderId="40" applyNumberFormat="0" applyProtection="0">
      <alignment horizontal="left" vertical="top" indent="1"/>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282" fontId="113" fillId="59" borderId="40" applyNumberFormat="0" applyProtection="0">
      <alignment horizontal="left" vertical="top" indent="1"/>
    </xf>
    <xf numFmtId="0" fontId="7" fillId="85" borderId="25" applyNumberFormat="0" applyProtection="0">
      <alignment horizontal="left" vertical="center" indent="1"/>
    </xf>
    <xf numFmtId="0" fontId="58" fillId="3" borderId="37" applyProtection="0">
      <alignment horizontal="center" wrapText="1"/>
      <protection locked="0"/>
    </xf>
    <xf numFmtId="4" fontId="79" fillId="93" borderId="65" applyNumberFormat="0" applyProtection="0">
      <alignment horizontal="right" vertical="center"/>
    </xf>
    <xf numFmtId="0" fontId="58" fillId="3" borderId="37" applyProtection="0">
      <alignment horizontal="center" wrapText="1"/>
      <protection locked="0"/>
    </xf>
    <xf numFmtId="0" fontId="58" fillId="3" borderId="37" applyProtection="0">
      <alignment horizontal="center" wrapText="1"/>
      <protection locked="0"/>
    </xf>
    <xf numFmtId="0" fontId="256" fillId="110" borderId="65" applyNumberFormat="0" applyAlignment="0" applyProtection="0"/>
    <xf numFmtId="199" fontId="7" fillId="0" borderId="0"/>
    <xf numFmtId="0" fontId="222" fillId="73" borderId="14"/>
    <xf numFmtId="282" fontId="165" fillId="34" borderId="4" applyNumberFormat="0" applyAlignment="0" applyProtection="0"/>
    <xf numFmtId="282" fontId="165" fillId="34" borderId="65" applyNumberFormat="0" applyAlignment="0" applyProtection="0"/>
    <xf numFmtId="282" fontId="7" fillId="12" borderId="16" applyNumberFormat="0" applyFont="0" applyAlignment="0" applyProtection="0"/>
    <xf numFmtId="4" fontId="117" fillId="50" borderId="25" applyNumberFormat="0" applyProtection="0">
      <alignment vertical="center"/>
    </xf>
    <xf numFmtId="282" fontId="66" fillId="0" borderId="57" applyNumberFormat="0" applyFill="0" applyAlignment="0" applyProtection="0"/>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282" fontId="34" fillId="12" borderId="16" applyNumberFormat="0" applyFont="0" applyAlignment="0" applyProtection="0"/>
    <xf numFmtId="0" fontId="58" fillId="3" borderId="37" applyProtection="0">
      <alignment horizontal="center" wrapText="1"/>
      <protection locked="0"/>
    </xf>
    <xf numFmtId="0" fontId="113" fillId="56" borderId="40" applyNumberFormat="0" applyProtection="0">
      <alignment horizontal="left" vertical="top" indent="1"/>
    </xf>
    <xf numFmtId="0" fontId="58" fillId="3" borderId="37" applyProtection="0">
      <alignment horizontal="center" wrapText="1"/>
      <protection locked="0"/>
    </xf>
    <xf numFmtId="282" fontId="7" fillId="14" borderId="40" applyNumberFormat="0" applyProtection="0">
      <alignment horizontal="left" vertical="center" indent="1"/>
    </xf>
    <xf numFmtId="282" fontId="62" fillId="10" borderId="40" applyNumberFormat="0" applyProtection="0">
      <alignment horizontal="left" vertical="top" indent="1"/>
    </xf>
    <xf numFmtId="0" fontId="7" fillId="10" borderId="40" applyNumberFormat="0" applyProtection="0">
      <alignment horizontal="left" vertical="center" indent="1"/>
    </xf>
    <xf numFmtId="4" fontId="170" fillId="51" borderId="40" applyNumberFormat="0" applyProtection="0">
      <alignment horizontal="right" vertical="center"/>
    </xf>
    <xf numFmtId="4" fontId="79" fillId="59" borderId="65" applyNumberFormat="0" applyProtection="0">
      <alignment horizontal="left" vertical="center" indent="1"/>
    </xf>
    <xf numFmtId="4" fontId="114" fillId="56" borderId="40" applyNumberFormat="0" applyProtection="0">
      <alignment vertical="center"/>
    </xf>
    <xf numFmtId="282" fontId="62" fillId="41" borderId="40" applyNumberFormat="0" applyProtection="0">
      <alignment horizontal="left" vertical="top" indent="1"/>
    </xf>
    <xf numFmtId="282" fontId="7" fillId="12" borderId="16" applyNumberFormat="0" applyFont="0" applyAlignment="0" applyProtection="0"/>
    <xf numFmtId="4" fontId="170" fillId="66" borderId="40" applyNumberFormat="0" applyProtection="0">
      <alignment horizontal="right" vertical="center"/>
    </xf>
    <xf numFmtId="4" fontId="117" fillId="12" borderId="40" applyNumberFormat="0" applyProtection="0">
      <alignment vertical="center"/>
    </xf>
    <xf numFmtId="4" fontId="25" fillId="65" borderId="40" applyNumberFormat="0" applyProtection="0">
      <alignment horizontal="right" vertical="center"/>
    </xf>
    <xf numFmtId="0" fontId="109" fillId="3" borderId="32" applyProtection="0">
      <alignment horizontal="centerContinuous"/>
      <protection locked="0"/>
    </xf>
    <xf numFmtId="0" fontId="7" fillId="0" borderId="0"/>
    <xf numFmtId="0" fontId="7" fillId="0" borderId="0"/>
    <xf numFmtId="0" fontId="109" fillId="3" borderId="32" applyProtection="0">
      <alignment horizontal="centerContinuous"/>
      <protection locked="0"/>
    </xf>
    <xf numFmtId="282" fontId="165" fillId="34" borderId="65" applyNumberFormat="0" applyAlignment="0" applyProtection="0"/>
    <xf numFmtId="282" fontId="7" fillId="65" borderId="40" applyNumberFormat="0" applyProtection="0">
      <alignment horizontal="left" vertical="top" indent="1"/>
    </xf>
    <xf numFmtId="282" fontId="7" fillId="64" borderId="40" applyNumberFormat="0" applyProtection="0">
      <alignment horizontal="left" vertical="top" indent="1"/>
    </xf>
    <xf numFmtId="0" fontId="7" fillId="0" borderId="0"/>
    <xf numFmtId="282" fontId="7" fillId="60" borderId="40" applyNumberFormat="0" applyProtection="0">
      <alignment horizontal="left" vertical="top" indent="1"/>
    </xf>
    <xf numFmtId="4" fontId="40" fillId="16" borderId="14" applyNumberFormat="0" applyProtection="0">
      <alignment horizontal="left" vertical="center" indent="1"/>
    </xf>
    <xf numFmtId="4" fontId="40" fillId="16" borderId="14" applyNumberFormat="0" applyProtection="0">
      <alignment horizontal="left" vertical="center" indent="1"/>
    </xf>
    <xf numFmtId="4" fontId="79" fillId="63" borderId="14" applyNumberFormat="0" applyProtection="0">
      <alignment horizontal="left" vertical="center" indent="1"/>
    </xf>
    <xf numFmtId="4" fontId="79" fillId="27" borderId="14" applyNumberFormat="0" applyProtection="0">
      <alignment horizontal="right" vertical="center"/>
    </xf>
    <xf numFmtId="4" fontId="118" fillId="60" borderId="63" applyNumberFormat="0" applyProtection="0">
      <alignment horizontal="left" vertical="center" indent="1"/>
    </xf>
    <xf numFmtId="0" fontId="7" fillId="0" borderId="0"/>
    <xf numFmtId="282" fontId="7" fillId="12" borderId="16" applyNumberFormat="0" applyFont="0" applyAlignment="0" applyProtection="0"/>
    <xf numFmtId="282" fontId="109" fillId="3" borderId="32" applyProtection="0">
      <alignment horizontal="centerContinuous"/>
      <protection locked="0"/>
    </xf>
    <xf numFmtId="282"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22" fillId="0" borderId="0"/>
    <xf numFmtId="282" fontId="7" fillId="65" borderId="40" applyNumberFormat="0" applyProtection="0">
      <alignment horizontal="left" vertical="top" indent="1"/>
    </xf>
    <xf numFmtId="0" fontId="109" fillId="3" borderId="32" applyProtection="0">
      <alignment horizontal="centerContinuous"/>
      <protection locked="0"/>
    </xf>
    <xf numFmtId="282" fontId="62" fillId="14" borderId="40" applyNumberFormat="0" applyProtection="0">
      <alignment horizontal="left" vertical="top" indent="1"/>
    </xf>
    <xf numFmtId="4" fontId="25" fillId="65" borderId="40" applyNumberFormat="0" applyProtection="0">
      <alignment horizontal="right" vertical="center"/>
    </xf>
    <xf numFmtId="4" fontId="79" fillId="63" borderId="14" applyNumberFormat="0" applyProtection="0">
      <alignment horizontal="left" vertical="center" indent="1"/>
    </xf>
    <xf numFmtId="0" fontId="109" fillId="3" borderId="32" applyProtection="0">
      <alignment horizontal="centerContinuous"/>
      <protection locked="0"/>
    </xf>
    <xf numFmtId="0" fontId="7" fillId="12" borderId="16" applyNumberFormat="0" applyFont="0" applyAlignment="0" applyProtection="0"/>
    <xf numFmtId="0" fontId="62" fillId="2" borderId="0"/>
    <xf numFmtId="0" fontId="311" fillId="19" borderId="4" applyNumberFormat="0" applyAlignment="0" applyProtection="0"/>
    <xf numFmtId="0" fontId="58" fillId="3" borderId="37" applyProtection="0">
      <alignment horizontal="center" wrapText="1"/>
      <protection locked="0"/>
    </xf>
    <xf numFmtId="4" fontId="117" fillId="41" borderId="40" applyNumberFormat="0" applyProtection="0">
      <alignment horizontal="right" vertical="center"/>
    </xf>
    <xf numFmtId="282" fontId="7" fillId="41" borderId="40" applyNumberFormat="0" applyProtection="0">
      <alignment horizontal="left" vertical="center" indent="1"/>
    </xf>
    <xf numFmtId="282" fontId="7" fillId="16" borderId="40" applyNumberFormat="0" applyProtection="0">
      <alignment horizontal="left" vertical="top" indent="1"/>
    </xf>
    <xf numFmtId="4" fontId="265" fillId="59" borderId="40" applyNumberFormat="0" applyProtection="0">
      <alignment vertical="center"/>
    </xf>
    <xf numFmtId="282" fontId="7" fillId="12" borderId="16" applyNumberFormat="0" applyFont="0" applyAlignment="0" applyProtection="0"/>
    <xf numFmtId="0" fontId="165" fillId="34" borderId="4" applyNumberFormat="0" applyAlignment="0" applyProtection="0"/>
    <xf numFmtId="0" fontId="58" fillId="3" borderId="37" applyProtection="0">
      <alignment horizontal="center" wrapText="1"/>
      <protection locked="0"/>
    </xf>
    <xf numFmtId="0" fontId="58" fillId="3" borderId="37" applyProtection="0">
      <alignment horizontal="center" wrapText="1"/>
      <protection locked="0"/>
    </xf>
    <xf numFmtId="0" fontId="62" fillId="2" borderId="0"/>
    <xf numFmtId="0" fontId="58" fillId="3" borderId="37" applyProtection="0">
      <alignment horizontal="center" wrapText="1"/>
      <protection locked="0"/>
    </xf>
    <xf numFmtId="282" fontId="109" fillId="3" borderId="32" applyProtection="0">
      <alignment horizontal="centerContinuous"/>
      <protection locked="0"/>
    </xf>
    <xf numFmtId="0" fontId="165" fillId="34" borderId="65" applyNumberFormat="0" applyAlignment="0" applyProtection="0"/>
    <xf numFmtId="0" fontId="94" fillId="18" borderId="25" applyNumberFormat="0" applyAlignment="0" applyProtection="0"/>
    <xf numFmtId="0" fontId="109" fillId="3" borderId="32" applyProtection="0">
      <alignment horizontal="centerContinuous"/>
      <protection locked="0"/>
    </xf>
    <xf numFmtId="4" fontId="170" fillId="59" borderId="40" applyNumberFormat="0" applyProtection="0">
      <alignment horizontal="left" vertical="center" indent="1"/>
    </xf>
    <xf numFmtId="282" fontId="7" fillId="12" borderId="16" applyNumberFormat="0" applyFont="0" applyAlignment="0" applyProtection="0"/>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282" fontId="62" fillId="10" borderId="40" applyNumberFormat="0" applyProtection="0">
      <alignment horizontal="left" vertical="top" indent="1"/>
    </xf>
    <xf numFmtId="282" fontId="62" fillId="10" borderId="40" applyNumberFormat="0" applyProtection="0">
      <alignment horizontal="left" vertical="top" indent="1"/>
    </xf>
    <xf numFmtId="4" fontId="79" fillId="59" borderId="65" applyNumberFormat="0" applyProtection="0">
      <alignment horizontal="left" vertical="center" indent="1"/>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282" fontId="165" fillId="34" borderId="4" applyNumberFormat="0" applyAlignment="0" applyProtection="0"/>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44" fillId="19" borderId="4" applyNumberFormat="0" applyAlignment="0" applyProtection="0"/>
    <xf numFmtId="0" fontId="66" fillId="0" borderId="57" applyNumberFormat="0" applyFill="0" applyAlignment="0" applyProtection="0"/>
    <xf numFmtId="1" fontId="91" fillId="2" borderId="4">
      <alignment horizontal="left"/>
      <protection locked="0"/>
    </xf>
    <xf numFmtId="0" fontId="70" fillId="38" borderId="13">
      <alignment horizontal="center" vertical="center"/>
    </xf>
    <xf numFmtId="4" fontId="79" fillId="61" borderId="65" applyNumberFormat="0" applyProtection="0">
      <alignment horizontal="right" vertical="center"/>
    </xf>
    <xf numFmtId="282" fontId="62" fillId="2" borderId="0"/>
    <xf numFmtId="4" fontId="79" fillId="0" borderId="65" applyNumberFormat="0" applyProtection="0">
      <alignment horizontal="right" vertical="center"/>
    </xf>
    <xf numFmtId="282" fontId="259" fillId="12" borderId="40" applyNumberFormat="0" applyProtection="0">
      <alignment horizontal="left" vertical="top" indent="1"/>
    </xf>
    <xf numFmtId="4" fontId="259" fillId="18" borderId="40" applyNumberFormat="0" applyProtection="0">
      <alignment horizontal="left" vertical="center" indent="1"/>
    </xf>
    <xf numFmtId="199" fontId="116" fillId="16" borderId="42" applyBorder="0"/>
    <xf numFmtId="0" fontId="62" fillId="14" borderId="40" applyNumberFormat="0" applyProtection="0">
      <alignment horizontal="left" vertical="top" indent="1"/>
    </xf>
    <xf numFmtId="282" fontId="62" fillId="14" borderId="40" applyNumberFormat="0" applyProtection="0">
      <alignment horizontal="left" vertical="top" indent="1"/>
    </xf>
    <xf numFmtId="282" fontId="7" fillId="64" borderId="40" applyNumberFormat="0" applyProtection="0">
      <alignment horizontal="left" vertical="top" indent="1"/>
    </xf>
    <xf numFmtId="282" fontId="58" fillId="3" borderId="37" applyProtection="0">
      <alignment horizontal="center" wrapText="1"/>
      <protection locked="0"/>
    </xf>
    <xf numFmtId="4" fontId="257" fillId="59" borderId="65" applyNumberFormat="0" applyProtection="0">
      <alignment vertical="center"/>
    </xf>
    <xf numFmtId="0" fontId="58" fillId="3" borderId="37" applyProtection="0">
      <alignment horizontal="center" wrapText="1"/>
      <protection locked="0"/>
    </xf>
    <xf numFmtId="0" fontId="109" fillId="3" borderId="32" applyProtection="0">
      <alignment horizontal="centerContinuous"/>
      <protection locked="0"/>
    </xf>
    <xf numFmtId="0" fontId="7" fillId="12" borderId="16" applyNumberFormat="0" applyFont="0" applyAlignment="0" applyProtection="0"/>
    <xf numFmtId="0" fontId="7" fillId="41" borderId="40" applyNumberFormat="0" applyProtection="0">
      <alignment horizontal="left" vertical="center" indent="1"/>
    </xf>
    <xf numFmtId="4" fontId="170" fillId="52" borderId="40" applyNumberFormat="0" applyProtection="0">
      <alignment horizontal="right" vertical="center"/>
    </xf>
    <xf numFmtId="0" fontId="7" fillId="12" borderId="16" applyNumberFormat="0" applyFont="0" applyAlignment="0" applyProtection="0"/>
    <xf numFmtId="0" fontId="64" fillId="0" borderId="0"/>
    <xf numFmtId="0" fontId="62" fillId="2" borderId="0"/>
    <xf numFmtId="282" fontId="62" fillId="41" borderId="40" applyNumberFormat="0" applyProtection="0">
      <alignment horizontal="left" vertical="top" indent="1"/>
    </xf>
    <xf numFmtId="0" fontId="62" fillId="10" borderId="40" applyNumberFormat="0" applyProtection="0">
      <alignment horizontal="left" vertical="top" indent="1"/>
    </xf>
    <xf numFmtId="0" fontId="62" fillId="16" borderId="40" applyNumberFormat="0" applyProtection="0">
      <alignment horizontal="left" vertical="top" indent="1"/>
    </xf>
    <xf numFmtId="0" fontId="109" fillId="3" borderId="32" applyProtection="0">
      <alignment horizontal="centerContinuous"/>
      <protection locked="0"/>
    </xf>
    <xf numFmtId="4" fontId="48" fillId="118" borderId="25" applyNumberFormat="0" applyProtection="0">
      <alignment horizontal="right" vertical="center"/>
    </xf>
    <xf numFmtId="0" fontId="62" fillId="2" borderId="0"/>
    <xf numFmtId="282" fontId="7" fillId="115" borderId="25" applyNumberFormat="0" applyProtection="0">
      <alignment horizontal="left" vertical="center" indent="1"/>
    </xf>
    <xf numFmtId="0" fontId="7" fillId="115" borderId="25" applyNumberFormat="0" applyProtection="0">
      <alignment horizontal="left" vertical="center" indent="1"/>
    </xf>
    <xf numFmtId="0" fontId="165" fillId="34" borderId="4" applyNumberFormat="0" applyAlignment="0" applyProtection="0"/>
    <xf numFmtId="4" fontId="261" fillId="13" borderId="65" applyNumberFormat="0" applyProtection="0">
      <alignment horizontal="right" vertical="center"/>
    </xf>
    <xf numFmtId="0" fontId="93" fillId="19" borderId="4" applyNumberFormat="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282" fontId="58" fillId="3" borderId="37" applyProtection="0">
      <alignment horizontal="center" wrapText="1"/>
      <protection locked="0"/>
    </xf>
    <xf numFmtId="282"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62" fillId="41" borderId="40" applyNumberFormat="0" applyProtection="0">
      <alignment horizontal="left" vertical="top" indent="1"/>
    </xf>
    <xf numFmtId="0" fontId="62" fillId="16" borderId="40" applyNumberFormat="0" applyProtection="0">
      <alignment horizontal="left" vertical="top" indent="1"/>
    </xf>
    <xf numFmtId="0" fontId="7" fillId="41" borderId="40" applyNumberFormat="0" applyProtection="0">
      <alignment horizontal="left" vertical="top" indent="1"/>
    </xf>
    <xf numFmtId="0" fontId="62" fillId="2" borderId="0"/>
    <xf numFmtId="0" fontId="7" fillId="41" borderId="40" applyNumberFormat="0" applyProtection="0">
      <alignment horizontal="left" vertical="top" indent="1"/>
    </xf>
    <xf numFmtId="282" fontId="7" fillId="16" borderId="40" applyNumberFormat="0" applyProtection="0">
      <alignment horizontal="left" vertical="top" indent="1"/>
    </xf>
    <xf numFmtId="282" fontId="7" fillId="60" borderId="40" applyNumberFormat="0" applyProtection="0">
      <alignment horizontal="left" vertical="top" indent="1"/>
    </xf>
    <xf numFmtId="282" fontId="70" fillId="38" borderId="13">
      <alignment horizontal="center" vertical="center"/>
    </xf>
    <xf numFmtId="199" fontId="69" fillId="38" borderId="13">
      <alignment horizontal="center" vertical="center"/>
    </xf>
    <xf numFmtId="282" fontId="69" fillId="38" borderId="13">
      <alignment horizontal="center" vertical="center"/>
    </xf>
    <xf numFmtId="0" fontId="62" fillId="2" borderId="0"/>
    <xf numFmtId="199" fontId="259" fillId="10" borderId="40" applyNumberFormat="0" applyProtection="0">
      <alignment horizontal="left" vertical="top" indent="1"/>
    </xf>
    <xf numFmtId="282" fontId="62" fillId="14" borderId="40" applyNumberFormat="0" applyProtection="0">
      <alignment horizontal="left" vertical="top" indent="1"/>
    </xf>
    <xf numFmtId="282" fontId="7" fillId="16" borderId="40" applyNumberFormat="0" applyProtection="0">
      <alignment horizontal="left" vertical="top" indent="1"/>
    </xf>
    <xf numFmtId="0" fontId="62" fillId="16" borderId="40" applyNumberFormat="0" applyProtection="0">
      <alignment horizontal="left" vertical="top" indent="1"/>
    </xf>
    <xf numFmtId="4" fontId="79" fillId="15" borderId="65" applyNumberFormat="0" applyProtection="0">
      <alignment horizontal="right" vertical="center"/>
    </xf>
    <xf numFmtId="0" fontId="58" fillId="3" borderId="37" applyProtection="0">
      <alignment horizontal="center" wrapText="1"/>
      <protection locked="0"/>
    </xf>
    <xf numFmtId="0" fontId="58" fillId="3" borderId="37" applyProtection="0">
      <alignment horizontal="center" wrapText="1"/>
      <protection locked="0"/>
    </xf>
    <xf numFmtId="0" fontId="165" fillId="34" borderId="4" applyNumberFormat="0" applyAlignment="0" applyProtection="0"/>
    <xf numFmtId="4" fontId="113" fillId="120" borderId="25" applyNumberFormat="0" applyProtection="0">
      <alignment horizontal="left" vertical="center" indent="1"/>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282" fontId="58" fillId="3" borderId="37" applyProtection="0">
      <alignment horizontal="center" wrapText="1"/>
      <protection locked="0"/>
    </xf>
    <xf numFmtId="4" fontId="118" fillId="60" borderId="63" applyNumberFormat="0" applyProtection="0">
      <alignment horizontal="left" vertical="center" indent="1"/>
    </xf>
    <xf numFmtId="0" fontId="58" fillId="3" borderId="37" applyProtection="0">
      <alignment horizontal="center" wrapText="1"/>
      <protection locked="0"/>
    </xf>
    <xf numFmtId="282" fontId="7" fillId="115" borderId="25" applyNumberFormat="0" applyProtection="0">
      <alignment horizontal="left" vertical="center" indent="1"/>
    </xf>
    <xf numFmtId="0" fontId="58" fillId="3" borderId="37" applyProtection="0">
      <alignment horizontal="center" wrapText="1"/>
      <protection locked="0"/>
    </xf>
    <xf numFmtId="4" fontId="79" fillId="93" borderId="65" applyNumberFormat="0" applyProtection="0">
      <alignment horizontal="right" vertical="center"/>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62" fillId="33" borderId="65" applyNumberFormat="0" applyFont="0" applyAlignment="0" applyProtection="0"/>
    <xf numFmtId="282" fontId="62" fillId="33" borderId="65"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0" fontId="40" fillId="115" borderId="25" applyNumberFormat="0" applyProtection="0">
      <alignment horizontal="left" vertical="center" indent="1"/>
    </xf>
    <xf numFmtId="282" fontId="7" fillId="66" borderId="40" applyNumberFormat="0" applyProtection="0">
      <alignment horizontal="left" vertical="center" indent="1"/>
    </xf>
    <xf numFmtId="0" fontId="62" fillId="2" borderId="0"/>
    <xf numFmtId="0" fontId="22" fillId="0" borderId="0"/>
    <xf numFmtId="0" fontId="7" fillId="16" borderId="40" applyNumberFormat="0" applyProtection="0">
      <alignment horizontal="left" vertical="center" indent="1"/>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199" fontId="58" fillId="3" borderId="37" applyProtection="0">
      <alignment horizontal="center" wrapText="1"/>
      <protection locked="0"/>
    </xf>
    <xf numFmtId="4" fontId="48" fillId="50" borderId="25" applyNumberFormat="0" applyProtection="0">
      <alignment horizontal="left" vertical="center" indent="1"/>
    </xf>
    <xf numFmtId="4" fontId="79" fillId="56" borderId="65" applyNumberFormat="0" applyProtection="0">
      <alignment vertical="center"/>
    </xf>
    <xf numFmtId="4" fontId="79" fillId="56" borderId="65" applyNumberFormat="0" applyProtection="0">
      <alignment vertical="center"/>
    </xf>
    <xf numFmtId="4" fontId="257" fillId="59" borderId="65" applyNumberFormat="0" applyProtection="0">
      <alignment vertical="center"/>
    </xf>
    <xf numFmtId="199"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4" fontId="79" fillId="59" borderId="65" applyNumberFormat="0" applyProtection="0">
      <alignment horizontal="left" vertical="center" indent="1"/>
    </xf>
    <xf numFmtId="4" fontId="79" fillId="59" borderId="65" applyNumberFormat="0" applyProtection="0">
      <alignment horizontal="left" vertical="center" indent="1"/>
    </xf>
    <xf numFmtId="4" fontId="79" fillId="59" borderId="65" applyNumberFormat="0" applyProtection="0">
      <alignment horizontal="left" vertical="center" indent="1"/>
    </xf>
    <xf numFmtId="4" fontId="79" fillId="15" borderId="65" applyNumberFormat="0" applyProtection="0">
      <alignment horizontal="right" vertical="center"/>
    </xf>
    <xf numFmtId="4" fontId="79" fillId="93" borderId="65" applyNumberFormat="0" applyProtection="0">
      <alignment horizontal="right" vertical="center"/>
    </xf>
    <xf numFmtId="0" fontId="109" fillId="3" borderId="32" applyProtection="0">
      <alignment horizontal="centerContinuous"/>
      <protection locked="0"/>
    </xf>
    <xf numFmtId="4" fontId="40" fillId="16" borderId="14" applyNumberFormat="0" applyProtection="0">
      <alignment horizontal="left" vertical="center" indent="1"/>
    </xf>
    <xf numFmtId="0" fontId="58" fillId="3" borderId="37" applyProtection="0">
      <alignment horizontal="center" wrapText="1"/>
      <protection locked="0"/>
    </xf>
    <xf numFmtId="4" fontId="79" fillId="54" borderId="65" applyNumberFormat="0" applyProtection="0">
      <alignment horizontal="right" vertical="center"/>
    </xf>
    <xf numFmtId="4" fontId="79" fillId="61" borderId="65" applyNumberFormat="0" applyProtection="0">
      <alignment horizontal="right" vertical="center"/>
    </xf>
    <xf numFmtId="4" fontId="79" fillId="35" borderId="65" applyNumberFormat="0" applyProtection="0">
      <alignment horizontal="right" vertical="center"/>
    </xf>
    <xf numFmtId="4" fontId="79" fillId="17" borderId="65" applyNumberFormat="0" applyProtection="0">
      <alignment horizontal="right" vertical="center"/>
    </xf>
    <xf numFmtId="4" fontId="79" fillId="17" borderId="65" applyNumberFormat="0" applyProtection="0">
      <alignment horizontal="right" vertical="center"/>
    </xf>
    <xf numFmtId="4" fontId="79" fillId="55" borderId="65" applyNumberFormat="0" applyProtection="0">
      <alignment horizontal="right" vertical="center"/>
    </xf>
    <xf numFmtId="4" fontId="79" fillId="55" borderId="65" applyNumberFormat="0" applyProtection="0">
      <alignment horizontal="right" vertical="center"/>
    </xf>
    <xf numFmtId="0" fontId="165" fillId="34" borderId="4" applyNumberFormat="0" applyAlignment="0" applyProtection="0"/>
    <xf numFmtId="282" fontId="79" fillId="18" borderId="65" applyNumberFormat="0" applyProtection="0">
      <alignment horizontal="left" vertical="center" indent="1"/>
    </xf>
    <xf numFmtId="0" fontId="79" fillId="18" borderId="65" applyNumberFormat="0" applyProtection="0">
      <alignment horizontal="left" vertical="center" indent="1"/>
    </xf>
    <xf numFmtId="282" fontId="48" fillId="12" borderId="40" applyNumberFormat="0" applyProtection="0">
      <alignment horizontal="left" vertical="top" indent="1"/>
    </xf>
    <xf numFmtId="0" fontId="109" fillId="3" borderId="32" applyProtection="0">
      <alignment horizontal="centerContinuous"/>
      <protection locked="0"/>
    </xf>
    <xf numFmtId="4" fontId="170" fillId="113" borderId="40" applyNumberFormat="0" applyProtection="0">
      <alignment horizontal="right" vertical="center"/>
    </xf>
    <xf numFmtId="0" fontId="165" fillId="34" borderId="4" applyNumberFormat="0" applyAlignment="0" applyProtection="0"/>
    <xf numFmtId="282" fontId="79" fillId="14" borderId="65" applyNumberFormat="0" applyProtection="0">
      <alignment horizontal="left" vertical="center" indent="1"/>
    </xf>
    <xf numFmtId="282" fontId="79" fillId="14" borderId="65" applyNumberFormat="0" applyProtection="0">
      <alignment horizontal="left" vertical="center" indent="1"/>
    </xf>
    <xf numFmtId="199" fontId="79" fillId="14" borderId="65" applyNumberFormat="0" applyProtection="0">
      <alignment horizontal="left" vertical="center" indent="1"/>
    </xf>
    <xf numFmtId="4" fontId="48" fillId="87" borderId="25" applyNumberFormat="0" applyProtection="0">
      <alignment horizontal="right" vertical="center"/>
    </xf>
    <xf numFmtId="282" fontId="48" fillId="50" borderId="40" applyNumberFormat="0" applyProtection="0">
      <alignment horizontal="left" vertical="top" indent="1"/>
    </xf>
    <xf numFmtId="4" fontId="263" fillId="66" borderId="40" applyNumberFormat="0" applyProtection="0">
      <alignment vertical="center"/>
    </xf>
    <xf numFmtId="0" fontId="7" fillId="84" borderId="25" applyNumberFormat="0" applyProtection="0">
      <alignment horizontal="left" vertical="center" indent="1"/>
    </xf>
    <xf numFmtId="282" fontId="62" fillId="16" borderId="40" applyNumberFormat="0" applyProtection="0">
      <alignment horizontal="left" vertical="top" indent="1"/>
    </xf>
    <xf numFmtId="0" fontId="58" fillId="3" borderId="37" applyProtection="0">
      <alignment horizontal="center" wrapText="1"/>
      <protection locked="0"/>
    </xf>
    <xf numFmtId="0" fontId="79" fillId="14" borderId="65" applyNumberFormat="0" applyProtection="0">
      <alignment horizontal="left" vertical="center" indent="1"/>
    </xf>
    <xf numFmtId="0" fontId="79" fillId="14" borderId="65" applyNumberFormat="0" applyProtection="0">
      <alignment horizontal="left" vertical="center" indent="1"/>
    </xf>
    <xf numFmtId="282" fontId="79" fillId="14" borderId="65" applyNumberFormat="0" applyProtection="0">
      <alignment horizontal="left" vertical="center" indent="1"/>
    </xf>
    <xf numFmtId="282" fontId="7" fillId="41" borderId="40" applyNumberFormat="0" applyProtection="0">
      <alignment horizontal="left" vertical="center" indent="1"/>
    </xf>
    <xf numFmtId="282" fontId="79" fillId="41" borderId="65" applyNumberFormat="0" applyProtection="0">
      <alignment horizontal="left" vertical="center" indent="1"/>
    </xf>
    <xf numFmtId="282" fontId="62" fillId="41" borderId="40" applyNumberFormat="0" applyProtection="0">
      <alignment horizontal="left" vertical="top" indent="1"/>
    </xf>
    <xf numFmtId="4" fontId="79" fillId="63" borderId="14" applyNumberFormat="0" applyProtection="0">
      <alignment horizontal="left" vertical="center" indent="1"/>
    </xf>
    <xf numFmtId="4" fontId="170" fillId="59" borderId="40" applyNumberFormat="0" applyProtection="0">
      <alignment horizontal="left" vertical="center" indent="1"/>
    </xf>
    <xf numFmtId="0" fontId="109" fillId="3" borderId="32" applyProtection="0">
      <alignment horizontal="centerContinuous"/>
      <protection locked="0"/>
    </xf>
    <xf numFmtId="0" fontId="7" fillId="12" borderId="16" applyNumberFormat="0" applyFont="0" applyAlignment="0" applyProtection="0"/>
    <xf numFmtId="0" fontId="109" fillId="3" borderId="32" applyProtection="0">
      <alignment horizontal="centerContinuous"/>
      <protection locked="0"/>
    </xf>
    <xf numFmtId="4" fontId="79" fillId="55" borderId="65" applyNumberFormat="0" applyProtection="0">
      <alignment horizontal="right" vertical="center"/>
    </xf>
    <xf numFmtId="0" fontId="184" fillId="12" borderId="16" applyNumberFormat="0" applyFont="0" applyAlignment="0" applyProtection="0"/>
    <xf numFmtId="0" fontId="109" fillId="3" borderId="32" applyProtection="0">
      <alignment horizontal="centerContinuous"/>
      <protection locked="0"/>
    </xf>
    <xf numFmtId="0" fontId="109" fillId="3" borderId="32" applyProtection="0">
      <alignment horizontal="centerContinuous"/>
      <protection locked="0"/>
    </xf>
    <xf numFmtId="0" fontId="62" fillId="2" borderId="0"/>
    <xf numFmtId="4" fontId="79" fillId="32" borderId="65" applyNumberFormat="0" applyProtection="0">
      <alignment horizontal="left" vertical="center" indent="1"/>
    </xf>
    <xf numFmtId="4" fontId="79" fillId="32" borderId="65" applyNumberFormat="0" applyProtection="0">
      <alignment horizontal="left" vertical="center" indent="1"/>
    </xf>
    <xf numFmtId="4" fontId="261" fillId="13" borderId="65" applyNumberFormat="0" applyProtection="0">
      <alignment horizontal="right" vertical="center"/>
    </xf>
    <xf numFmtId="4" fontId="261" fillId="13" borderId="65" applyNumberFormat="0" applyProtection="0">
      <alignment horizontal="right" vertical="center"/>
    </xf>
    <xf numFmtId="282" fontId="62" fillId="2" borderId="0"/>
    <xf numFmtId="4" fontId="261" fillId="13" borderId="65" applyNumberFormat="0" applyProtection="0">
      <alignment horizontal="right" vertical="center"/>
    </xf>
    <xf numFmtId="191" fontId="49" fillId="37" borderId="8">
      <protection hidden="1"/>
    </xf>
    <xf numFmtId="190" fontId="49" fillId="36" borderId="8">
      <protection hidden="1"/>
    </xf>
    <xf numFmtId="0" fontId="58" fillId="3" borderId="37" applyProtection="0">
      <alignment horizontal="center" wrapText="1"/>
      <protection locked="0"/>
    </xf>
    <xf numFmtId="0" fontId="7" fillId="0" borderId="0"/>
    <xf numFmtId="0" fontId="109" fillId="3" borderId="32" applyProtection="0">
      <alignment horizontal="centerContinuous"/>
      <protection locked="0"/>
    </xf>
    <xf numFmtId="282" fontId="99" fillId="2" borderId="4">
      <alignment horizontal="center" vertical="center"/>
      <protection locked="0"/>
    </xf>
    <xf numFmtId="192" fontId="88" fillId="2" borderId="4">
      <alignment horizontal="right"/>
      <protection locked="0"/>
    </xf>
    <xf numFmtId="0" fontId="109" fillId="3" borderId="32" applyProtection="0">
      <alignment horizontal="centerContinuous"/>
      <protection locked="0"/>
    </xf>
    <xf numFmtId="0" fontId="38" fillId="101" borderId="0" applyNumberFormat="0" applyBorder="0" applyAlignment="0" applyProtection="0"/>
    <xf numFmtId="0" fontId="58" fillId="3" borderId="37" applyProtection="0">
      <alignment horizontal="center" wrapText="1"/>
      <protection locked="0"/>
    </xf>
    <xf numFmtId="0" fontId="353" fillId="0" borderId="0"/>
    <xf numFmtId="282" fontId="62" fillId="14" borderId="40" applyNumberFormat="0" applyProtection="0">
      <alignment horizontal="left" vertical="top" indent="1"/>
    </xf>
    <xf numFmtId="0" fontId="213" fillId="0" borderId="14"/>
    <xf numFmtId="0" fontId="109" fillId="3" borderId="32" applyProtection="0">
      <alignment horizontal="centerContinuous"/>
      <protection locked="0"/>
    </xf>
    <xf numFmtId="0" fontId="7" fillId="12" borderId="16" applyNumberFormat="0" applyFont="0" applyAlignment="0" applyProtection="0"/>
    <xf numFmtId="0" fontId="7" fillId="41" borderId="40" applyNumberFormat="0" applyProtection="0">
      <alignment horizontal="left" vertical="center" indent="1"/>
    </xf>
    <xf numFmtId="0" fontId="99" fillId="2" borderId="4">
      <alignment horizontal="center" vertical="center"/>
      <protection locked="0"/>
    </xf>
    <xf numFmtId="4" fontId="79" fillId="62" borderId="65" applyNumberFormat="0" applyProtection="0">
      <alignment horizontal="right" vertical="center"/>
    </xf>
    <xf numFmtId="4" fontId="48" fillId="59" borderId="25" applyNumberFormat="0" applyProtection="0">
      <alignment vertical="center"/>
    </xf>
    <xf numFmtId="282" fontId="165" fillId="34" borderId="4" applyNumberFormat="0" applyAlignment="0" applyProtection="0"/>
    <xf numFmtId="0" fontId="7" fillId="12" borderId="16" applyNumberFormat="0" applyFont="0" applyAlignment="0" applyProtection="0"/>
    <xf numFmtId="0" fontId="7" fillId="64" borderId="40" applyNumberFormat="0" applyProtection="0">
      <alignment horizontal="left" vertical="center" indent="1"/>
    </xf>
    <xf numFmtId="0" fontId="58" fillId="3" borderId="37" applyProtection="0">
      <alignment horizontal="center" wrapText="1"/>
      <protection locked="0"/>
    </xf>
    <xf numFmtId="0" fontId="109" fillId="3" borderId="32" applyProtection="0">
      <alignment horizontal="centerContinuous"/>
      <protection locked="0"/>
    </xf>
    <xf numFmtId="199" fontId="94" fillId="18" borderId="25" applyNumberFormat="0" applyAlignment="0" applyProtection="0"/>
    <xf numFmtId="4" fontId="257" fillId="59" borderId="65" applyNumberFormat="0" applyProtection="0">
      <alignment vertical="center"/>
    </xf>
    <xf numFmtId="4" fontId="79" fillId="0" borderId="65" applyNumberFormat="0" applyProtection="0">
      <alignment horizontal="left" vertical="center" indent="1"/>
    </xf>
    <xf numFmtId="4" fontId="257" fillId="2" borderId="65" applyNumberFormat="0" applyProtection="0">
      <alignment horizontal="right" vertical="center"/>
    </xf>
    <xf numFmtId="282" fontId="7" fillId="66" borderId="40" applyNumberFormat="0" applyProtection="0">
      <alignment horizontal="left" vertical="top" indent="1"/>
    </xf>
    <xf numFmtId="0" fontId="7" fillId="41" borderId="40" applyNumberFormat="0" applyProtection="0">
      <alignment horizontal="left" vertical="top" indent="1"/>
    </xf>
    <xf numFmtId="282" fontId="79" fillId="53" borderId="65" applyNumberFormat="0" applyProtection="0">
      <alignment horizontal="left" vertical="center" indent="1"/>
    </xf>
    <xf numFmtId="282" fontId="79" fillId="18" borderId="65" applyNumberFormat="0" applyProtection="0">
      <alignment horizontal="left" vertical="center" indent="1"/>
    </xf>
    <xf numFmtId="0" fontId="62" fillId="2" borderId="0"/>
    <xf numFmtId="282" fontId="165" fillId="34" borderId="4" applyNumberFormat="0" applyAlignment="0" applyProtection="0"/>
    <xf numFmtId="282" fontId="7" fillId="64" borderId="40" applyNumberFormat="0" applyProtection="0">
      <alignment horizontal="left" vertical="center" indent="1"/>
    </xf>
    <xf numFmtId="0" fontId="62" fillId="2" borderId="0"/>
    <xf numFmtId="4" fontId="261" fillId="13" borderId="65" applyNumberFormat="0" applyProtection="0">
      <alignment horizontal="right" vertical="center"/>
    </xf>
    <xf numFmtId="282" fontId="7" fillId="66" borderId="40" applyNumberFormat="0" applyProtection="0">
      <alignment horizontal="left" vertical="top" indent="1"/>
    </xf>
    <xf numFmtId="0" fontId="7" fillId="10" borderId="40" applyNumberFormat="0" applyProtection="0">
      <alignment horizontal="left" vertical="center" indent="1"/>
    </xf>
    <xf numFmtId="0" fontId="58" fillId="3" borderId="37" applyProtection="0">
      <alignment horizontal="center" wrapText="1"/>
      <protection locked="0"/>
    </xf>
    <xf numFmtId="0" fontId="58" fillId="3" borderId="37" applyProtection="0">
      <alignment horizontal="center" wrapText="1"/>
      <protection locked="0"/>
    </xf>
    <xf numFmtId="4" fontId="79" fillId="10" borderId="65" applyNumberFormat="0" applyProtection="0">
      <alignment horizontal="right" vertical="center"/>
    </xf>
    <xf numFmtId="282" fontId="58" fillId="3" borderId="37" applyProtection="0">
      <alignment horizontal="center" wrapText="1"/>
      <protection locked="0"/>
    </xf>
    <xf numFmtId="0" fontId="62" fillId="14" borderId="40" applyNumberFormat="0" applyProtection="0">
      <alignment horizontal="left" vertical="top" indent="1"/>
    </xf>
    <xf numFmtId="233" fontId="206" fillId="0" borderId="0">
      <protection locked="0"/>
    </xf>
    <xf numFmtId="282" fontId="165" fillId="34" borderId="4" applyNumberForma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7" fillId="66" borderId="40" applyNumberFormat="0" applyProtection="0">
      <alignment horizontal="left" vertical="top" indent="1"/>
    </xf>
    <xf numFmtId="0" fontId="165" fillId="34" borderId="65" applyNumberFormat="0" applyAlignment="0" applyProtection="0"/>
    <xf numFmtId="0" fontId="58" fillId="3" borderId="37" applyProtection="0">
      <alignment horizontal="center" wrapText="1"/>
      <protection locked="0"/>
    </xf>
    <xf numFmtId="0" fontId="58" fillId="3" borderId="37" applyProtection="0">
      <alignment horizontal="center" wrapText="1"/>
      <protection locked="0"/>
    </xf>
    <xf numFmtId="4" fontId="170" fillId="38" borderId="40" applyNumberFormat="0" applyProtection="0">
      <alignment horizontal="right" vertical="center"/>
    </xf>
    <xf numFmtId="0" fontId="58" fillId="3" borderId="37" applyProtection="0">
      <alignment horizontal="center" wrapText="1"/>
      <protection locked="0"/>
    </xf>
    <xf numFmtId="282" fontId="165" fillId="34" borderId="4" applyNumberFormat="0" applyAlignment="0" applyProtection="0"/>
    <xf numFmtId="0" fontId="58" fillId="3" borderId="37" applyProtection="0">
      <alignment horizontal="center" wrapText="1"/>
      <protection locked="0"/>
    </xf>
    <xf numFmtId="4" fontId="115" fillId="59" borderId="40" applyNumberFormat="0" applyProtection="0">
      <alignment vertical="center"/>
    </xf>
    <xf numFmtId="0" fontId="62" fillId="33" borderId="65" applyNumberFormat="0" applyFont="0" applyAlignment="0" applyProtection="0"/>
    <xf numFmtId="0" fontId="7" fillId="33" borderId="16" applyNumberFormat="0" applyFont="0" applyAlignment="0" applyProtection="0"/>
    <xf numFmtId="14" fontId="8" fillId="49" borderId="59">
      <alignment horizontal="center" vertical="center" wrapText="1"/>
    </xf>
    <xf numFmtId="0" fontId="62" fillId="14" borderId="40" applyNumberFormat="0" applyProtection="0">
      <alignment horizontal="left" vertical="top" indent="1"/>
    </xf>
    <xf numFmtId="0" fontId="109" fillId="3" borderId="32" applyProtection="0">
      <alignment horizontal="centerContinuous"/>
      <protection locked="0"/>
    </xf>
    <xf numFmtId="0" fontId="79" fillId="53" borderId="65" applyNumberFormat="0" applyProtection="0">
      <alignment horizontal="left" vertical="center" indent="1"/>
    </xf>
    <xf numFmtId="0" fontId="79" fillId="14" borderId="65" applyNumberFormat="0" applyProtection="0">
      <alignment horizontal="left" vertical="center" indent="1"/>
    </xf>
    <xf numFmtId="0" fontId="109" fillId="3" borderId="32" applyProtection="0">
      <alignment horizontal="centerContinuous"/>
      <protection locked="0"/>
    </xf>
    <xf numFmtId="0" fontId="58" fillId="3" borderId="37" applyProtection="0">
      <alignment horizontal="center" wrapText="1"/>
      <protection locked="0"/>
    </xf>
    <xf numFmtId="0" fontId="38" fillId="77" borderId="0" applyNumberFormat="0" applyBorder="0" applyAlignment="0" applyProtection="0"/>
    <xf numFmtId="0" fontId="38" fillId="102" borderId="0" applyNumberFormat="0" applyBorder="0" applyAlignment="0" applyProtection="0"/>
    <xf numFmtId="4" fontId="48" fillId="59" borderId="25" applyNumberFormat="0" applyProtection="0">
      <alignment horizontal="left" vertical="center" indent="1"/>
    </xf>
    <xf numFmtId="0" fontId="328" fillId="0" borderId="0"/>
    <xf numFmtId="0" fontId="58" fillId="3" borderId="37" applyProtection="0">
      <alignment horizontal="center" wrapText="1"/>
      <protection locked="0"/>
    </xf>
    <xf numFmtId="282" fontId="109" fillId="3" borderId="32" applyProtection="0">
      <alignment horizontal="centerContinuous"/>
      <protection locked="0"/>
    </xf>
    <xf numFmtId="0" fontId="109" fillId="3" borderId="32" applyProtection="0">
      <alignment horizontal="centerContinuous"/>
      <protection locked="0"/>
    </xf>
    <xf numFmtId="0" fontId="165" fillId="34" borderId="65" applyNumberFormat="0" applyAlignment="0" applyProtection="0"/>
    <xf numFmtId="0" fontId="58" fillId="3" borderId="37" applyProtection="0">
      <alignment horizontal="center" wrapText="1"/>
      <protection locked="0"/>
    </xf>
    <xf numFmtId="4" fontId="261" fillId="13" borderId="65" applyNumberFormat="0" applyProtection="0">
      <alignment horizontal="right" vertical="center"/>
    </xf>
    <xf numFmtId="282" fontId="258" fillId="56" borderId="40" applyNumberFormat="0" applyProtection="0">
      <alignment horizontal="left" vertical="top" indent="1"/>
    </xf>
    <xf numFmtId="0" fontId="62" fillId="33" borderId="65" applyNumberFormat="0" applyFont="0" applyAlignment="0" applyProtection="0"/>
    <xf numFmtId="0" fontId="50" fillId="18" borderId="4" applyNumberFormat="0" applyAlignment="0" applyProtection="0"/>
    <xf numFmtId="0" fontId="109" fillId="3" borderId="32" applyProtection="0">
      <alignment horizontal="centerContinuous"/>
      <protection locked="0"/>
    </xf>
    <xf numFmtId="4" fontId="79" fillId="10" borderId="14" applyNumberFormat="0" applyProtection="0">
      <alignment horizontal="left" vertical="center" indent="1"/>
    </xf>
    <xf numFmtId="0" fontId="58" fillId="3" borderId="37" applyProtection="0">
      <alignment horizontal="center" wrapText="1"/>
      <protection locked="0"/>
    </xf>
    <xf numFmtId="0" fontId="62" fillId="33" borderId="65" applyNumberFormat="0" applyFont="0" applyAlignment="0" applyProtection="0"/>
    <xf numFmtId="282" fontId="139" fillId="3" borderId="7">
      <alignment horizontal="center"/>
    </xf>
    <xf numFmtId="282" fontId="7" fillId="14" borderId="40" applyNumberFormat="0" applyProtection="0">
      <alignment horizontal="left" vertical="center" indent="1"/>
    </xf>
    <xf numFmtId="0" fontId="109" fillId="3" borderId="32" applyProtection="0">
      <alignment horizontal="centerContinuous"/>
      <protection locked="0"/>
    </xf>
    <xf numFmtId="282" fontId="7" fillId="12" borderId="16" applyNumberFormat="0" applyFont="0" applyAlignment="0" applyProtection="0"/>
    <xf numFmtId="0" fontId="44" fillId="19" borderId="4" applyNumberFormat="0" applyAlignment="0" applyProtection="0"/>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282" fontId="58" fillId="3" borderId="37" applyProtection="0">
      <alignment horizontal="center" wrapText="1"/>
      <protection locked="0"/>
    </xf>
    <xf numFmtId="4" fontId="48" fillId="50" borderId="25" applyNumberFormat="0" applyProtection="0">
      <alignment vertical="center"/>
    </xf>
    <xf numFmtId="0" fontId="58" fillId="3" borderId="37" applyProtection="0">
      <alignment horizontal="center" wrapText="1"/>
      <protection locked="0"/>
    </xf>
    <xf numFmtId="0" fontId="58" fillId="3" borderId="37" applyProtection="0">
      <alignment horizontal="center" wrapText="1"/>
      <protection locked="0"/>
    </xf>
    <xf numFmtId="0" fontId="7" fillId="64" borderId="40" applyNumberFormat="0" applyProtection="0">
      <alignment horizontal="left" vertical="center" indent="1"/>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22" fillId="0" borderId="0"/>
    <xf numFmtId="0" fontId="165" fillId="34" borderId="65" applyNumberFormat="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62" fillId="41" borderId="40" applyNumberFormat="0" applyProtection="0">
      <alignment horizontal="left" vertical="top" indent="1"/>
    </xf>
    <xf numFmtId="0" fontId="62" fillId="41" borderId="40" applyNumberFormat="0" applyProtection="0">
      <alignment horizontal="left" vertical="top" indent="1"/>
    </xf>
    <xf numFmtId="0" fontId="62" fillId="2" borderId="0"/>
    <xf numFmtId="4" fontId="170" fillId="116" borderId="40" applyNumberFormat="0" applyProtection="0">
      <alignment horizontal="right" vertical="center"/>
    </xf>
    <xf numFmtId="0" fontId="7" fillId="60" borderId="40" applyNumberFormat="0" applyProtection="0">
      <alignment horizontal="left" vertical="center" indent="1"/>
    </xf>
    <xf numFmtId="4" fontId="170" fillId="91" borderId="40" applyNumberFormat="0" applyProtection="0">
      <alignment horizontal="right" vertical="center"/>
    </xf>
    <xf numFmtId="0" fontId="109" fillId="3" borderId="32" applyProtection="0">
      <alignment horizontal="centerContinuous"/>
      <protection locked="0"/>
    </xf>
    <xf numFmtId="0" fontId="50" fillId="18" borderId="4" applyNumberFormat="0" applyAlignment="0" applyProtection="0"/>
    <xf numFmtId="0" fontId="109" fillId="3" borderId="32" applyProtection="0">
      <alignment horizontal="centerContinuous"/>
      <protection locked="0"/>
    </xf>
    <xf numFmtId="282" fontId="256" fillId="110" borderId="65" applyNumberFormat="0" applyAlignment="0" applyProtection="0"/>
    <xf numFmtId="0" fontId="256" fillId="110" borderId="65" applyNumberFormat="0" applyAlignment="0" applyProtection="0"/>
    <xf numFmtId="282" fontId="256" fillId="110" borderId="65" applyNumberFormat="0" applyAlignment="0" applyProtection="0"/>
    <xf numFmtId="0" fontId="7" fillId="0" borderId="0"/>
    <xf numFmtId="0" fontId="7" fillId="0" borderId="0"/>
    <xf numFmtId="0" fontId="139" fillId="3" borderId="7">
      <alignment horizontal="center"/>
    </xf>
    <xf numFmtId="0" fontId="7" fillId="0" borderId="0"/>
    <xf numFmtId="199" fontId="258" fillId="56" borderId="40" applyNumberFormat="0" applyProtection="0">
      <alignment horizontal="left" vertical="top" indent="1"/>
    </xf>
    <xf numFmtId="282" fontId="145" fillId="110" borderId="25" applyNumberFormat="0" applyAlignment="0" applyProtection="0"/>
    <xf numFmtId="0" fontId="7" fillId="0" borderId="0"/>
    <xf numFmtId="0" fontId="7" fillId="0" borderId="0"/>
    <xf numFmtId="0" fontId="7" fillId="0" borderId="0"/>
    <xf numFmtId="0" fontId="7" fillId="0" borderId="0"/>
    <xf numFmtId="0" fontId="7" fillId="0" borderId="0"/>
    <xf numFmtId="0" fontId="64" fillId="0" borderId="0"/>
    <xf numFmtId="0" fontId="7" fillId="0" borderId="0"/>
    <xf numFmtId="0" fontId="64" fillId="0" borderId="0"/>
    <xf numFmtId="1" fontId="176" fillId="87" borderId="60" applyNumberFormat="0" applyBorder="0" applyAlignment="0">
      <alignment horizontal="centerContinuous" vertical="center"/>
      <protection locked="0"/>
    </xf>
    <xf numFmtId="0" fontId="7" fillId="41" borderId="40" applyNumberFormat="0" applyProtection="0">
      <alignment horizontal="left" vertical="top" indent="1"/>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165" fillId="34" borderId="65" applyNumberFormat="0" applyAlignment="0" applyProtection="0"/>
    <xf numFmtId="282" fontId="165" fillId="34" borderId="65" applyNumberFormat="0" applyAlignment="0" applyProtection="0"/>
    <xf numFmtId="282" fontId="165" fillId="34" borderId="65" applyNumberFormat="0" applyAlignment="0" applyProtection="0"/>
    <xf numFmtId="0" fontId="165" fillId="34" borderId="65" applyNumberFormat="0" applyAlignment="0" applyProtection="0"/>
    <xf numFmtId="282" fontId="165" fillId="34" borderId="65" applyNumberFormat="0" applyAlignment="0" applyProtection="0"/>
    <xf numFmtId="0" fontId="165" fillId="34" borderId="65" applyNumberFormat="0" applyAlignment="0" applyProtection="0"/>
    <xf numFmtId="0" fontId="7" fillId="0" borderId="0"/>
    <xf numFmtId="0" fontId="62" fillId="33" borderId="65" applyNumberFormat="0" applyFont="0" applyAlignment="0" applyProtection="0"/>
    <xf numFmtId="0" fontId="165" fillId="34" borderId="4" applyNumberFormat="0" applyAlignment="0" applyProtection="0"/>
    <xf numFmtId="0" fontId="67" fillId="3" borderId="13">
      <alignment horizontal="center" vertical="center"/>
    </xf>
    <xf numFmtId="0" fontId="109" fillId="3" borderId="32" applyProtection="0">
      <alignment horizontal="centerContinuous"/>
      <protection locked="0"/>
    </xf>
    <xf numFmtId="0" fontId="58" fillId="3" borderId="37" applyProtection="0">
      <alignment horizontal="center" wrapText="1"/>
      <protection locked="0"/>
    </xf>
    <xf numFmtId="4" fontId="48" fillId="10" borderId="40" applyNumberFormat="0" applyProtection="0">
      <alignment horizontal="right" vertical="center"/>
    </xf>
    <xf numFmtId="282" fontId="7" fillId="41" borderId="40" applyNumberFormat="0" applyProtection="0">
      <alignment horizontal="left" vertical="top" indent="1"/>
    </xf>
    <xf numFmtId="199" fontId="7" fillId="65" borderId="40" applyNumberFormat="0" applyProtection="0">
      <alignment horizontal="left" vertical="top" indent="1"/>
    </xf>
    <xf numFmtId="4" fontId="170" fillId="117" borderId="40" applyNumberFormat="0" applyProtection="0">
      <alignment horizontal="right" vertical="center"/>
    </xf>
    <xf numFmtId="0" fontId="58" fillId="3" borderId="37" applyProtection="0">
      <alignment horizontal="center" wrapText="1"/>
      <protection locked="0"/>
    </xf>
    <xf numFmtId="0" fontId="102" fillId="3" borderId="13"/>
    <xf numFmtId="282" fontId="50" fillId="18" borderId="4" applyNumberFormat="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282" fontId="58" fillId="3" borderId="37" applyProtection="0">
      <alignment horizontal="center" wrapText="1"/>
      <protection locked="0"/>
    </xf>
    <xf numFmtId="282"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282" fontId="58" fillId="3" borderId="37" applyProtection="0">
      <alignment horizontal="center" wrapText="1"/>
      <protection locked="0"/>
    </xf>
    <xf numFmtId="282" fontId="58" fillId="3" borderId="37" applyProtection="0">
      <alignment horizontal="center" wrapText="1"/>
      <protection locked="0"/>
    </xf>
    <xf numFmtId="282" fontId="109" fillId="3" borderId="32" applyProtection="0">
      <alignment horizontal="centerContinuous"/>
      <protection locked="0"/>
    </xf>
    <xf numFmtId="282" fontId="109" fillId="3" borderId="32" applyProtection="0">
      <alignment horizontal="centerContinuous"/>
      <protection locked="0"/>
    </xf>
    <xf numFmtId="0" fontId="33" fillId="0" borderId="0"/>
    <xf numFmtId="4" fontId="48" fillId="61" borderId="40" applyNumberFormat="0" applyProtection="0">
      <alignment horizontal="right" vertical="center"/>
    </xf>
    <xf numFmtId="0" fontId="38" fillId="100" borderId="0" applyNumberFormat="0" applyBorder="0" applyAlignment="0" applyProtection="0"/>
    <xf numFmtId="282" fontId="70" fillId="38" borderId="13">
      <alignment horizontal="center" vertical="center"/>
    </xf>
    <xf numFmtId="0" fontId="62" fillId="10" borderId="40" applyNumberFormat="0" applyProtection="0">
      <alignment horizontal="left" vertical="top" indent="1"/>
    </xf>
    <xf numFmtId="282" fontId="7" fillId="66" borderId="40" applyNumberFormat="0" applyProtection="0">
      <alignment horizontal="left" vertical="top" indent="1"/>
    </xf>
    <xf numFmtId="282" fontId="109" fillId="3" borderId="32" applyProtection="0">
      <alignment horizontal="centerContinuous"/>
      <protection locked="0"/>
    </xf>
    <xf numFmtId="0" fontId="58" fillId="3" borderId="37" applyProtection="0">
      <alignment horizontal="center" wrapText="1"/>
      <protection locked="0"/>
    </xf>
    <xf numFmtId="233" fontId="206" fillId="0" borderId="0">
      <protection locked="0"/>
    </xf>
    <xf numFmtId="0" fontId="62" fillId="2" borderId="0"/>
    <xf numFmtId="282" fontId="62" fillId="2" borderId="0"/>
    <xf numFmtId="0" fontId="22" fillId="0" borderId="0"/>
    <xf numFmtId="0" fontId="353" fillId="0" borderId="0"/>
    <xf numFmtId="0" fontId="48" fillId="10" borderId="40" applyNumberFormat="0" applyProtection="0">
      <alignment horizontal="left" vertical="top" indent="1"/>
    </xf>
    <xf numFmtId="4" fontId="257" fillId="2" borderId="65" applyNumberFormat="0" applyProtection="0">
      <alignment horizontal="right" vertical="center"/>
    </xf>
    <xf numFmtId="0" fontId="62" fillId="41" borderId="40" applyNumberFormat="0" applyProtection="0">
      <alignment horizontal="left" vertical="top" indent="1"/>
    </xf>
    <xf numFmtId="282" fontId="7" fillId="41" borderId="40" applyNumberFormat="0" applyProtection="0">
      <alignment horizontal="left" vertical="top" indent="1"/>
    </xf>
    <xf numFmtId="0" fontId="7" fillId="41" borderId="40" applyNumberFormat="0" applyProtection="0">
      <alignment horizontal="left" vertical="top" indent="1"/>
    </xf>
    <xf numFmtId="0" fontId="62" fillId="2" borderId="0"/>
    <xf numFmtId="282" fontId="62" fillId="33" borderId="65" applyNumberFormat="0" applyFont="0" applyAlignment="0" applyProtection="0"/>
    <xf numFmtId="0" fontId="62" fillId="2" borderId="0"/>
    <xf numFmtId="0" fontId="62" fillId="2" borderId="0"/>
    <xf numFmtId="0" fontId="259" fillId="10" borderId="40" applyNumberFormat="0" applyProtection="0">
      <alignment horizontal="left" vertical="top" indent="1"/>
    </xf>
    <xf numFmtId="0" fontId="109" fillId="3" borderId="32" applyProtection="0">
      <alignment horizontal="centerContinuous"/>
      <protection locked="0"/>
    </xf>
    <xf numFmtId="0" fontId="62" fillId="2" borderId="0"/>
    <xf numFmtId="4" fontId="115" fillId="59" borderId="40" applyNumberFormat="0" applyProtection="0">
      <alignment vertical="center"/>
    </xf>
    <xf numFmtId="0" fontId="58" fillId="3" borderId="37" applyProtection="0">
      <alignment horizontal="center" wrapText="1"/>
      <protection locked="0"/>
    </xf>
    <xf numFmtId="4" fontId="260" fillId="67" borderId="14" applyNumberFormat="0" applyProtection="0">
      <alignment horizontal="left" vertical="center" indent="1"/>
    </xf>
    <xf numFmtId="282" fontId="62" fillId="2" borderId="0"/>
    <xf numFmtId="0" fontId="44" fillId="19" borderId="4" applyNumberFormat="0" applyAlignment="0" applyProtection="0"/>
    <xf numFmtId="0" fontId="58" fillId="3" borderId="37" applyProtection="0">
      <alignment horizontal="center" wrapText="1"/>
      <protection locked="0"/>
    </xf>
    <xf numFmtId="199" fontId="165" fillId="34" borderId="65" applyNumberFormat="0" applyAlignment="0" applyProtection="0"/>
    <xf numFmtId="282" fontId="161" fillId="72" borderId="4" applyNumberFormat="0" applyAlignment="0" applyProtection="0"/>
    <xf numFmtId="0" fontId="7" fillId="0" borderId="0"/>
    <xf numFmtId="0" fontId="109" fillId="3" borderId="32" applyProtection="0">
      <alignment horizontal="centerContinuous"/>
      <protection locked="0"/>
    </xf>
    <xf numFmtId="0" fontId="22" fillId="0" borderId="0"/>
    <xf numFmtId="4" fontId="79" fillId="10" borderId="14" applyNumberFormat="0" applyProtection="0">
      <alignment horizontal="left" vertical="center" indent="1"/>
    </xf>
    <xf numFmtId="282" fontId="62" fillId="41" borderId="40" applyNumberFormat="0" applyProtection="0">
      <alignment horizontal="left" vertical="top" indent="1"/>
    </xf>
    <xf numFmtId="228" fontId="206" fillId="0" borderId="0">
      <protection locked="0"/>
    </xf>
    <xf numFmtId="0" fontId="38" fillId="100" borderId="0" applyNumberFormat="0" applyBorder="0" applyAlignment="0" applyProtection="0"/>
    <xf numFmtId="4" fontId="259" fillId="12" borderId="40" applyNumberFormat="0" applyProtection="0">
      <alignment vertical="center"/>
    </xf>
    <xf numFmtId="4" fontId="40" fillId="16" borderId="14" applyNumberFormat="0" applyProtection="0">
      <alignment horizontal="left" vertical="center" indent="1"/>
    </xf>
    <xf numFmtId="4" fontId="79" fillId="63" borderId="14" applyNumberFormat="0" applyProtection="0">
      <alignment horizontal="left" vertical="center" indent="1"/>
    </xf>
    <xf numFmtId="4" fontId="79" fillId="59" borderId="65" applyNumberFormat="0" applyProtection="0">
      <alignment horizontal="left" vertical="center" indent="1"/>
    </xf>
    <xf numFmtId="282" fontId="165" fillId="34" borderId="65" applyNumberFormat="0" applyAlignment="0" applyProtection="0"/>
    <xf numFmtId="0" fontId="58" fillId="3" borderId="37" applyProtection="0">
      <alignment horizontal="center" wrapText="1"/>
      <protection locked="0"/>
    </xf>
    <xf numFmtId="199" fontId="112" fillId="37" borderId="13">
      <alignment horizontal="center" vertical="center"/>
    </xf>
    <xf numFmtId="282" fontId="58" fillId="3" borderId="37" applyProtection="0">
      <alignment horizontal="center" wrapText="1"/>
      <protection locked="0"/>
    </xf>
    <xf numFmtId="0" fontId="109" fillId="3" borderId="32" applyProtection="0">
      <alignment horizontal="centerContinuous"/>
      <protection locked="0"/>
    </xf>
    <xf numFmtId="199" fontId="7" fillId="0" borderId="0"/>
    <xf numFmtId="282"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282" fontId="259" fillId="12" borderId="40" applyNumberFormat="0" applyProtection="0">
      <alignment horizontal="left" vertical="top" indent="1"/>
    </xf>
    <xf numFmtId="282" fontId="7" fillId="10" borderId="40" applyNumberFormat="0" applyProtection="0">
      <alignment horizontal="left" vertical="top" indent="1"/>
    </xf>
    <xf numFmtId="4" fontId="48" fillId="118" borderId="25" applyNumberFormat="0" applyProtection="0">
      <alignment horizontal="right" vertical="center"/>
    </xf>
    <xf numFmtId="0" fontId="62" fillId="33" borderId="65" applyNumberFormat="0" applyFont="0" applyAlignment="0" applyProtection="0"/>
    <xf numFmtId="0" fontId="62" fillId="2" borderId="0"/>
    <xf numFmtId="282" fontId="7" fillId="12" borderId="16" applyNumberFormat="0" applyFont="0" applyAlignment="0" applyProtection="0"/>
    <xf numFmtId="0" fontId="58" fillId="3" borderId="37" applyProtection="0">
      <alignment horizontal="center" wrapText="1"/>
      <protection locked="0"/>
    </xf>
    <xf numFmtId="0" fontId="58" fillId="3" borderId="37" applyProtection="0">
      <alignment horizontal="center" wrapText="1"/>
      <protection locked="0"/>
    </xf>
    <xf numFmtId="4" fontId="79" fillId="10" borderId="65" applyNumberFormat="0" applyProtection="0">
      <alignment horizontal="right" vertical="center"/>
    </xf>
    <xf numFmtId="0" fontId="34" fillId="12" borderId="16" applyNumberFormat="0" applyFont="0" applyAlignment="0" applyProtection="0"/>
    <xf numFmtId="0" fontId="44" fillId="19" borderId="4" applyNumberFormat="0" applyAlignment="0" applyProtection="0"/>
    <xf numFmtId="282"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259" fillId="10" borderId="40" applyNumberFormat="0" applyProtection="0">
      <alignment horizontal="left" vertical="top" indent="1"/>
    </xf>
    <xf numFmtId="4" fontId="79" fillId="93" borderId="65" applyNumberFormat="0" applyProtection="0">
      <alignment horizontal="right" vertical="center"/>
    </xf>
    <xf numFmtId="4" fontId="170" fillId="59" borderId="40" applyNumberFormat="0" applyProtection="0">
      <alignment horizontal="left" vertical="center" indent="1"/>
    </xf>
    <xf numFmtId="0" fontId="7" fillId="0" borderId="0"/>
    <xf numFmtId="0" fontId="7" fillId="0" borderId="0"/>
    <xf numFmtId="0" fontId="7" fillId="0" borderId="0"/>
    <xf numFmtId="282" fontId="102" fillId="3" borderId="13"/>
    <xf numFmtId="0" fontId="165" fillId="34" borderId="4" applyNumberFormat="0" applyAlignment="0" applyProtection="0"/>
    <xf numFmtId="199" fontId="69" fillId="38" borderId="13">
      <alignment horizontal="center" vertical="center"/>
    </xf>
    <xf numFmtId="0" fontId="58" fillId="3" borderId="37" applyProtection="0">
      <alignment horizontal="center" wrapText="1"/>
      <protection locked="0"/>
    </xf>
    <xf numFmtId="4" fontId="265" fillId="59" borderId="40" applyNumberFormat="0" applyProtection="0">
      <alignment vertical="center"/>
    </xf>
    <xf numFmtId="282" fontId="62" fillId="33" borderId="65" applyNumberFormat="0" applyFont="0" applyAlignment="0" applyProtection="0"/>
    <xf numFmtId="203" fontId="88" fillId="2" borderId="4">
      <alignment horizontal="right"/>
      <protection locked="0"/>
    </xf>
    <xf numFmtId="282" fontId="311" fillId="19" borderId="4" applyNumberFormat="0" applyAlignment="0" applyProtection="0"/>
    <xf numFmtId="282" fontId="62" fillId="2" borderId="0"/>
    <xf numFmtId="282" fontId="353" fillId="0" borderId="0"/>
    <xf numFmtId="0" fontId="58" fillId="3" borderId="37" applyProtection="0">
      <alignment horizontal="center" wrapText="1"/>
      <protection locked="0"/>
    </xf>
    <xf numFmtId="0" fontId="38" fillId="100" borderId="0" applyNumberFormat="0" applyBorder="0" applyAlignment="0" applyProtection="0"/>
    <xf numFmtId="282"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282" fontId="7" fillId="84" borderId="25" applyNumberFormat="0" applyProtection="0">
      <alignment horizontal="left" vertical="center" indent="1"/>
    </xf>
    <xf numFmtId="4" fontId="79" fillId="54" borderId="65" applyNumberFormat="0" applyProtection="0">
      <alignment horizontal="right" vertical="center"/>
    </xf>
    <xf numFmtId="282" fontId="7" fillId="12" borderId="16" applyNumberFormat="0" applyFont="0" applyAlignment="0" applyProtection="0"/>
    <xf numFmtId="0" fontId="7" fillId="0" borderId="0"/>
    <xf numFmtId="0" fontId="58" fillId="3" borderId="37" applyProtection="0">
      <alignment horizontal="center" wrapText="1"/>
      <protection locked="0"/>
    </xf>
    <xf numFmtId="0" fontId="38" fillId="79" borderId="0" applyNumberFormat="0" applyBorder="0" applyAlignment="0" applyProtection="0"/>
    <xf numFmtId="4" fontId="257" fillId="2" borderId="65" applyNumberFormat="0" applyProtection="0">
      <alignment horizontal="right" vertical="center"/>
    </xf>
    <xf numFmtId="4" fontId="79" fillId="41" borderId="14" applyNumberFormat="0" applyProtection="0">
      <alignment horizontal="left" vertical="center" indent="1"/>
    </xf>
    <xf numFmtId="282" fontId="145" fillId="72" borderId="25" applyNumberFormat="0" applyAlignment="0" applyProtection="0"/>
    <xf numFmtId="0" fontId="58" fillId="3" borderId="37" applyProtection="0">
      <alignment horizontal="center" wrapText="1"/>
      <protection locked="0"/>
    </xf>
    <xf numFmtId="4" fontId="25" fillId="66" borderId="40" applyNumberFormat="0" applyProtection="0">
      <alignment horizontal="right" vertical="center"/>
    </xf>
    <xf numFmtId="4" fontId="79" fillId="0" borderId="65" applyNumberFormat="0" applyProtection="0">
      <alignment horizontal="left" vertical="center" indent="1"/>
    </xf>
    <xf numFmtId="282" fontId="165" fillId="34" borderId="65" applyNumberFormat="0" applyAlignment="0" applyProtection="0"/>
    <xf numFmtId="0" fontId="7" fillId="65" borderId="40" applyNumberFormat="0" applyProtection="0">
      <alignment horizontal="left" vertical="center" indent="1"/>
    </xf>
    <xf numFmtId="282" fontId="62" fillId="14" borderId="40" applyNumberFormat="0" applyProtection="0">
      <alignment horizontal="left" vertical="top" indent="1"/>
    </xf>
    <xf numFmtId="0" fontId="7" fillId="0" borderId="0"/>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282" fontId="165" fillId="34" borderId="4" applyNumberFormat="0" applyAlignment="0" applyProtection="0"/>
    <xf numFmtId="0" fontId="38" fillId="100" borderId="0" applyNumberFormat="0" applyBorder="0" applyAlignment="0" applyProtection="0"/>
    <xf numFmtId="282" fontId="62" fillId="2" borderId="0"/>
    <xf numFmtId="282"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7" fillId="0" borderId="0"/>
    <xf numFmtId="0" fontId="7" fillId="0" borderId="0"/>
    <xf numFmtId="0" fontId="44" fillId="19" borderId="4" applyNumberFormat="0" applyAlignment="0" applyProtection="0"/>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66" fillId="0" borderId="57" applyNumberFormat="0" applyFill="0" applyAlignment="0" applyProtection="0"/>
    <xf numFmtId="0" fontId="7" fillId="14" borderId="40" applyNumberFormat="0" applyProtection="0">
      <alignment horizontal="left" vertical="top" indent="1"/>
    </xf>
    <xf numFmtId="282" fontId="165" fillId="34" borderId="4" applyNumberFormat="0" applyAlignment="0" applyProtection="0"/>
    <xf numFmtId="0" fontId="7" fillId="12" borderId="16" applyNumberFormat="0" applyFont="0" applyAlignment="0" applyProtection="0"/>
    <xf numFmtId="0" fontId="256" fillId="110" borderId="65" applyNumberFormat="0" applyAlignment="0" applyProtection="0"/>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282" fontId="69" fillId="38" borderId="13">
      <alignment horizontal="center" vertical="center"/>
    </xf>
    <xf numFmtId="4" fontId="48" fillId="61" borderId="40" applyNumberFormat="0" applyProtection="0">
      <alignment horizontal="right" vertical="center"/>
    </xf>
    <xf numFmtId="282" fontId="62" fillId="2" borderId="0"/>
    <xf numFmtId="4" fontId="79" fillId="15" borderId="65" applyNumberFormat="0" applyProtection="0">
      <alignment horizontal="right" vertical="center"/>
    </xf>
    <xf numFmtId="0" fontId="62" fillId="2" borderId="0"/>
    <xf numFmtId="205" fontId="89" fillId="2" borderId="4">
      <alignment horizontal="right"/>
      <protection locked="0"/>
    </xf>
    <xf numFmtId="0" fontId="7" fillId="12" borderId="16" applyNumberFormat="0" applyFont="0" applyAlignment="0" applyProtection="0"/>
    <xf numFmtId="0" fontId="38" fillId="102" borderId="0" applyNumberFormat="0" applyBorder="0" applyAlignment="0" applyProtection="0"/>
    <xf numFmtId="282" fontId="62" fillId="2" borderId="0"/>
    <xf numFmtId="199" fontId="67" fillId="3" borderId="13">
      <alignment horizontal="center" vertical="center"/>
    </xf>
    <xf numFmtId="0" fontId="7" fillId="0" borderId="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282" fontId="91" fillId="3" borderId="30"/>
    <xf numFmtId="0" fontId="7" fillId="10" borderId="40" applyNumberFormat="0" applyProtection="0">
      <alignment horizontal="left" vertical="top" indent="1"/>
    </xf>
    <xf numFmtId="0" fontId="7" fillId="10" borderId="40" applyNumberFormat="0" applyProtection="0">
      <alignment horizontal="left" vertical="top" indent="1"/>
    </xf>
    <xf numFmtId="199" fontId="7" fillId="64" borderId="40" applyNumberFormat="0" applyProtection="0">
      <alignment horizontal="left" vertical="center" indent="1"/>
    </xf>
    <xf numFmtId="0" fontId="7" fillId="0" borderId="0"/>
    <xf numFmtId="0" fontId="165" fillId="34" borderId="65" applyNumberForma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199" fontId="62" fillId="41" borderId="40" applyNumberFormat="0" applyProtection="0">
      <alignment horizontal="left" vertical="top" indent="1"/>
    </xf>
    <xf numFmtId="282" fontId="69" fillId="38" borderId="13">
      <alignment horizontal="center" vertical="center"/>
    </xf>
    <xf numFmtId="199" fontId="67" fillId="3" borderId="13">
      <alignment horizontal="center" vertical="center"/>
    </xf>
    <xf numFmtId="0" fontId="64" fillId="0" borderId="0"/>
    <xf numFmtId="0" fontId="7" fillId="0" borderId="0"/>
    <xf numFmtId="0" fontId="7" fillId="0" borderId="0"/>
    <xf numFmtId="193" fontId="49" fillId="38" borderId="8">
      <alignment horizontal="right"/>
    </xf>
    <xf numFmtId="192" fontId="49" fillId="38" borderId="8">
      <alignment horizontal="right"/>
      <protection hidden="1"/>
    </xf>
    <xf numFmtId="0" fontId="7" fillId="0" borderId="0"/>
    <xf numFmtId="0" fontId="7" fillId="0" borderId="0"/>
    <xf numFmtId="0" fontId="7" fillId="0" borderId="0"/>
    <xf numFmtId="1" fontId="91" fillId="2" borderId="4">
      <alignment horizontal="right"/>
      <protection locked="0"/>
    </xf>
    <xf numFmtId="282" fontId="7" fillId="14" borderId="40" applyNumberFormat="0" applyProtection="0">
      <alignment horizontal="left" vertical="top" indent="1"/>
    </xf>
    <xf numFmtId="0" fontId="62" fillId="2" borderId="0"/>
    <xf numFmtId="0" fontId="43" fillId="18" borderId="4" applyNumberFormat="0" applyAlignment="0" applyProtection="0"/>
    <xf numFmtId="0" fontId="58" fillId="3" borderId="37" applyProtection="0">
      <alignment horizontal="center" wrapText="1"/>
      <protection locked="0"/>
    </xf>
    <xf numFmtId="282" fontId="58" fillId="3" borderId="37" applyProtection="0">
      <alignment horizontal="center" wrapText="1"/>
      <protection locked="0"/>
    </xf>
    <xf numFmtId="0" fontId="7" fillId="12" borderId="16" applyNumberFormat="0" applyFon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65" fillId="34" borderId="4" applyNumberFormat="0" applyAlignment="0" applyProtection="0"/>
    <xf numFmtId="0" fontId="70" fillId="38" borderId="13">
      <alignment horizontal="center" vertical="center"/>
    </xf>
    <xf numFmtId="0" fontId="58" fillId="3" borderId="37" applyProtection="0">
      <alignment horizontal="center" wrapText="1"/>
      <protection locked="0"/>
    </xf>
    <xf numFmtId="0" fontId="79" fillId="41" borderId="65" applyNumberFormat="0" applyProtection="0">
      <alignment horizontal="left" vertical="center" indent="1"/>
    </xf>
    <xf numFmtId="0" fontId="7" fillId="65" borderId="40" applyNumberFormat="0" applyProtection="0">
      <alignment horizontal="left" vertical="top" indent="1"/>
    </xf>
    <xf numFmtId="0" fontId="109" fillId="3" borderId="32" applyProtection="0">
      <alignment horizontal="centerContinuous"/>
      <protection locked="0"/>
    </xf>
    <xf numFmtId="0" fontId="58" fillId="3" borderId="37" applyProtection="0">
      <alignment horizontal="center" wrapText="1"/>
      <protection locked="0"/>
    </xf>
    <xf numFmtId="0" fontId="62" fillId="2" borderId="0"/>
    <xf numFmtId="0" fontId="62" fillId="33" borderId="65" applyNumberFormat="0" applyFont="0" applyAlignment="0" applyProtection="0"/>
    <xf numFmtId="282" fontId="62" fillId="33" borderId="65" applyNumberFormat="0" applyFont="0" applyAlignment="0" applyProtection="0"/>
    <xf numFmtId="4" fontId="40" fillId="16" borderId="14" applyNumberFormat="0" applyProtection="0">
      <alignment horizontal="left" vertical="center" indent="1"/>
    </xf>
    <xf numFmtId="282" fontId="62" fillId="41" borderId="40" applyNumberFormat="0" applyProtection="0">
      <alignment horizontal="left" vertical="top" indent="1"/>
    </xf>
    <xf numFmtId="0" fontId="62" fillId="16" borderId="40" applyNumberFormat="0" applyProtection="0">
      <alignment horizontal="left" vertical="top" indent="1"/>
    </xf>
    <xf numFmtId="0" fontId="58" fillId="3" borderId="37" applyProtection="0">
      <alignment horizontal="center" wrapText="1"/>
      <protection locked="0"/>
    </xf>
    <xf numFmtId="4" fontId="257" fillId="59" borderId="65" applyNumberFormat="0" applyProtection="0">
      <alignment vertical="center"/>
    </xf>
    <xf numFmtId="4" fontId="79" fillId="93" borderId="65" applyNumberFormat="0" applyProtection="0">
      <alignment horizontal="right" vertical="center"/>
    </xf>
    <xf numFmtId="4" fontId="79" fillId="61" borderId="65" applyNumberFormat="0" applyProtection="0">
      <alignment horizontal="right" vertical="center"/>
    </xf>
    <xf numFmtId="14" fontId="8" fillId="49" borderId="59">
      <alignment horizontal="center" vertical="center" wrapText="1"/>
    </xf>
    <xf numFmtId="282" fontId="79" fillId="53" borderId="65" applyNumberFormat="0" applyProtection="0">
      <alignment horizontal="left" vertical="center" indent="1"/>
    </xf>
    <xf numFmtId="282" fontId="79" fillId="53" borderId="65" applyNumberFormat="0" applyProtection="0">
      <alignment horizontal="left" vertical="center" indent="1"/>
    </xf>
    <xf numFmtId="199" fontId="79" fillId="53" borderId="65" applyNumberFormat="0" applyProtection="0">
      <alignment horizontal="left" vertical="center" indent="1"/>
    </xf>
    <xf numFmtId="282" fontId="94" fillId="18" borderId="25" applyNumberFormat="0" applyAlignment="0" applyProtection="0"/>
    <xf numFmtId="0" fontId="79" fillId="53" borderId="65" applyNumberFormat="0" applyProtection="0">
      <alignment horizontal="left" vertical="center" indent="1"/>
    </xf>
    <xf numFmtId="0" fontId="7" fillId="14" borderId="40" applyNumberFormat="0" applyProtection="0">
      <alignment horizontal="left" vertical="top" indent="1"/>
    </xf>
    <xf numFmtId="0" fontId="7" fillId="16" borderId="40" applyNumberFormat="0" applyProtection="0">
      <alignment horizontal="left" vertical="center" indent="1"/>
    </xf>
    <xf numFmtId="0" fontId="165" fillId="34" borderId="65" applyNumberFormat="0" applyAlignment="0" applyProtection="0"/>
    <xf numFmtId="282" fontId="109" fillId="3" borderId="32" applyProtection="0">
      <alignment horizontal="centerContinuous"/>
      <protection locked="0"/>
    </xf>
    <xf numFmtId="0" fontId="109" fillId="3" borderId="32" applyProtection="0">
      <alignment horizontal="centerContinuous"/>
      <protection locked="0"/>
    </xf>
    <xf numFmtId="4" fontId="117" fillId="41" borderId="40" applyNumberFormat="0" applyProtection="0">
      <alignment horizontal="right" vertical="center"/>
    </xf>
    <xf numFmtId="282" fontId="7" fillId="41" borderId="40" applyNumberFormat="0" applyProtection="0">
      <alignment horizontal="left" vertical="top" indent="1"/>
    </xf>
    <xf numFmtId="282" fontId="7" fillId="66" borderId="40" applyNumberFormat="0" applyProtection="0">
      <alignment horizontal="left" vertical="center" indent="1"/>
    </xf>
    <xf numFmtId="4" fontId="257" fillId="2" borderId="65" applyNumberFormat="0" applyProtection="0">
      <alignment horizontal="right" vertical="center"/>
    </xf>
    <xf numFmtId="4" fontId="257" fillId="2" borderId="65" applyNumberFormat="0" applyProtection="0">
      <alignment horizontal="right" vertical="center"/>
    </xf>
    <xf numFmtId="4" fontId="261" fillId="13" borderId="65" applyNumberFormat="0" applyProtection="0">
      <alignment horizontal="right" vertical="center"/>
    </xf>
    <xf numFmtId="0" fontId="109" fillId="3" borderId="32" applyProtection="0">
      <alignment horizontal="centerContinuous"/>
      <protection locked="0"/>
    </xf>
    <xf numFmtId="0" fontId="7" fillId="65" borderId="40" applyNumberFormat="0" applyProtection="0">
      <alignment horizontal="left" vertical="center" indent="1"/>
    </xf>
    <xf numFmtId="0" fontId="44" fillId="19" borderId="4" applyNumberFormat="0" applyAlignment="0" applyProtection="0"/>
    <xf numFmtId="4" fontId="170" fillId="113" borderId="40" applyNumberFormat="0" applyProtection="0">
      <alignment horizontal="right" vertical="center"/>
    </xf>
    <xf numFmtId="0" fontId="109" fillId="3" borderId="32" applyProtection="0">
      <alignment horizontal="centerContinuous"/>
      <protection locked="0"/>
    </xf>
    <xf numFmtId="0" fontId="109" fillId="3" borderId="32" applyProtection="0">
      <alignment horizontal="centerContinuous"/>
      <protection locked="0"/>
    </xf>
    <xf numFmtId="0" fontId="7" fillId="12" borderId="16" applyNumberFormat="0" applyFont="0" applyAlignment="0" applyProtection="0"/>
    <xf numFmtId="282" fontId="62" fillId="2" borderId="0"/>
    <xf numFmtId="282" fontId="62" fillId="2" borderId="0"/>
    <xf numFmtId="204" fontId="88" fillId="2" borderId="4">
      <alignment horizontal="right"/>
      <protection locked="0"/>
    </xf>
    <xf numFmtId="0" fontId="165" fillId="34" borderId="4" applyNumberFormat="0" applyAlignment="0" applyProtection="0"/>
    <xf numFmtId="0" fontId="165" fillId="34" borderId="4" applyNumberFormat="0" applyAlignment="0" applyProtection="0"/>
    <xf numFmtId="282" fontId="256" fillId="110" borderId="65" applyNumberFormat="0" applyAlignment="0" applyProtection="0"/>
    <xf numFmtId="0" fontId="94" fillId="18" borderId="25" applyNumberFormat="0" applyAlignment="0" applyProtection="0"/>
    <xf numFmtId="0" fontId="58" fillId="3" borderId="37" applyProtection="0">
      <alignment horizontal="center" wrapText="1"/>
      <protection locked="0"/>
    </xf>
    <xf numFmtId="0" fontId="7" fillId="12" borderId="16" applyNumberFormat="0" applyFont="0" applyAlignment="0" applyProtection="0"/>
    <xf numFmtId="0" fontId="7" fillId="16" borderId="40" applyNumberFormat="0" applyProtection="0">
      <alignment horizontal="left" vertical="top" indent="1"/>
    </xf>
    <xf numFmtId="282" fontId="145" fillId="110" borderId="25" applyNumberFormat="0" applyAlignment="0" applyProtection="0"/>
    <xf numFmtId="282" fontId="34" fillId="12" borderId="16" applyNumberFormat="0" applyFont="0" applyAlignment="0" applyProtection="0"/>
    <xf numFmtId="0" fontId="62" fillId="2" borderId="0"/>
    <xf numFmtId="0" fontId="62" fillId="2" borderId="0"/>
    <xf numFmtId="199" fontId="109" fillId="3" borderId="32" applyProtection="0">
      <alignment horizontal="centerContinuous"/>
      <protection locked="0"/>
    </xf>
    <xf numFmtId="282" fontId="62" fillId="2" borderId="0"/>
    <xf numFmtId="0" fontId="67" fillId="3" borderId="13">
      <alignment horizontal="center" vertical="center"/>
    </xf>
    <xf numFmtId="282" fontId="67" fillId="3" borderId="13">
      <alignment horizontal="center" vertical="center"/>
    </xf>
    <xf numFmtId="0" fontId="62" fillId="2" borderId="0"/>
    <xf numFmtId="282" fontId="7" fillId="12" borderId="16" applyNumberFormat="0" applyFon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62" fillId="2" borderId="0"/>
    <xf numFmtId="0" fontId="7" fillId="41" borderId="40" applyNumberFormat="0" applyProtection="0">
      <alignment horizontal="left" vertical="top" indent="1"/>
    </xf>
    <xf numFmtId="282" fontId="34" fillId="12" borderId="16" applyNumberFormat="0" applyFont="0" applyAlignment="0" applyProtection="0"/>
    <xf numFmtId="0" fontId="38" fillId="102" borderId="0" applyNumberFormat="0" applyBorder="0" applyAlignment="0" applyProtection="0"/>
    <xf numFmtId="0" fontId="62" fillId="2" borderId="0"/>
    <xf numFmtId="0" fontId="62" fillId="2" borderId="0"/>
    <xf numFmtId="0" fontId="353" fillId="0" borderId="0"/>
    <xf numFmtId="282" fontId="7" fillId="10" borderId="40" applyNumberFormat="0" applyProtection="0">
      <alignment horizontal="left" vertical="center" indent="1"/>
    </xf>
    <xf numFmtId="282" fontId="7" fillId="16" borderId="40" applyNumberFormat="0" applyProtection="0">
      <alignment horizontal="left" vertical="center" indent="1"/>
    </xf>
    <xf numFmtId="282" fontId="7" fillId="12" borderId="16" applyNumberFormat="0" applyFont="0" applyAlignment="0" applyProtection="0"/>
    <xf numFmtId="282" fontId="165" fillId="34" borderId="4" applyNumberFormat="0" applyAlignment="0" applyProtection="0"/>
    <xf numFmtId="0" fontId="58" fillId="3" borderId="37" applyProtection="0">
      <alignment horizontal="center" wrapText="1"/>
      <protection locked="0"/>
    </xf>
    <xf numFmtId="0" fontId="58" fillId="3" borderId="37" applyProtection="0">
      <alignment horizontal="center" wrapText="1"/>
      <protection locked="0"/>
    </xf>
    <xf numFmtId="282" fontId="62" fillId="2" borderId="0"/>
    <xf numFmtId="0" fontId="62" fillId="2" borderId="0"/>
    <xf numFmtId="282" fontId="62" fillId="41" borderId="40" applyNumberFormat="0" applyProtection="0">
      <alignment horizontal="left" vertical="top" indent="1"/>
    </xf>
    <xf numFmtId="282" fontId="62" fillId="41" borderId="40" applyNumberFormat="0" applyProtection="0">
      <alignment horizontal="left" vertical="top" indent="1"/>
    </xf>
    <xf numFmtId="0" fontId="58" fillId="3" borderId="37" applyProtection="0">
      <alignment horizontal="center" wrapText="1"/>
      <protection locked="0"/>
    </xf>
    <xf numFmtId="0" fontId="22" fillId="0" borderId="0"/>
    <xf numFmtId="282"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4" fontId="79" fillId="10" borderId="14" applyNumberFormat="0" applyProtection="0">
      <alignment horizontal="left" vertical="center" indent="1"/>
    </xf>
    <xf numFmtId="0" fontId="7" fillId="64" borderId="40" applyNumberFormat="0" applyProtection="0">
      <alignment horizontal="left" vertical="top" indent="1"/>
    </xf>
    <xf numFmtId="0" fontId="109" fillId="3" borderId="32" applyProtection="0">
      <alignment horizontal="centerContinuous"/>
      <protection locked="0"/>
    </xf>
    <xf numFmtId="282" fontId="58" fillId="3" borderId="37" applyProtection="0">
      <alignment horizontal="center" wrapText="1"/>
      <protection locked="0"/>
    </xf>
    <xf numFmtId="282" fontId="109" fillId="3" borderId="32" applyProtection="0">
      <alignment horizontal="centerContinuous"/>
      <protection locked="0"/>
    </xf>
    <xf numFmtId="282" fontId="109" fillId="3" borderId="32" applyProtection="0">
      <alignment horizontal="centerContinuous"/>
      <protection locked="0"/>
    </xf>
    <xf numFmtId="282"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282" fontId="58" fillId="3" borderId="37" applyProtection="0">
      <alignment horizontal="center" wrapText="1"/>
      <protection locked="0"/>
    </xf>
    <xf numFmtId="0" fontId="58" fillId="3" borderId="37" applyProtection="0">
      <alignment horizontal="center" wrapText="1"/>
      <protection locked="0"/>
    </xf>
    <xf numFmtId="199" fontId="109" fillId="3" borderId="32" applyProtection="0">
      <alignment horizontal="centerContinuous"/>
      <protection locked="0"/>
    </xf>
    <xf numFmtId="0" fontId="62" fillId="2" borderId="0"/>
    <xf numFmtId="0" fontId="58" fillId="3" borderId="37" applyProtection="0">
      <alignment horizontal="center" wrapText="1"/>
      <protection locked="0"/>
    </xf>
    <xf numFmtId="0" fontId="7" fillId="0" borderId="0"/>
    <xf numFmtId="282" fontId="58" fillId="3" borderId="37" applyProtection="0">
      <alignment horizontal="center" wrapText="1"/>
      <protection locked="0"/>
    </xf>
    <xf numFmtId="4" fontId="153" fillId="65" borderId="40" applyNumberFormat="0" applyProtection="0">
      <alignment horizontal="left" vertical="center" indent="1"/>
    </xf>
    <xf numFmtId="282" fontId="7" fillId="66" borderId="40" applyNumberFormat="0" applyProtection="0">
      <alignment horizontal="left" vertical="center" indent="1"/>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4" fontId="115" fillId="65" borderId="63" applyNumberFormat="0" applyProtection="0">
      <alignment horizontal="left" vertical="center" indent="1"/>
    </xf>
    <xf numFmtId="282" fontId="62" fillId="10" borderId="40" applyNumberFormat="0" applyProtection="0">
      <alignment horizontal="left" vertical="top" indent="1"/>
    </xf>
    <xf numFmtId="0" fontId="62" fillId="2" borderId="0"/>
    <xf numFmtId="282" fontId="7" fillId="65" borderId="40" applyNumberFormat="0" applyProtection="0">
      <alignment horizontal="left" vertical="center" indent="1"/>
    </xf>
    <xf numFmtId="282" fontId="7" fillId="3" borderId="25" applyNumberFormat="0" applyProtection="0">
      <alignment horizontal="left" vertical="center" indent="1"/>
    </xf>
    <xf numFmtId="282" fontId="7" fillId="16" borderId="40" applyNumberFormat="0" applyProtection="0">
      <alignment horizontal="left" vertical="center" indent="1"/>
    </xf>
    <xf numFmtId="0" fontId="7" fillId="0" borderId="0"/>
    <xf numFmtId="4" fontId="170" fillId="91" borderId="40" applyNumberFormat="0" applyProtection="0">
      <alignment horizontal="right" vertical="center"/>
    </xf>
    <xf numFmtId="4" fontId="170" fillId="71" borderId="40" applyNumberFormat="0" applyProtection="0">
      <alignment horizontal="right" vertical="center"/>
    </xf>
    <xf numFmtId="0" fontId="62" fillId="33" borderId="65" applyNumberFormat="0" applyFont="0" applyAlignment="0" applyProtection="0"/>
    <xf numFmtId="0" fontId="109" fillId="3" borderId="32" applyProtection="0">
      <alignment horizontal="centerContinuous"/>
      <protection locked="0"/>
    </xf>
    <xf numFmtId="0" fontId="165" fillId="34" borderId="4" applyNumberFormat="0" applyAlignment="0" applyProtection="0"/>
    <xf numFmtId="282" fontId="44" fillId="19" borderId="4" applyNumberFormat="0" applyAlignment="0" applyProtection="0"/>
    <xf numFmtId="282" fontId="7" fillId="12" borderId="16" applyNumberFormat="0" applyFont="0" applyAlignment="0" applyProtection="0"/>
    <xf numFmtId="282" fontId="259" fillId="10" borderId="40" applyNumberFormat="0" applyProtection="0">
      <alignment horizontal="left" vertical="top" indent="1"/>
    </xf>
    <xf numFmtId="199" fontId="48" fillId="60" borderId="40" applyNumberFormat="0" applyProtection="0">
      <alignment horizontal="left" vertical="top" indent="1"/>
    </xf>
    <xf numFmtId="0" fontId="79" fillId="41" borderId="65" applyNumberFormat="0" applyProtection="0">
      <alignment horizontal="left" vertical="center" indent="1"/>
    </xf>
    <xf numFmtId="0" fontId="109" fillId="3" borderId="32" applyProtection="0">
      <alignment horizontal="centerContinuous"/>
      <protection locked="0"/>
    </xf>
    <xf numFmtId="0" fontId="109" fillId="3" borderId="32" applyProtection="0">
      <alignment horizontal="centerContinuous"/>
      <protection locked="0"/>
    </xf>
    <xf numFmtId="199"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44" fillId="19" borderId="4" applyNumberFormat="0" applyAlignment="0" applyProtection="0"/>
    <xf numFmtId="4" fontId="170" fillId="71" borderId="40" applyNumberFormat="0" applyProtection="0">
      <alignment horizontal="right" vertical="center"/>
    </xf>
    <xf numFmtId="0" fontId="34" fillId="12" borderId="16" applyNumberFormat="0" applyFont="0" applyAlignment="0" applyProtection="0"/>
    <xf numFmtId="0" fontId="62" fillId="2" borderId="0"/>
    <xf numFmtId="49" fontId="88" fillId="2" borderId="4">
      <alignment horizontal="right"/>
      <protection locked="0"/>
    </xf>
    <xf numFmtId="0" fontId="58" fillId="3" borderId="37" applyProtection="0">
      <alignment horizontal="center" wrapText="1"/>
      <protection locked="0"/>
    </xf>
    <xf numFmtId="0" fontId="109" fillId="3" borderId="32" applyProtection="0">
      <alignment horizontal="centerContinuous"/>
      <protection locked="0"/>
    </xf>
    <xf numFmtId="0" fontId="91" fillId="3" borderId="13"/>
    <xf numFmtId="0" fontId="58" fillId="3" borderId="37" applyProtection="0">
      <alignment horizontal="center" wrapText="1"/>
      <protection locked="0"/>
    </xf>
    <xf numFmtId="0" fontId="58" fillId="3" borderId="37" applyProtection="0">
      <alignment horizontal="center" wrapText="1"/>
      <protection locked="0"/>
    </xf>
    <xf numFmtId="0" fontId="48" fillId="10" borderId="40" applyNumberFormat="0" applyProtection="0">
      <alignment horizontal="left" vertical="top" indent="1"/>
    </xf>
    <xf numFmtId="282" fontId="7" fillId="14" borderId="40" applyNumberFormat="0" applyProtection="0">
      <alignment horizontal="left" vertical="top" indent="1"/>
    </xf>
    <xf numFmtId="0" fontId="109" fillId="3" borderId="32" applyProtection="0">
      <alignment horizontal="centerContinuous"/>
      <protection locked="0"/>
    </xf>
    <xf numFmtId="0" fontId="109" fillId="3" borderId="32" applyProtection="0">
      <alignment horizontal="centerContinuous"/>
      <protection locked="0"/>
    </xf>
    <xf numFmtId="282" fontId="66" fillId="0" borderId="57" applyNumberFormat="0" applyFill="0" applyAlignment="0" applyProtection="0"/>
    <xf numFmtId="0" fontId="38" fillId="101" borderId="0" applyNumberFormat="0" applyBorder="0" applyAlignment="0" applyProtection="0"/>
    <xf numFmtId="0" fontId="58" fillId="3" borderId="37" applyProtection="0">
      <alignment horizontal="center" wrapText="1"/>
      <protection locked="0"/>
    </xf>
    <xf numFmtId="0" fontId="58" fillId="3" borderId="37" applyProtection="0">
      <alignment horizontal="center" wrapText="1"/>
      <protection locked="0"/>
    </xf>
    <xf numFmtId="282" fontId="103" fillId="3" borderId="31"/>
    <xf numFmtId="282" fontId="101" fillId="3" borderId="32"/>
    <xf numFmtId="282" fontId="102" fillId="3" borderId="13"/>
    <xf numFmtId="199" fontId="91" fillId="3" borderId="32">
      <protection hidden="1"/>
    </xf>
    <xf numFmtId="0" fontId="7" fillId="41" borderId="40" applyNumberFormat="0" applyProtection="0">
      <alignment horizontal="left" vertical="top" indent="1"/>
    </xf>
    <xf numFmtId="282" fontId="62" fillId="14" borderId="40" applyNumberFormat="0" applyProtection="0">
      <alignment horizontal="left" vertical="top" indent="1"/>
    </xf>
    <xf numFmtId="282" fontId="70" fillId="38" borderId="13">
      <alignment horizontal="center" vertical="center"/>
    </xf>
    <xf numFmtId="0" fontId="70" fillId="38" borderId="13">
      <alignment horizontal="center" vertical="center"/>
    </xf>
    <xf numFmtId="0" fontId="69" fillId="38" borderId="13">
      <alignment horizontal="center" vertical="center"/>
    </xf>
    <xf numFmtId="282" fontId="67" fillId="3" borderId="13">
      <alignment horizontal="center" vertical="center"/>
    </xf>
    <xf numFmtId="0" fontId="165" fillId="34" borderId="4" applyNumberFormat="0" applyAlignment="0" applyProtection="0"/>
    <xf numFmtId="0" fontId="7" fillId="14" borderId="40" applyNumberFormat="0" applyProtection="0">
      <alignment horizontal="left" vertical="top" indent="1"/>
    </xf>
    <xf numFmtId="0" fontId="62" fillId="16" borderId="40" applyNumberFormat="0" applyProtection="0">
      <alignment horizontal="left" vertical="top" indent="1"/>
    </xf>
    <xf numFmtId="0" fontId="109" fillId="3" borderId="32" applyProtection="0">
      <alignment horizontal="centerContinuous"/>
      <protection locked="0"/>
    </xf>
    <xf numFmtId="0" fontId="58" fillId="3" borderId="37" applyProtection="0">
      <alignment horizontal="center" wrapText="1"/>
      <protection locked="0"/>
    </xf>
    <xf numFmtId="0" fontId="43" fillId="18" borderId="4" applyNumberFormat="0" applyAlignment="0" applyProtection="0"/>
    <xf numFmtId="0" fontId="62" fillId="2" borderId="0"/>
    <xf numFmtId="0" fontId="109" fillId="3" borderId="32" applyProtection="0">
      <alignment horizontal="centerContinuous"/>
      <protection locked="0"/>
    </xf>
    <xf numFmtId="0" fontId="109" fillId="3" borderId="32" applyProtection="0">
      <alignment horizontal="centerContinuous"/>
      <protection locked="0"/>
    </xf>
    <xf numFmtId="0" fontId="7" fillId="65" borderId="40" applyNumberFormat="0" applyProtection="0">
      <alignment horizontal="left" vertical="top" indent="1"/>
    </xf>
    <xf numFmtId="282" fontId="165" fillId="34" borderId="4" applyNumberFormat="0" applyAlignment="0" applyProtection="0"/>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7" fillId="0" borderId="0"/>
    <xf numFmtId="0" fontId="7" fillId="0" borderId="0"/>
    <xf numFmtId="0" fontId="22" fillId="0" borderId="0"/>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7" fillId="10" borderId="40" applyNumberFormat="0" applyProtection="0">
      <alignment horizontal="left" vertical="center" indent="1"/>
    </xf>
    <xf numFmtId="0" fontId="33" fillId="0" borderId="0"/>
    <xf numFmtId="199" fontId="7" fillId="64" borderId="40" applyNumberFormat="0" applyProtection="0">
      <alignment horizontal="left" vertical="top" indent="1"/>
    </xf>
    <xf numFmtId="0" fontId="165" fillId="34" borderId="4" applyNumberFormat="0" applyAlignment="0" applyProtection="0"/>
    <xf numFmtId="4" fontId="48" fillId="50" borderId="25" applyNumberFormat="0" applyProtection="0">
      <alignment horizontal="left" vertical="center" indent="1"/>
    </xf>
    <xf numFmtId="282" fontId="109" fillId="3" borderId="32" applyProtection="0">
      <alignment horizontal="centerContinuous"/>
      <protection locked="0"/>
    </xf>
    <xf numFmtId="0" fontId="58" fillId="3" borderId="37" applyProtection="0">
      <alignment horizontal="center" wrapText="1"/>
      <protection locked="0"/>
    </xf>
    <xf numFmtId="282" fontId="165" fillId="34" borderId="4" applyNumberFormat="0" applyAlignment="0" applyProtection="0"/>
    <xf numFmtId="0" fontId="33" fillId="0" borderId="0"/>
    <xf numFmtId="282" fontId="79" fillId="14" borderId="65" applyNumberFormat="0" applyProtection="0">
      <alignment horizontal="left" vertical="center" indent="1"/>
    </xf>
    <xf numFmtId="0" fontId="58" fillId="3" borderId="37" applyProtection="0">
      <alignment horizontal="center" wrapText="1"/>
      <protection locked="0"/>
    </xf>
    <xf numFmtId="0" fontId="256" fillId="110" borderId="65" applyNumberFormat="0" applyAlignment="0" applyProtection="0"/>
    <xf numFmtId="282" fontId="7" fillId="14" borderId="40" applyNumberFormat="0" applyProtection="0">
      <alignment horizontal="left" vertical="top" indent="1"/>
    </xf>
    <xf numFmtId="0" fontId="109" fillId="3" borderId="32" applyProtection="0">
      <alignment horizontal="centerContinuous"/>
      <protection locked="0"/>
    </xf>
    <xf numFmtId="0" fontId="62" fillId="41" borderId="40" applyNumberFormat="0" applyProtection="0">
      <alignment horizontal="left" vertical="top" indent="1"/>
    </xf>
    <xf numFmtId="0" fontId="64" fillId="0" borderId="0"/>
    <xf numFmtId="282" fontId="62" fillId="16" borderId="40" applyNumberFormat="0" applyProtection="0">
      <alignment horizontal="left" vertical="top" indent="1"/>
    </xf>
    <xf numFmtId="0" fontId="109" fillId="3" borderId="32" applyProtection="0">
      <alignment horizontal="centerContinuous"/>
      <protection locked="0"/>
    </xf>
    <xf numFmtId="0" fontId="109" fillId="3" borderId="32" applyProtection="0">
      <alignment horizontal="centerContinuous"/>
      <protection locked="0"/>
    </xf>
    <xf numFmtId="4" fontId="170" fillId="51" borderId="40" applyNumberFormat="0" applyProtection="0">
      <alignment horizontal="right" vertical="center"/>
    </xf>
    <xf numFmtId="0" fontId="58" fillId="3" borderId="37" applyProtection="0">
      <alignment horizontal="center" wrapText="1"/>
      <protection locked="0"/>
    </xf>
    <xf numFmtId="0" fontId="258" fillId="56" borderId="40" applyNumberFormat="0" applyProtection="0">
      <alignment horizontal="left" vertical="top" indent="1"/>
    </xf>
    <xf numFmtId="0" fontId="25" fillId="194" borderId="14" applyNumberFormat="0" applyAlignment="0" applyProtection="0"/>
    <xf numFmtId="0" fontId="145" fillId="72" borderId="25" applyNumberFormat="0" applyAlignment="0" applyProtection="0"/>
    <xf numFmtId="282" fontId="62" fillId="16" borderId="40" applyNumberFormat="0" applyProtection="0">
      <alignment horizontal="left" vertical="top" indent="1"/>
    </xf>
    <xf numFmtId="0" fontId="109" fillId="3" borderId="32" applyProtection="0">
      <alignment horizontal="centerContinuous"/>
      <protection locked="0"/>
    </xf>
    <xf numFmtId="282" fontId="58" fillId="3" borderId="37" applyProtection="0">
      <alignment horizontal="center" wrapText="1"/>
      <protection locked="0"/>
    </xf>
    <xf numFmtId="199" fontId="69" fillId="38" borderId="13">
      <alignment horizontal="center" vertical="center"/>
    </xf>
    <xf numFmtId="282" fontId="145" fillId="72" borderId="25" applyNumberFormat="0" applyAlignment="0" applyProtection="0"/>
    <xf numFmtId="4" fontId="170" fillId="51" borderId="40" applyNumberFormat="0" applyProtection="0">
      <alignment horizontal="right" vertical="center"/>
    </xf>
    <xf numFmtId="0" fontId="7" fillId="33" borderId="16" applyNumberFormat="0" applyFont="0" applyAlignment="0" applyProtection="0"/>
    <xf numFmtId="0" fontId="7" fillId="115" borderId="25" applyNumberFormat="0" applyProtection="0">
      <alignment horizontal="left" vertical="center" indent="1"/>
    </xf>
    <xf numFmtId="0" fontId="38" fillId="102" borderId="0" applyNumberFormat="0" applyBorder="0" applyAlignment="0" applyProtection="0"/>
    <xf numFmtId="0" fontId="38" fillId="77" borderId="0" applyNumberFormat="0" applyBorder="0" applyAlignment="0" applyProtection="0"/>
    <xf numFmtId="4" fontId="79" fillId="59" borderId="65" applyNumberFormat="0" applyProtection="0">
      <alignment horizontal="left" vertical="center" indent="1"/>
    </xf>
    <xf numFmtId="4" fontId="79" fillId="0" borderId="65" applyNumberFormat="0" applyProtection="0">
      <alignment horizontal="left" vertical="center" indent="1"/>
    </xf>
    <xf numFmtId="4" fontId="79" fillId="15" borderId="65" applyNumberFormat="0" applyProtection="0">
      <alignment horizontal="right" vertical="center"/>
    </xf>
    <xf numFmtId="4" fontId="79" fillId="93" borderId="65" applyNumberFormat="0" applyProtection="0">
      <alignment horizontal="right" vertical="center"/>
    </xf>
    <xf numFmtId="282" fontId="91" fillId="3" borderId="13"/>
    <xf numFmtId="4" fontId="79" fillId="56" borderId="65" applyNumberFormat="0" applyProtection="0">
      <alignment vertical="center"/>
    </xf>
    <xf numFmtId="199" fontId="71" fillId="47" borderId="17">
      <alignment horizontal="center" vertical="center"/>
    </xf>
    <xf numFmtId="0" fontId="62" fillId="33" borderId="65" applyNumberFormat="0" applyFont="0" applyAlignment="0" applyProtection="0"/>
    <xf numFmtId="0" fontId="94" fillId="18" borderId="25" applyNumberFormat="0" applyAlignment="0" applyProtection="0"/>
    <xf numFmtId="14" fontId="8" fillId="49" borderId="59">
      <alignment horizontal="center" vertical="center" wrapText="1"/>
    </xf>
    <xf numFmtId="282" fontId="62" fillId="16" borderId="40" applyNumberFormat="0" applyProtection="0">
      <alignment horizontal="left" vertical="top" indent="1"/>
    </xf>
    <xf numFmtId="0" fontId="62" fillId="16" borderId="40" applyNumberFormat="0" applyProtection="0">
      <alignment horizontal="left" vertical="top" indent="1"/>
    </xf>
    <xf numFmtId="0" fontId="7" fillId="16" borderId="40" applyNumberFormat="0" applyProtection="0">
      <alignment horizontal="left" vertical="top" indent="1"/>
    </xf>
    <xf numFmtId="282" fontId="62" fillId="16" borderId="40" applyNumberFormat="0" applyProtection="0">
      <alignment horizontal="left" vertical="top" indent="1"/>
    </xf>
    <xf numFmtId="0" fontId="109" fillId="3" borderId="32" applyProtection="0">
      <alignment horizontal="centerContinuous"/>
      <protection locked="0"/>
    </xf>
    <xf numFmtId="0" fontId="109" fillId="3" borderId="32" applyProtection="0">
      <alignment horizontal="centerContinuous"/>
      <protection locked="0"/>
    </xf>
    <xf numFmtId="14" fontId="8" fillId="49" borderId="59">
      <alignment horizontal="center" vertical="center" wrapText="1"/>
    </xf>
    <xf numFmtId="282" fontId="79" fillId="41" borderId="65" applyNumberFormat="0" applyProtection="0">
      <alignment horizontal="left" vertical="center" indent="1"/>
    </xf>
    <xf numFmtId="0" fontId="62" fillId="10" borderId="40" applyNumberFormat="0" applyProtection="0">
      <alignment horizontal="left" vertical="top" indent="1"/>
    </xf>
    <xf numFmtId="4" fontId="115" fillId="59" borderId="40" applyNumberFormat="0" applyProtection="0">
      <alignment vertical="center"/>
    </xf>
    <xf numFmtId="282" fontId="165" fillId="34" borderId="4" applyNumberFormat="0" applyAlignment="0" applyProtection="0"/>
    <xf numFmtId="0" fontId="58" fillId="3" borderId="37" applyProtection="0">
      <alignment horizontal="center" wrapText="1"/>
      <protection locked="0"/>
    </xf>
    <xf numFmtId="0" fontId="58" fillId="3" borderId="37" applyProtection="0">
      <alignment horizontal="center" wrapText="1"/>
      <protection locked="0"/>
    </xf>
    <xf numFmtId="282" fontId="165" fillId="34" borderId="4" applyNumberFormat="0" applyAlignment="0" applyProtection="0"/>
    <xf numFmtId="0" fontId="109" fillId="3" borderId="32" applyProtection="0">
      <alignment horizontal="centerContinuous"/>
      <protection locked="0"/>
    </xf>
    <xf numFmtId="0" fontId="7" fillId="12" borderId="16" applyNumberFormat="0" applyFont="0" applyAlignment="0" applyProtection="0"/>
    <xf numFmtId="282" fontId="58" fillId="3" borderId="37" applyProtection="0">
      <alignment horizontal="center" wrapText="1"/>
      <protection locked="0"/>
    </xf>
    <xf numFmtId="0" fontId="22" fillId="0" borderId="0"/>
    <xf numFmtId="4" fontId="79" fillId="56" borderId="65" applyNumberFormat="0" applyProtection="0">
      <alignment vertical="center"/>
    </xf>
    <xf numFmtId="0" fontId="109" fillId="3" borderId="32" applyProtection="0">
      <alignment horizontal="centerContinuous"/>
      <protection locked="0"/>
    </xf>
    <xf numFmtId="4" fontId="79" fillId="0" borderId="65" applyNumberFormat="0" applyProtection="0">
      <alignment horizontal="left" vertical="center" indent="1"/>
    </xf>
    <xf numFmtId="0" fontId="79" fillId="41" borderId="65" applyNumberFormat="0" applyProtection="0">
      <alignment horizontal="left" vertical="center" indent="1"/>
    </xf>
    <xf numFmtId="4" fontId="79" fillId="0" borderId="65" applyNumberFormat="0" applyProtection="0">
      <alignment horizontal="left" vertical="center" indent="1"/>
    </xf>
    <xf numFmtId="0" fontId="7" fillId="12" borderId="16" applyNumberFormat="0" applyFont="0" applyAlignment="0" applyProtection="0"/>
    <xf numFmtId="0" fontId="7" fillId="0" borderId="0"/>
    <xf numFmtId="0" fontId="62" fillId="2" borderId="0"/>
    <xf numFmtId="4" fontId="119" fillId="41" borderId="40" applyNumberFormat="0" applyProtection="0">
      <alignment horizontal="right" vertical="center"/>
    </xf>
    <xf numFmtId="282" fontId="62" fillId="41" borderId="40" applyNumberFormat="0" applyProtection="0">
      <alignment horizontal="left" vertical="top" indent="1"/>
    </xf>
    <xf numFmtId="0" fontId="7" fillId="16" borderId="40" applyNumberFormat="0" applyProtection="0">
      <alignment horizontal="left" vertical="center" indent="1"/>
    </xf>
    <xf numFmtId="233" fontId="206" fillId="0" borderId="0">
      <protection locked="0"/>
    </xf>
    <xf numFmtId="282" fontId="109" fillId="3" borderId="32" applyProtection="0">
      <alignment horizontal="centerContinuous"/>
      <protection locked="0"/>
    </xf>
    <xf numFmtId="0" fontId="109" fillId="3" borderId="32" applyProtection="0">
      <alignment horizontal="centerContinuous"/>
      <protection locked="0"/>
    </xf>
    <xf numFmtId="282" fontId="7" fillId="12" borderId="16" applyNumberFormat="0" applyFont="0" applyAlignment="0" applyProtection="0"/>
    <xf numFmtId="0" fontId="256" fillId="110" borderId="65" applyNumberFormat="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65" fillId="34" borderId="4" applyNumberFormat="0" applyAlignment="0" applyProtection="0"/>
    <xf numFmtId="282" fontId="69" fillId="38" borderId="13">
      <alignment horizontal="center" vertical="center"/>
    </xf>
    <xf numFmtId="0" fontId="145" fillId="110" borderId="25" applyNumberFormat="0" applyAlignment="0" applyProtection="0"/>
    <xf numFmtId="4" fontId="79" fillId="63" borderId="14" applyNumberFormat="0" applyProtection="0">
      <alignment horizontal="left" vertical="center" indent="1"/>
    </xf>
    <xf numFmtId="4" fontId="170" fillId="65" borderId="40" applyNumberFormat="0" applyProtection="0">
      <alignment horizontal="right" vertical="center"/>
    </xf>
    <xf numFmtId="0" fontId="165" fillId="34" borderId="4" applyNumberFormat="0" applyAlignment="0" applyProtection="0"/>
    <xf numFmtId="0" fontId="7" fillId="12" borderId="16" applyNumberFormat="0" applyFont="0" applyAlignment="0" applyProtection="0"/>
    <xf numFmtId="0" fontId="58" fillId="3" borderId="37" applyProtection="0">
      <alignment horizontal="center" wrapText="1"/>
      <protection locked="0"/>
    </xf>
    <xf numFmtId="0" fontId="58" fillId="3" borderId="37" applyProtection="0">
      <alignment horizontal="center" wrapText="1"/>
      <protection locked="0"/>
    </xf>
    <xf numFmtId="0" fontId="62" fillId="2" borderId="0"/>
    <xf numFmtId="0" fontId="109" fillId="3" borderId="32" applyProtection="0">
      <alignment horizontal="centerContinuous"/>
      <protection locked="0"/>
    </xf>
    <xf numFmtId="0" fontId="62" fillId="33" borderId="65" applyNumberFormat="0" applyFont="0" applyAlignment="0" applyProtection="0"/>
    <xf numFmtId="0" fontId="58" fillId="3" borderId="37" applyProtection="0">
      <alignment horizontal="center" wrapText="1"/>
      <protection locked="0"/>
    </xf>
    <xf numFmtId="0" fontId="62" fillId="2" borderId="0"/>
    <xf numFmtId="0" fontId="7" fillId="0" borderId="0"/>
    <xf numFmtId="0" fontId="58" fillId="3" borderId="37" applyProtection="0">
      <alignment horizontal="center" wrapText="1"/>
      <protection locked="0"/>
    </xf>
    <xf numFmtId="0" fontId="58" fillId="3" borderId="37" applyProtection="0">
      <alignment horizontal="center" wrapText="1"/>
      <protection locked="0"/>
    </xf>
    <xf numFmtId="282" fontId="62" fillId="33" borderId="65" applyNumberFormat="0" applyFont="0" applyAlignment="0" applyProtection="0"/>
    <xf numFmtId="282" fontId="353" fillId="0" borderId="0"/>
    <xf numFmtId="282" fontId="353" fillId="0" borderId="0"/>
    <xf numFmtId="4" fontId="48" fillId="50" borderId="25" applyNumberFormat="0" applyProtection="0">
      <alignment horizontal="left" vertical="center" indent="1"/>
    </xf>
    <xf numFmtId="199" fontId="58" fillId="3" borderId="37" applyProtection="0">
      <alignment horizontal="center" wrapText="1"/>
      <protection locked="0"/>
    </xf>
    <xf numFmtId="4" fontId="79" fillId="56" borderId="65" applyNumberFormat="0" applyProtection="0">
      <alignment vertical="center"/>
    </xf>
    <xf numFmtId="0" fontId="62" fillId="33" borderId="65" applyNumberFormat="0" applyFont="0" applyAlignment="0" applyProtection="0"/>
    <xf numFmtId="282" fontId="7" fillId="12" borderId="16" applyNumberFormat="0" applyFont="0" applyAlignment="0" applyProtection="0"/>
    <xf numFmtId="282" fontId="58" fillId="3" borderId="37" applyProtection="0">
      <alignment horizontal="center" wrapText="1"/>
      <protection locked="0"/>
    </xf>
    <xf numFmtId="4" fontId="257" fillId="2" borderId="65" applyNumberFormat="0" applyProtection="0">
      <alignment horizontal="right" vertical="center"/>
    </xf>
    <xf numFmtId="4" fontId="257" fillId="2" borderId="65" applyNumberFormat="0" applyProtection="0">
      <alignment horizontal="right" vertical="center"/>
    </xf>
    <xf numFmtId="4" fontId="260" fillId="67" borderId="14" applyNumberFormat="0" applyProtection="0">
      <alignment horizontal="left" vertical="center" indent="1"/>
    </xf>
    <xf numFmtId="4" fontId="118" fillId="60" borderId="63" applyNumberFormat="0" applyProtection="0">
      <alignment horizontal="left" vertical="center" indent="1"/>
    </xf>
    <xf numFmtId="0" fontId="34" fillId="12" borderId="16" applyNumberFormat="0" applyFon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353" fillId="0" borderId="0"/>
    <xf numFmtId="0" fontId="109" fillId="3" borderId="32" applyProtection="0">
      <alignment horizontal="centerContinuous"/>
      <protection locked="0"/>
    </xf>
    <xf numFmtId="4" fontId="79" fillId="55" borderId="65" applyNumberFormat="0" applyProtection="0">
      <alignment horizontal="right" vertical="center"/>
    </xf>
    <xf numFmtId="0" fontId="79" fillId="14" borderId="65" applyNumberFormat="0" applyProtection="0">
      <alignment horizontal="left" vertical="center" indent="1"/>
    </xf>
    <xf numFmtId="4" fontId="48" fillId="12" borderId="40" applyNumberFormat="0" applyProtection="0">
      <alignment horizontal="left" vertical="center" indent="1"/>
    </xf>
    <xf numFmtId="282" fontId="62" fillId="41" borderId="40" applyNumberFormat="0" applyProtection="0">
      <alignment horizontal="left" vertical="top" indent="1"/>
    </xf>
    <xf numFmtId="282" fontId="258" fillId="56" borderId="40" applyNumberFormat="0" applyProtection="0">
      <alignment horizontal="left" vertical="top" indent="1"/>
    </xf>
    <xf numFmtId="199" fontId="256" fillId="110" borderId="65" applyNumberFormat="0" applyAlignment="0" applyProtection="0"/>
    <xf numFmtId="4" fontId="115" fillId="65" borderId="63" applyNumberFormat="0" applyProtection="0">
      <alignment horizontal="left" vertical="center" indent="1"/>
    </xf>
    <xf numFmtId="0" fontId="64" fillId="0" borderId="0"/>
    <xf numFmtId="282" fontId="62" fillId="2" borderId="0"/>
    <xf numFmtId="282" fontId="259" fillId="12" borderId="40" applyNumberFormat="0" applyProtection="0">
      <alignment horizontal="left" vertical="top" indent="1"/>
    </xf>
    <xf numFmtId="282" fontId="7" fillId="41" borderId="40" applyNumberFormat="0" applyProtection="0">
      <alignment horizontal="left" vertical="center" indent="1"/>
    </xf>
    <xf numFmtId="4" fontId="79" fillId="10" borderId="14" applyNumberFormat="0" applyProtection="0">
      <alignment horizontal="left" vertical="center" indent="1"/>
    </xf>
    <xf numFmtId="282" fontId="353" fillId="0" borderId="0"/>
    <xf numFmtId="0" fontId="62" fillId="2" borderId="0"/>
    <xf numFmtId="0" fontId="258" fillId="56" borderId="40" applyNumberFormat="0" applyProtection="0">
      <alignment horizontal="left" vertical="top" indent="1"/>
    </xf>
    <xf numFmtId="0" fontId="58" fillId="3" borderId="37" applyProtection="0">
      <alignment horizontal="center" wrapText="1"/>
      <protection locked="0"/>
    </xf>
    <xf numFmtId="0" fontId="7" fillId="0" borderId="0"/>
    <xf numFmtId="4" fontId="48" fillId="91" borderId="25" applyNumberFormat="0" applyProtection="0">
      <alignment horizontal="right" vertical="center"/>
    </xf>
    <xf numFmtId="0" fontId="109" fillId="3" borderId="32" applyProtection="0">
      <alignment horizontal="centerContinuous"/>
      <protection locked="0"/>
    </xf>
    <xf numFmtId="282" fontId="113" fillId="59" borderId="40" applyNumberFormat="0" applyProtection="0">
      <alignment horizontal="left" vertical="top" indent="1"/>
    </xf>
    <xf numFmtId="190" fontId="49" fillId="36" borderId="8">
      <protection hidden="1"/>
    </xf>
    <xf numFmtId="0" fontId="109" fillId="3" borderId="32" applyProtection="0">
      <alignment horizontal="centerContinuous"/>
      <protection locked="0"/>
    </xf>
    <xf numFmtId="0" fontId="109" fillId="3" borderId="32" applyProtection="0">
      <alignment horizontal="centerContinuous"/>
      <protection locked="0"/>
    </xf>
    <xf numFmtId="4" fontId="115" fillId="65" borderId="63" applyNumberFormat="0" applyProtection="0">
      <alignment horizontal="left" vertical="center" indent="1"/>
    </xf>
    <xf numFmtId="4" fontId="119" fillId="87" borderId="25" applyNumberFormat="0" applyProtection="0">
      <alignment horizontal="right" vertical="center"/>
    </xf>
    <xf numFmtId="4" fontId="48" fillId="50" borderId="25" applyNumberFormat="0" applyProtection="0">
      <alignment vertical="center"/>
    </xf>
    <xf numFmtId="203" fontId="88" fillId="52" borderId="4">
      <alignment horizontal="right"/>
      <protection locked="0"/>
    </xf>
    <xf numFmtId="4" fontId="260" fillId="67" borderId="14" applyNumberFormat="0" applyProtection="0">
      <alignment horizontal="left" vertical="center" indent="1"/>
    </xf>
    <xf numFmtId="0" fontId="58" fillId="3" borderId="37" applyProtection="0">
      <alignment horizontal="center" wrapText="1"/>
      <protection locked="0"/>
    </xf>
    <xf numFmtId="282" fontId="7" fillId="84" borderId="25" applyNumberFormat="0" applyProtection="0">
      <alignment horizontal="left" vertical="center" indent="1"/>
    </xf>
    <xf numFmtId="4" fontId="79" fillId="63" borderId="14" applyNumberFormat="0" applyProtection="0">
      <alignment horizontal="left" vertical="center" indent="1"/>
    </xf>
    <xf numFmtId="282" fontId="165" fillId="34" borderId="4" applyNumberFormat="0" applyAlignment="0" applyProtection="0"/>
    <xf numFmtId="0" fontId="161" fillId="72" borderId="4" applyNumberFormat="0" applyAlignment="0" applyProtection="0"/>
    <xf numFmtId="4" fontId="79" fillId="61" borderId="65" applyNumberFormat="0" applyProtection="0">
      <alignment horizontal="right" vertical="center"/>
    </xf>
    <xf numFmtId="0" fontId="58" fillId="3" borderId="37" applyProtection="0">
      <alignment horizontal="center" wrapText="1"/>
      <protection locked="0"/>
    </xf>
    <xf numFmtId="0" fontId="165" fillId="34" borderId="4" applyNumberFormat="0" applyAlignment="0" applyProtection="0"/>
    <xf numFmtId="0" fontId="58" fillId="3" borderId="37" applyProtection="0">
      <alignment horizontal="center" wrapText="1"/>
      <protection locked="0"/>
    </xf>
    <xf numFmtId="0" fontId="7" fillId="0" borderId="0"/>
    <xf numFmtId="0" fontId="165" fillId="34" borderId="65" applyNumberFormat="0" applyAlignment="0" applyProtection="0"/>
    <xf numFmtId="0" fontId="109" fillId="3" borderId="32" applyProtection="0">
      <alignment horizontal="centerContinuous"/>
      <protection locked="0"/>
    </xf>
    <xf numFmtId="0" fontId="7" fillId="0" borderId="0"/>
    <xf numFmtId="282" fontId="145" fillId="72" borderId="25" applyNumberFormat="0" applyAlignment="0" applyProtection="0"/>
    <xf numFmtId="0" fontId="165" fillId="34" borderId="65" applyNumberFormat="0" applyAlignment="0" applyProtection="0"/>
    <xf numFmtId="282" fontId="44" fillId="19" borderId="4" applyNumberFormat="0" applyAlignment="0" applyProtection="0"/>
    <xf numFmtId="0" fontId="7" fillId="84" borderId="25" applyNumberFormat="0" applyProtection="0">
      <alignment horizontal="left" vertical="center" indent="1"/>
    </xf>
    <xf numFmtId="0" fontId="58" fillId="3" borderId="37" applyProtection="0">
      <alignment horizontal="center" wrapText="1"/>
      <protection locked="0"/>
    </xf>
    <xf numFmtId="282" fontId="7" fillId="60" borderId="40" applyNumberFormat="0" applyProtection="0">
      <alignment horizontal="left" vertical="top" indent="1"/>
    </xf>
    <xf numFmtId="4" fontId="79" fillId="54" borderId="65" applyNumberFormat="0" applyProtection="0">
      <alignment horizontal="right" vertical="center"/>
    </xf>
    <xf numFmtId="4" fontId="79" fillId="17" borderId="65" applyNumberFormat="0" applyProtection="0">
      <alignment horizontal="right" vertical="center"/>
    </xf>
    <xf numFmtId="0" fontId="62" fillId="14" borderId="40" applyNumberFormat="0" applyProtection="0">
      <alignment horizontal="left" vertical="top" indent="1"/>
    </xf>
    <xf numFmtId="0" fontId="109" fillId="3" borderId="32" applyProtection="0">
      <alignment horizontal="centerContinuous"/>
      <protection locked="0"/>
    </xf>
    <xf numFmtId="199" fontId="139" fillId="3" borderId="7">
      <alignment horizontal="center"/>
    </xf>
    <xf numFmtId="282" fontId="7" fillId="60" borderId="40" applyNumberFormat="0" applyProtection="0">
      <alignment horizontal="left" vertical="center" indent="1"/>
    </xf>
    <xf numFmtId="4" fontId="40" fillId="16" borderId="14" applyNumberFormat="0" applyProtection="0">
      <alignment horizontal="left" vertical="center" indent="1"/>
    </xf>
    <xf numFmtId="0" fontId="62" fillId="2" borderId="0"/>
    <xf numFmtId="0" fontId="109" fillId="3" borderId="32" applyProtection="0">
      <alignment horizontal="centerContinuous"/>
      <protection locked="0"/>
    </xf>
    <xf numFmtId="0" fontId="109" fillId="3" borderId="32" applyProtection="0">
      <alignment horizontal="centerContinuous"/>
      <protection locked="0"/>
    </xf>
    <xf numFmtId="0" fontId="22" fillId="0" borderId="0"/>
    <xf numFmtId="4" fontId="48" fillId="12" borderId="40" applyNumberFormat="0" applyProtection="0">
      <alignment horizontal="left" vertical="center" indent="1"/>
    </xf>
    <xf numFmtId="4" fontId="257" fillId="59" borderId="65" applyNumberFormat="0" applyProtection="0">
      <alignment vertical="center"/>
    </xf>
    <xf numFmtId="0" fontId="109" fillId="3" borderId="32" applyProtection="0">
      <alignment horizontal="centerContinuous"/>
      <protection locked="0"/>
    </xf>
    <xf numFmtId="4" fontId="261" fillId="13" borderId="65" applyNumberFormat="0" applyProtection="0">
      <alignment horizontal="right" vertical="center"/>
    </xf>
    <xf numFmtId="4" fontId="79" fillId="10" borderId="65" applyNumberFormat="0" applyProtection="0">
      <alignment horizontal="right" vertical="center"/>
    </xf>
    <xf numFmtId="4" fontId="257" fillId="59" borderId="65" applyNumberFormat="0" applyProtection="0">
      <alignment vertical="center"/>
    </xf>
    <xf numFmtId="282" fontId="7" fillId="12" borderId="16" applyNumberFormat="0" applyFont="0" applyAlignment="0" applyProtection="0"/>
    <xf numFmtId="282" fontId="62" fillId="33" borderId="65" applyNumberFormat="0" applyFont="0" applyAlignment="0" applyProtection="0"/>
    <xf numFmtId="199" fontId="161" fillId="72" borderId="4" applyNumberFormat="0" applyAlignment="0" applyProtection="0"/>
    <xf numFmtId="0" fontId="109" fillId="3" borderId="32" applyProtection="0">
      <alignment horizontal="centerContinuous"/>
      <protection locked="0"/>
    </xf>
    <xf numFmtId="0" fontId="7" fillId="12" borderId="16" applyNumberFormat="0" applyFont="0" applyAlignment="0" applyProtection="0"/>
    <xf numFmtId="0" fontId="62" fillId="2" borderId="0"/>
    <xf numFmtId="0" fontId="58" fillId="3" borderId="37" applyProtection="0">
      <alignment horizontal="center" wrapText="1"/>
      <protection locked="0"/>
    </xf>
    <xf numFmtId="282" fontId="7" fillId="12" borderId="16" applyNumberFormat="0" applyFont="0" applyAlignment="0" applyProtection="0"/>
    <xf numFmtId="0" fontId="109" fillId="3" borderId="32" applyProtection="0">
      <alignment horizontal="centerContinuous"/>
      <protection locked="0"/>
    </xf>
    <xf numFmtId="0" fontId="62" fillId="2" borderId="0"/>
    <xf numFmtId="282" fontId="112" fillId="37" borderId="13">
      <alignment horizontal="center" vertical="center"/>
    </xf>
    <xf numFmtId="0" fontId="109" fillId="3" borderId="32" applyProtection="0">
      <alignment horizontal="centerContinuous"/>
      <protection locked="0"/>
    </xf>
    <xf numFmtId="282" fontId="79" fillId="18" borderId="65" applyNumberFormat="0" applyProtection="0">
      <alignment horizontal="left" vertical="center" indent="1"/>
    </xf>
    <xf numFmtId="282" fontId="94" fillId="18" borderId="25" applyNumberFormat="0" applyAlignment="0" applyProtection="0"/>
    <xf numFmtId="4" fontId="48" fillId="55" borderId="40" applyNumberFormat="0" applyProtection="0">
      <alignment horizontal="right" vertical="center"/>
    </xf>
    <xf numFmtId="282" fontId="58" fillId="3" borderId="37" applyProtection="0">
      <alignment horizontal="center" wrapText="1"/>
      <protection locked="0"/>
    </xf>
    <xf numFmtId="282"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62" fillId="41" borderId="40" applyNumberFormat="0" applyProtection="0">
      <alignment horizontal="left" vertical="top" indent="1"/>
    </xf>
    <xf numFmtId="0" fontId="62" fillId="2" borderId="0"/>
    <xf numFmtId="0" fontId="62" fillId="14" borderId="40" applyNumberFormat="0" applyProtection="0">
      <alignment horizontal="left" vertical="top" indent="1"/>
    </xf>
    <xf numFmtId="0" fontId="58" fillId="3" borderId="37" applyProtection="0">
      <alignment horizontal="center" wrapText="1"/>
      <protection locked="0"/>
    </xf>
    <xf numFmtId="282" fontId="7" fillId="115" borderId="25" applyNumberFormat="0" applyProtection="0">
      <alignment horizontal="left" vertical="center" indent="1"/>
    </xf>
    <xf numFmtId="0" fontId="109" fillId="3" borderId="32" applyProtection="0">
      <alignment horizontal="centerContinuous"/>
      <protection locked="0"/>
    </xf>
    <xf numFmtId="0" fontId="62" fillId="33" borderId="65" applyNumberFormat="0" applyFont="0" applyAlignment="0" applyProtection="0"/>
    <xf numFmtId="0" fontId="62" fillId="16" borderId="40" applyNumberFormat="0" applyProtection="0">
      <alignment horizontal="left" vertical="top" indent="1"/>
    </xf>
    <xf numFmtId="282" fontId="62" fillId="2" borderId="0"/>
    <xf numFmtId="0" fontId="7" fillId="10" borderId="40" applyNumberFormat="0" applyProtection="0">
      <alignment horizontal="left" vertical="top" indent="1"/>
    </xf>
    <xf numFmtId="282" fontId="79" fillId="18" borderId="65" applyNumberFormat="0" applyProtection="0">
      <alignment horizontal="left" vertical="center" indent="1"/>
    </xf>
    <xf numFmtId="282"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62" fillId="10" borderId="40" applyNumberFormat="0" applyProtection="0">
      <alignment horizontal="left" vertical="top" indent="1"/>
    </xf>
    <xf numFmtId="282" fontId="7" fillId="64" borderId="40" applyNumberFormat="0" applyProtection="0">
      <alignment horizontal="left" vertical="center" indent="1"/>
    </xf>
    <xf numFmtId="282" fontId="7" fillId="12" borderId="16" applyNumberFormat="0" applyFont="0" applyAlignment="0" applyProtection="0"/>
    <xf numFmtId="0" fontId="58" fillId="3" borderId="37" applyProtection="0">
      <alignment horizontal="center" wrapText="1"/>
      <protection locked="0"/>
    </xf>
    <xf numFmtId="0" fontId="64" fillId="0" borderId="0"/>
    <xf numFmtId="282" fontId="7" fillId="16" borderId="40" applyNumberFormat="0" applyProtection="0">
      <alignment horizontal="left" vertical="center" indent="1"/>
    </xf>
    <xf numFmtId="0" fontId="58" fillId="3" borderId="37" applyProtection="0">
      <alignment horizontal="center" wrapText="1"/>
      <protection locked="0"/>
    </xf>
    <xf numFmtId="0" fontId="109" fillId="3" borderId="32" applyProtection="0">
      <alignment horizontal="centerContinuous"/>
      <protection locked="0"/>
    </xf>
    <xf numFmtId="282" fontId="109" fillId="3" borderId="32" applyProtection="0">
      <alignment horizontal="centerContinuous"/>
      <protection locked="0"/>
    </xf>
    <xf numFmtId="0" fontId="62" fillId="2" borderId="0"/>
    <xf numFmtId="0" fontId="38" fillId="79" borderId="0" applyNumberFormat="0" applyBorder="0" applyAlignment="0" applyProtection="0"/>
    <xf numFmtId="0" fontId="22" fillId="0" borderId="0"/>
    <xf numFmtId="282" fontId="34" fillId="12" borderId="16" applyNumberFormat="0" applyFont="0" applyAlignment="0" applyProtection="0"/>
    <xf numFmtId="0" fontId="165" fillId="34" borderId="4" applyNumberFormat="0" applyAlignment="0" applyProtection="0"/>
    <xf numFmtId="199" fontId="70" fillId="38" borderId="13">
      <alignment horizontal="center" vertical="center"/>
    </xf>
    <xf numFmtId="0" fontId="58" fillId="3" borderId="37" applyProtection="0">
      <alignment horizontal="center" wrapText="1"/>
      <protection locked="0"/>
    </xf>
    <xf numFmtId="0" fontId="58" fillId="3" borderId="37" applyProtection="0">
      <alignment horizontal="center" wrapText="1"/>
      <protection locked="0"/>
    </xf>
    <xf numFmtId="0" fontId="62" fillId="2" borderId="0"/>
    <xf numFmtId="4" fontId="257" fillId="2" borderId="65" applyNumberFormat="0" applyProtection="0">
      <alignment horizontal="right" vertical="center"/>
    </xf>
    <xf numFmtId="0" fontId="62" fillId="2" borderId="0"/>
    <xf numFmtId="0" fontId="94" fillId="18" borderId="25" applyNumberFormat="0" applyAlignment="0" applyProtection="0"/>
    <xf numFmtId="49" fontId="88" fillId="2" borderId="4">
      <alignment horizontal="right"/>
      <protection locked="0"/>
    </xf>
    <xf numFmtId="282" fontId="67" fillId="3" borderId="13">
      <alignment horizontal="center" vertical="center"/>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22" fillId="0" borderId="0"/>
    <xf numFmtId="0" fontId="58" fillId="3" borderId="37" applyProtection="0">
      <alignment horizontal="center" wrapText="1"/>
      <protection locked="0"/>
    </xf>
    <xf numFmtId="282" fontId="44" fillId="19" borderId="4" applyNumberFormat="0" applyAlignment="0" applyProtection="0"/>
    <xf numFmtId="282" fontId="58" fillId="3" borderId="37" applyProtection="0">
      <alignment horizontal="center" wrapText="1"/>
      <protection locked="0"/>
    </xf>
    <xf numFmtId="0" fontId="62" fillId="2" borderId="0"/>
    <xf numFmtId="4" fontId="48" fillId="117" borderId="25" applyNumberFormat="0" applyProtection="0">
      <alignment horizontal="right" vertical="center"/>
    </xf>
    <xf numFmtId="282" fontId="165" fillId="34" borderId="4" applyNumberFormat="0" applyAlignment="0" applyProtection="0"/>
    <xf numFmtId="0" fontId="109" fillId="3" borderId="32" applyProtection="0">
      <alignment horizontal="centerContinuous"/>
      <protection locked="0"/>
    </xf>
    <xf numFmtId="282" fontId="58" fillId="3" borderId="37" applyProtection="0">
      <alignment horizontal="center" wrapText="1"/>
      <protection locked="0"/>
    </xf>
    <xf numFmtId="282"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3" fillId="3" borderId="31"/>
    <xf numFmtId="282" fontId="102" fillId="3" borderId="30"/>
    <xf numFmtId="0" fontId="101" fillId="3" borderId="32"/>
    <xf numFmtId="282" fontId="91" fillId="3" borderId="30"/>
    <xf numFmtId="199" fontId="91" fillId="3" borderId="13"/>
    <xf numFmtId="0" fontId="222" fillId="73" borderId="14"/>
    <xf numFmtId="206" fontId="49" fillId="38" borderId="8" applyProtection="0">
      <alignment horizontal="right"/>
      <protection locked="0"/>
    </xf>
    <xf numFmtId="0" fontId="7" fillId="41" borderId="40" applyNumberFormat="0" applyProtection="0">
      <alignment horizontal="left" vertical="center" indent="1"/>
    </xf>
    <xf numFmtId="0" fontId="7" fillId="65" borderId="40" applyNumberFormat="0" applyProtection="0">
      <alignment horizontal="left" vertical="center" indent="1"/>
    </xf>
    <xf numFmtId="4" fontId="25" fillId="65" borderId="40" applyNumberFormat="0" applyProtection="0">
      <alignment horizontal="right" vertical="center"/>
    </xf>
    <xf numFmtId="282" fontId="165" fillId="34" borderId="65" applyNumberFormat="0" applyAlignment="0" applyProtection="0"/>
    <xf numFmtId="282" fontId="161" fillId="72" borderId="4" applyNumberFormat="0" applyAlignment="0" applyProtection="0"/>
    <xf numFmtId="0" fontId="109" fillId="3" borderId="32" applyProtection="0">
      <alignment horizontal="centerContinuous"/>
      <protection locked="0"/>
    </xf>
    <xf numFmtId="4" fontId="115" fillId="65" borderId="40" applyNumberFormat="0" applyProtection="0">
      <alignment horizontal="left" vertical="center" indent="1"/>
    </xf>
    <xf numFmtId="282" fontId="67" fillId="3" borderId="13">
      <alignment horizontal="center" vertical="center"/>
    </xf>
    <xf numFmtId="282" fontId="165" fillId="34" borderId="4" applyNumberFormat="0" applyAlignment="0" applyProtection="0"/>
    <xf numFmtId="0" fontId="165" fillId="34" borderId="4" applyNumberFormat="0" applyAlignment="0" applyProtection="0"/>
    <xf numFmtId="0" fontId="67" fillId="3" borderId="13">
      <alignment horizontal="center" vertical="center"/>
    </xf>
    <xf numFmtId="0" fontId="7" fillId="12" borderId="16" applyNumberFormat="0" applyFont="0" applyAlignment="0" applyProtection="0"/>
    <xf numFmtId="282" fontId="7" fillId="12" borderId="16" applyNumberFormat="0" applyFont="0" applyAlignment="0" applyProtection="0"/>
    <xf numFmtId="0" fontId="109" fillId="3" borderId="32" applyProtection="0">
      <alignment horizontal="centerContinuous"/>
      <protection locked="0"/>
    </xf>
    <xf numFmtId="0" fontId="48" fillId="60" borderId="40" applyNumberFormat="0" applyProtection="0">
      <alignment horizontal="left" vertical="top" indent="1"/>
    </xf>
    <xf numFmtId="0" fontId="62" fillId="14" borderId="40" applyNumberFormat="0" applyProtection="0">
      <alignment horizontal="left" vertical="top" indent="1"/>
    </xf>
    <xf numFmtId="282" fontId="79" fillId="14" borderId="65" applyNumberFormat="0" applyProtection="0">
      <alignment horizontal="left" vertical="center" indent="1"/>
    </xf>
    <xf numFmtId="0" fontId="7" fillId="16" borderId="40" applyNumberFormat="0" applyProtection="0">
      <alignment horizontal="left" vertical="top" indent="1"/>
    </xf>
    <xf numFmtId="282" fontId="7" fillId="16" borderId="40" applyNumberFormat="0" applyProtection="0">
      <alignment horizontal="left" vertical="top" indent="1"/>
    </xf>
    <xf numFmtId="282" fontId="62" fillId="16" borderId="40" applyNumberFormat="0" applyProtection="0">
      <alignment horizontal="left" vertical="top" indent="1"/>
    </xf>
    <xf numFmtId="282" fontId="7" fillId="16" borderId="40" applyNumberFormat="0" applyProtection="0">
      <alignment horizontal="left" vertical="center" indent="1"/>
    </xf>
    <xf numFmtId="4" fontId="79" fillId="35" borderId="65" applyNumberFormat="0" applyProtection="0">
      <alignment horizontal="right" vertical="center"/>
    </xf>
    <xf numFmtId="0" fontId="109" fillId="3" borderId="32" applyProtection="0">
      <alignment horizontal="centerContinuous"/>
      <protection locked="0"/>
    </xf>
    <xf numFmtId="0" fontId="109" fillId="3" borderId="32" applyProtection="0">
      <alignment horizontal="centerContinuous"/>
      <protection locked="0"/>
    </xf>
    <xf numFmtId="0" fontId="22" fillId="0" borderId="0"/>
    <xf numFmtId="0" fontId="7" fillId="12" borderId="16" applyNumberFormat="0" applyFont="0" applyAlignment="0" applyProtection="0"/>
    <xf numFmtId="199" fontId="7" fillId="12" borderId="16" applyNumberFormat="0" applyFont="0" applyAlignment="0" applyProtection="0"/>
    <xf numFmtId="0" fontId="34" fillId="12" borderId="16" applyNumberFormat="0" applyFont="0" applyAlignment="0" applyProtection="0"/>
    <xf numFmtId="282" fontId="58" fillId="3" borderId="37" applyProtection="0">
      <alignment horizontal="center" wrapText="1"/>
      <protection locked="0"/>
    </xf>
    <xf numFmtId="0" fontId="109" fillId="3" borderId="32" applyProtection="0">
      <alignment horizontal="centerContinuous"/>
      <protection locked="0"/>
    </xf>
    <xf numFmtId="0" fontId="7" fillId="12" borderId="16" applyNumberFormat="0" applyFont="0" applyAlignment="0" applyProtection="0"/>
    <xf numFmtId="0" fontId="62" fillId="2" borderId="0"/>
    <xf numFmtId="4" fontId="79" fillId="35" borderId="65" applyNumberFormat="0" applyProtection="0">
      <alignment horizontal="right" vertical="center"/>
    </xf>
    <xf numFmtId="282" fontId="145" fillId="110" borderId="25" applyNumberFormat="0" applyAlignment="0" applyProtection="0"/>
    <xf numFmtId="282" fontId="109" fillId="3" borderId="32" applyProtection="0">
      <alignment horizontal="centerContinuous"/>
      <protection locked="0"/>
    </xf>
    <xf numFmtId="0" fontId="7" fillId="33" borderId="16" applyNumberFormat="0" applyFont="0" applyAlignment="0" applyProtection="0"/>
    <xf numFmtId="0" fontId="62" fillId="33" borderId="65"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282" fontId="62" fillId="33" borderId="65" applyNumberFormat="0" applyFont="0" applyAlignment="0" applyProtection="0"/>
    <xf numFmtId="282" fontId="62" fillId="33" borderId="65" applyNumberFormat="0" applyFont="0" applyAlignment="0" applyProtection="0"/>
    <xf numFmtId="282" fontId="62" fillId="33" borderId="65" applyNumberFormat="0" applyFont="0" applyAlignment="0" applyProtection="0"/>
    <xf numFmtId="282" fontId="62" fillId="33" borderId="65" applyNumberFormat="0" applyFont="0" applyAlignment="0" applyProtection="0"/>
    <xf numFmtId="282" fontId="62" fillId="33" borderId="65"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282" fontId="62" fillId="33" borderId="65" applyNumberFormat="0" applyFont="0" applyAlignment="0" applyProtection="0"/>
    <xf numFmtId="282" fontId="259" fillId="10" borderId="40" applyNumberFormat="0" applyProtection="0">
      <alignment horizontal="left" vertical="top" indent="1"/>
    </xf>
    <xf numFmtId="4" fontId="79" fillId="63" borderId="14" applyNumberFormat="0" applyProtection="0">
      <alignment horizontal="left" vertical="center" indent="1"/>
    </xf>
    <xf numFmtId="282" fontId="7" fillId="16" borderId="40" applyNumberFormat="0" applyProtection="0">
      <alignment horizontal="left" vertical="center" indent="1"/>
    </xf>
    <xf numFmtId="4" fontId="79" fillId="56" borderId="65" applyNumberFormat="0" applyProtection="0">
      <alignment vertical="center"/>
    </xf>
    <xf numFmtId="0" fontId="58" fillId="3" borderId="37" applyProtection="0">
      <alignment horizontal="center" wrapText="1"/>
      <protection locked="0"/>
    </xf>
    <xf numFmtId="0" fontId="109" fillId="3" borderId="32" applyProtection="0">
      <alignment horizontal="centerContinuous"/>
      <protection locked="0"/>
    </xf>
    <xf numFmtId="4" fontId="79" fillId="62" borderId="65" applyNumberFormat="0" applyProtection="0">
      <alignment horizontal="right" vertical="center"/>
    </xf>
    <xf numFmtId="4" fontId="79" fillId="35" borderId="65" applyNumberFormat="0" applyProtection="0">
      <alignment horizontal="right" vertical="center"/>
    </xf>
    <xf numFmtId="4" fontId="79" fillId="56" borderId="65" applyNumberFormat="0" applyProtection="0">
      <alignment vertical="center"/>
    </xf>
    <xf numFmtId="4" fontId="79" fillId="59" borderId="65" applyNumberFormat="0" applyProtection="0">
      <alignment horizontal="left" vertical="center" indent="1"/>
    </xf>
    <xf numFmtId="4" fontId="79" fillId="15" borderId="65" applyNumberFormat="0" applyProtection="0">
      <alignment horizontal="right" vertical="center"/>
    </xf>
    <xf numFmtId="4" fontId="79" fillId="93" borderId="65" applyNumberFormat="0" applyProtection="0">
      <alignment horizontal="right" vertical="center"/>
    </xf>
    <xf numFmtId="4" fontId="79" fillId="61" borderId="65" applyNumberFormat="0" applyProtection="0">
      <alignment horizontal="right" vertical="center"/>
    </xf>
    <xf numFmtId="0" fontId="109" fillId="3" borderId="32" applyProtection="0">
      <alignment horizontal="centerContinuous"/>
      <protection locked="0"/>
    </xf>
    <xf numFmtId="4" fontId="79" fillId="0" borderId="65" applyNumberFormat="0" applyProtection="0">
      <alignment horizontal="left" vertical="center" indent="1"/>
    </xf>
    <xf numFmtId="4" fontId="79" fillId="0" borderId="65" applyNumberFormat="0" applyProtection="0">
      <alignment horizontal="left" vertical="center" indent="1"/>
    </xf>
    <xf numFmtId="0" fontId="7" fillId="3" borderId="25" applyNumberFormat="0" applyProtection="0">
      <alignment horizontal="left" vertical="center" indent="1"/>
    </xf>
    <xf numFmtId="4" fontId="48" fillId="11" borderId="40" applyNumberFormat="0" applyProtection="0">
      <alignment horizontal="right" vertical="center"/>
    </xf>
    <xf numFmtId="282" fontId="7" fillId="64" borderId="40" applyNumberFormat="0" applyProtection="0">
      <alignment horizontal="left" vertical="center" indent="1"/>
    </xf>
    <xf numFmtId="199" fontId="79" fillId="18" borderId="65" applyNumberFormat="0" applyProtection="0">
      <alignment horizontal="left" vertical="center" indent="1"/>
    </xf>
    <xf numFmtId="0" fontId="213" fillId="0" borderId="14"/>
    <xf numFmtId="282" fontId="62" fillId="14" borderId="40" applyNumberFormat="0" applyProtection="0">
      <alignment horizontal="left" vertical="top" indent="1"/>
    </xf>
    <xf numFmtId="282" fontId="79" fillId="14" borderId="65" applyNumberFormat="0" applyProtection="0">
      <alignment horizontal="left" vertical="center" indent="1"/>
    </xf>
    <xf numFmtId="282" fontId="94" fillId="18" borderId="25" applyNumberFormat="0" applyAlignment="0" applyProtection="0"/>
    <xf numFmtId="0" fontId="7" fillId="12" borderId="16" applyNumberFormat="0" applyFont="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282" fontId="109" fillId="3" borderId="32" applyProtection="0">
      <alignment horizontal="centerContinuous"/>
      <protection locked="0"/>
    </xf>
    <xf numFmtId="282" fontId="109" fillId="3" borderId="32" applyProtection="0">
      <alignment horizontal="centerContinuous"/>
      <protection locked="0"/>
    </xf>
    <xf numFmtId="0" fontId="58" fillId="3" borderId="37" applyProtection="0">
      <alignment horizontal="center" wrapText="1"/>
      <protection locked="0"/>
    </xf>
    <xf numFmtId="282" fontId="48" fillId="60" borderId="40" applyNumberFormat="0" applyProtection="0">
      <alignment horizontal="left" vertical="top" indent="1"/>
    </xf>
    <xf numFmtId="206" fontId="49" fillId="38" borderId="8" applyProtection="0">
      <alignment horizontal="right"/>
      <protection locked="0"/>
    </xf>
    <xf numFmtId="282" fontId="62" fillId="10" borderId="40" applyNumberFormat="0" applyProtection="0">
      <alignment horizontal="left" vertical="top" indent="1"/>
    </xf>
    <xf numFmtId="0" fontId="62" fillId="33" borderId="65" applyNumberFormat="0" applyFont="0" applyAlignment="0" applyProtection="0"/>
    <xf numFmtId="282" fontId="7" fillId="12" borderId="16" applyNumberFormat="0" applyFont="0" applyAlignment="0" applyProtection="0"/>
    <xf numFmtId="282" fontId="62" fillId="14" borderId="40" applyNumberFormat="0" applyProtection="0">
      <alignment horizontal="left" vertical="top" indent="1"/>
    </xf>
    <xf numFmtId="0" fontId="109" fillId="3" borderId="32" applyProtection="0">
      <alignment horizontal="centerContinuous"/>
      <protection locked="0"/>
    </xf>
    <xf numFmtId="4" fontId="79" fillId="41" borderId="14" applyNumberFormat="0" applyProtection="0">
      <alignment horizontal="left" vertical="center" indent="1"/>
    </xf>
    <xf numFmtId="0" fontId="58" fillId="3" borderId="37" applyProtection="0">
      <alignment horizontal="center" wrapText="1"/>
      <protection locked="0"/>
    </xf>
    <xf numFmtId="0" fontId="109" fillId="3" borderId="32" applyProtection="0">
      <alignment horizontal="centerContinuous"/>
      <protection locked="0"/>
    </xf>
    <xf numFmtId="0" fontId="38" fillId="103" borderId="0" applyNumberFormat="0" applyBorder="0" applyAlignment="0" applyProtection="0"/>
    <xf numFmtId="282" fontId="79" fillId="53" borderId="65" applyNumberFormat="0" applyProtection="0">
      <alignment horizontal="left" vertical="center" indent="1"/>
    </xf>
    <xf numFmtId="0" fontId="40" fillId="115" borderId="25" applyNumberFormat="0" applyProtection="0">
      <alignment horizontal="left" vertical="center" indent="1"/>
    </xf>
    <xf numFmtId="0" fontId="7" fillId="10" borderId="40" applyNumberFormat="0" applyProtection="0">
      <alignment horizontal="left" vertical="center" indent="1"/>
    </xf>
    <xf numFmtId="4" fontId="260" fillId="67" borderId="14" applyNumberFormat="0" applyProtection="0">
      <alignment horizontal="left" vertical="center" indent="1"/>
    </xf>
    <xf numFmtId="0" fontId="58" fillId="3" borderId="37" applyProtection="0">
      <alignment horizontal="center" wrapText="1"/>
      <protection locked="0"/>
    </xf>
    <xf numFmtId="0" fontId="50" fillId="18" borderId="4" applyNumberFormat="0" applyAlignment="0" applyProtection="0"/>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282" fontId="62" fillId="2" borderId="0"/>
    <xf numFmtId="0" fontId="58" fillId="3" borderId="37" applyProtection="0">
      <alignment horizontal="center" wrapText="1"/>
      <protection locked="0"/>
    </xf>
    <xf numFmtId="0" fontId="62" fillId="2" borderId="0"/>
    <xf numFmtId="0" fontId="161" fillId="72" borderId="4" applyNumberFormat="0" applyAlignment="0" applyProtection="0"/>
    <xf numFmtId="0" fontId="109" fillId="3" borderId="32" applyProtection="0">
      <alignment horizontal="centerContinuous"/>
      <protection locked="0"/>
    </xf>
    <xf numFmtId="0" fontId="62" fillId="33" borderId="65" applyNumberFormat="0" applyFont="0" applyAlignment="0" applyProtection="0"/>
    <xf numFmtId="0" fontId="62" fillId="41" borderId="40" applyNumberFormat="0" applyProtection="0">
      <alignment horizontal="left" vertical="top" indent="1"/>
    </xf>
    <xf numFmtId="0" fontId="62" fillId="10" borderId="40" applyNumberFormat="0" applyProtection="0">
      <alignment horizontal="left" vertical="top" indent="1"/>
    </xf>
    <xf numFmtId="4" fontId="48" fillId="27" borderId="40" applyNumberFormat="0" applyProtection="0">
      <alignment horizontal="right" vertical="center"/>
    </xf>
    <xf numFmtId="4" fontId="114" fillId="56" borderId="40" applyNumberFormat="0" applyProtection="0">
      <alignment vertical="center"/>
    </xf>
    <xf numFmtId="0" fontId="62" fillId="2" borderId="0"/>
    <xf numFmtId="0" fontId="58" fillId="3" borderId="37" applyProtection="0">
      <alignment horizontal="center" wrapText="1"/>
      <protection locked="0"/>
    </xf>
    <xf numFmtId="0" fontId="58" fillId="3" borderId="37" applyProtection="0">
      <alignment horizontal="center" wrapText="1"/>
      <protection locked="0"/>
    </xf>
    <xf numFmtId="0" fontId="165" fillId="34" borderId="4" applyNumberFormat="0" applyAlignment="0" applyProtection="0"/>
    <xf numFmtId="0" fontId="58" fillId="3" borderId="37" applyProtection="0">
      <alignment horizontal="center" wrapText="1"/>
      <protection locked="0"/>
    </xf>
    <xf numFmtId="0" fontId="58" fillId="3" borderId="37" applyProtection="0">
      <alignment horizontal="center" wrapText="1"/>
      <protection locked="0"/>
    </xf>
    <xf numFmtId="0" fontId="62" fillId="2" borderId="0"/>
    <xf numFmtId="233" fontId="206" fillId="0" borderId="0">
      <protection locked="0"/>
    </xf>
    <xf numFmtId="0" fontId="58" fillId="3" borderId="37" applyProtection="0">
      <alignment horizontal="center" wrapText="1"/>
      <protection locked="0"/>
    </xf>
    <xf numFmtId="282" fontId="62" fillId="2" borderId="0"/>
    <xf numFmtId="0" fontId="88" fillId="3" borderId="7"/>
    <xf numFmtId="0" fontId="222" fillId="0" borderId="14"/>
    <xf numFmtId="0" fontId="62" fillId="14" borderId="40" applyNumberFormat="0" applyProtection="0">
      <alignment horizontal="left" vertical="top" indent="1"/>
    </xf>
    <xf numFmtId="199" fontId="79" fillId="14" borderId="65" applyNumberFormat="0" applyProtection="0">
      <alignment horizontal="left" vertical="center" indent="1"/>
    </xf>
    <xf numFmtId="0" fontId="62" fillId="16" borderId="40" applyNumberFormat="0" applyProtection="0">
      <alignment horizontal="left" vertical="top" indent="1"/>
    </xf>
    <xf numFmtId="0" fontId="62" fillId="16" borderId="40" applyNumberFormat="0" applyProtection="0">
      <alignment horizontal="left" vertical="top" indent="1"/>
    </xf>
    <xf numFmtId="0" fontId="7" fillId="0" borderId="0"/>
    <xf numFmtId="0" fontId="109" fillId="3" borderId="32" applyProtection="0">
      <alignment horizontal="centerContinuous"/>
      <protection locked="0"/>
    </xf>
    <xf numFmtId="199" fontId="67" fillId="3" borderId="13">
      <alignment horizontal="center" vertical="center"/>
    </xf>
    <xf numFmtId="0" fontId="109" fillId="3" borderId="32" applyProtection="0">
      <alignment horizontal="centerContinuous"/>
      <protection locked="0"/>
    </xf>
    <xf numFmtId="4" fontId="79" fillId="0" borderId="65" applyNumberFormat="0" applyProtection="0">
      <alignment horizontal="right" vertical="center"/>
    </xf>
    <xf numFmtId="282" fontId="40" fillId="115" borderId="25" applyNumberFormat="0" applyProtection="0">
      <alignment horizontal="left" vertical="center" indent="1"/>
    </xf>
    <xf numFmtId="0" fontId="44" fillId="19" borderId="4" applyNumberFormat="0" applyAlignment="0" applyProtection="0"/>
    <xf numFmtId="0" fontId="38" fillId="100" borderId="0" applyNumberFormat="0" applyBorder="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62" fillId="2" borderId="0"/>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94" fillId="18" borderId="25" applyNumberFormat="0" applyAlignment="0" applyProtection="0"/>
    <xf numFmtId="0" fontId="7" fillId="33" borderId="16" applyNumberFormat="0" applyFont="0" applyAlignment="0" applyProtection="0"/>
    <xf numFmtId="282" fontId="62" fillId="33" borderId="65" applyNumberFormat="0" applyFont="0" applyAlignment="0" applyProtection="0"/>
    <xf numFmtId="282" fontId="58" fillId="3" borderId="37" applyProtection="0">
      <alignment horizontal="center" wrapText="1"/>
      <protection locked="0"/>
    </xf>
    <xf numFmtId="0" fontId="109" fillId="3" borderId="32" applyProtection="0">
      <alignment horizontal="centerContinuous"/>
      <protection locked="0"/>
    </xf>
    <xf numFmtId="0" fontId="7" fillId="0" borderId="0"/>
    <xf numFmtId="4" fontId="48" fillId="62" borderId="40" applyNumberFormat="0" applyProtection="0">
      <alignment horizontal="right" vertical="center"/>
    </xf>
    <xf numFmtId="0" fontId="62" fillId="2" borderId="0"/>
    <xf numFmtId="282" fontId="7" fillId="12" borderId="16" applyNumberFormat="0" applyFon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199" fontId="103" fillId="3" borderId="31"/>
    <xf numFmtId="0" fontId="91" fillId="3" borderId="13"/>
    <xf numFmtId="0" fontId="62" fillId="2" borderId="0"/>
    <xf numFmtId="0" fontId="48" fillId="10" borderId="40" applyNumberFormat="0" applyProtection="0">
      <alignment horizontal="left" vertical="top" indent="1"/>
    </xf>
    <xf numFmtId="0" fontId="7" fillId="66" borderId="40" applyNumberFormat="0" applyProtection="0">
      <alignment horizontal="left" vertical="center" indent="1"/>
    </xf>
    <xf numFmtId="199" fontId="7" fillId="65" borderId="40" applyNumberFormat="0" applyProtection="0">
      <alignment horizontal="left" vertical="center" indent="1"/>
    </xf>
    <xf numFmtId="282" fontId="62" fillId="10" borderId="40" applyNumberFormat="0" applyProtection="0">
      <alignment horizontal="left" vertical="top" indent="1"/>
    </xf>
    <xf numFmtId="0" fontId="62" fillId="10" borderId="40" applyNumberFormat="0" applyProtection="0">
      <alignment horizontal="left" vertical="top" indent="1"/>
    </xf>
    <xf numFmtId="282" fontId="7" fillId="85" borderId="25" applyNumberFormat="0" applyProtection="0">
      <alignment horizontal="left" vertical="center" indent="1"/>
    </xf>
    <xf numFmtId="282" fontId="165" fillId="34" borderId="4" applyNumberFormat="0" applyAlignment="0" applyProtection="0"/>
    <xf numFmtId="4" fontId="79" fillId="62" borderId="65" applyNumberFormat="0" applyProtection="0">
      <alignment horizontal="right" vertical="center"/>
    </xf>
    <xf numFmtId="282" fontId="67" fillId="3" borderId="13">
      <alignment horizontal="center" vertical="center"/>
    </xf>
    <xf numFmtId="282" fontId="353" fillId="0" borderId="0"/>
    <xf numFmtId="282" fontId="58" fillId="3" borderId="13">
      <alignment horizontal="center" vertical="center"/>
    </xf>
    <xf numFmtId="199" fontId="58" fillId="3" borderId="13">
      <alignment horizontal="center" vertical="center"/>
    </xf>
    <xf numFmtId="0" fontId="58" fillId="3" borderId="37" applyProtection="0">
      <alignment horizontal="center" wrapText="1"/>
      <protection locked="0"/>
    </xf>
    <xf numFmtId="0" fontId="7" fillId="16" borderId="40" applyNumberFormat="0" applyProtection="0">
      <alignment horizontal="left" vertical="top" indent="1"/>
    </xf>
    <xf numFmtId="0" fontId="239" fillId="18" borderId="4" applyNumberFormat="0" applyAlignment="0" applyProtection="0"/>
    <xf numFmtId="0" fontId="7" fillId="66" borderId="40" applyNumberFormat="0" applyProtection="0">
      <alignment horizontal="left" vertical="top" indent="1"/>
    </xf>
    <xf numFmtId="4" fontId="117" fillId="87" borderId="25" applyNumberFormat="0" applyProtection="0">
      <alignment horizontal="right" vertical="center"/>
    </xf>
    <xf numFmtId="0" fontId="62" fillId="2" borderId="0"/>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62" fillId="2" borderId="0"/>
    <xf numFmtId="0" fontId="50" fillId="18" borderId="4" applyNumberFormat="0" applyAlignment="0" applyProtection="0"/>
    <xf numFmtId="4" fontId="79" fillId="17" borderId="65" applyNumberFormat="0" applyProtection="0">
      <alignment horizontal="right" vertical="center"/>
    </xf>
    <xf numFmtId="4" fontId="79" fillId="61" borderId="65" applyNumberFormat="0" applyProtection="0">
      <alignment horizontal="right" vertical="center"/>
    </xf>
    <xf numFmtId="199" fontId="112" fillId="37" borderId="13">
      <alignment horizontal="center" vertical="center"/>
    </xf>
    <xf numFmtId="0" fontId="109" fillId="3" borderId="32" applyProtection="0">
      <alignment horizontal="centerContinuous"/>
      <protection locked="0"/>
    </xf>
    <xf numFmtId="0" fontId="58" fillId="3" borderId="37" applyProtection="0">
      <alignment horizontal="center" wrapText="1"/>
      <protection locked="0"/>
    </xf>
    <xf numFmtId="0" fontId="7" fillId="0" borderId="0"/>
    <xf numFmtId="0" fontId="165" fillId="34" borderId="4" applyNumberFormat="0" applyAlignment="0" applyProtection="0"/>
    <xf numFmtId="282" fontId="67" fillId="3" borderId="13">
      <alignment horizontal="center" vertical="center"/>
    </xf>
    <xf numFmtId="0" fontId="58" fillId="3" borderId="37" applyProtection="0">
      <alignment horizontal="center" wrapText="1"/>
      <protection locked="0"/>
    </xf>
    <xf numFmtId="0" fontId="109" fillId="3" borderId="32" applyProtection="0">
      <alignment horizontal="centerContinuous"/>
      <protection locked="0"/>
    </xf>
    <xf numFmtId="282" fontId="109" fillId="3" borderId="32" applyProtection="0">
      <alignment horizontal="centerContinuous"/>
      <protection locked="0"/>
    </xf>
    <xf numFmtId="0" fontId="109" fillId="3" borderId="32" applyProtection="0">
      <alignment horizontal="centerContinuous"/>
      <protection locked="0"/>
    </xf>
    <xf numFmtId="0" fontId="62" fillId="2" borderId="0"/>
    <xf numFmtId="0" fontId="69" fillId="38" borderId="13">
      <alignment horizontal="center" vertical="center"/>
    </xf>
    <xf numFmtId="4" fontId="259" fillId="12" borderId="40" applyNumberFormat="0" applyProtection="0">
      <alignment vertical="center"/>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7" fillId="0" borderId="0"/>
    <xf numFmtId="4" fontId="259" fillId="18" borderId="40" applyNumberFormat="0" applyProtection="0">
      <alignment horizontal="left" vertical="center" indent="1"/>
    </xf>
    <xf numFmtId="282" fontId="7" fillId="12" borderId="16" applyNumberFormat="0" applyFont="0" applyAlignment="0" applyProtection="0"/>
    <xf numFmtId="282" fontId="62" fillId="16" borderId="40" applyNumberFormat="0" applyProtection="0">
      <alignment horizontal="left" vertical="top" indent="1"/>
    </xf>
    <xf numFmtId="0" fontId="7" fillId="0" borderId="0"/>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112" fillId="37" borderId="13">
      <alignment horizontal="center" vertical="center"/>
    </xf>
    <xf numFmtId="0" fontId="58" fillId="3" borderId="37" applyProtection="0">
      <alignment horizontal="center" wrapText="1"/>
      <protection locked="0"/>
    </xf>
    <xf numFmtId="0" fontId="256" fillId="110" borderId="65" applyNumberFormat="0" applyAlignment="0" applyProtection="0"/>
    <xf numFmtId="0" fontId="62" fillId="2" borderId="0"/>
    <xf numFmtId="0" fontId="109" fillId="3" borderId="32" applyProtection="0">
      <alignment horizontal="centerContinuous"/>
      <protection locked="0"/>
    </xf>
    <xf numFmtId="0" fontId="33" fillId="0" borderId="0"/>
    <xf numFmtId="0" fontId="64" fillId="0" borderId="0"/>
    <xf numFmtId="0" fontId="109" fillId="3" borderId="32" applyProtection="0">
      <alignment horizontal="centerContinuous"/>
      <protection locked="0"/>
    </xf>
    <xf numFmtId="0" fontId="58" fillId="3" borderId="37" applyProtection="0">
      <alignment horizontal="center" wrapText="1"/>
      <protection locked="0"/>
    </xf>
    <xf numFmtId="282" fontId="256" fillId="110" borderId="65" applyNumberFormat="0" applyAlignment="0" applyProtection="0"/>
    <xf numFmtId="0" fontId="165" fillId="34" borderId="65" applyNumberFormat="0" applyAlignment="0" applyProtection="0"/>
    <xf numFmtId="282" fontId="161" fillId="72" borderId="4" applyNumberFormat="0" applyAlignment="0" applyProtection="0"/>
    <xf numFmtId="0" fontId="58" fillId="3" borderId="37" applyProtection="0">
      <alignment horizontal="center" wrapText="1"/>
      <protection locked="0"/>
    </xf>
    <xf numFmtId="0" fontId="7" fillId="14" borderId="40" applyNumberFormat="0" applyProtection="0">
      <alignment horizontal="left" vertical="center" indent="1"/>
    </xf>
    <xf numFmtId="0" fontId="161" fillId="72" borderId="4" applyNumberFormat="0" applyAlignment="0" applyProtection="0"/>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204" fontId="88" fillId="2" borderId="4">
      <alignment horizontal="right"/>
      <protection locked="0"/>
    </xf>
    <xf numFmtId="0" fontId="7" fillId="12" borderId="16" applyNumberFormat="0" applyFont="0" applyAlignment="0" applyProtection="0"/>
    <xf numFmtId="1" fontId="91" fillId="2" borderId="4">
      <alignment horizontal="right"/>
      <protection locked="0"/>
    </xf>
    <xf numFmtId="0" fontId="22" fillId="0" borderId="0"/>
    <xf numFmtId="282" fontId="165" fillId="34" borderId="65" applyNumberFormat="0" applyAlignment="0" applyProtection="0"/>
    <xf numFmtId="0" fontId="7" fillId="33" borderId="16" applyNumberFormat="0" applyFont="0" applyAlignment="0" applyProtection="0"/>
    <xf numFmtId="282" fontId="62" fillId="14" borderId="40" applyNumberFormat="0" applyProtection="0">
      <alignment horizontal="left" vertical="top" indent="1"/>
    </xf>
    <xf numFmtId="0" fontId="62" fillId="2" borderId="0"/>
    <xf numFmtId="282" fontId="165" fillId="34" borderId="4" applyNumberFormat="0" applyAlignment="0" applyProtection="0"/>
    <xf numFmtId="0" fontId="44" fillId="19" borderId="4" applyNumberFormat="0" applyAlignment="0" applyProtection="0"/>
    <xf numFmtId="282" fontId="62" fillId="41" borderId="40" applyNumberFormat="0" applyProtection="0">
      <alignment horizontal="left" vertical="top" indent="1"/>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33" fillId="0" borderId="0"/>
    <xf numFmtId="0" fontId="222" fillId="73" borderId="14"/>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4" fontId="79" fillId="10" borderId="14" applyNumberFormat="0" applyProtection="0">
      <alignment horizontal="left" vertical="center" indent="1"/>
    </xf>
    <xf numFmtId="0" fontId="259" fillId="12" borderId="40" applyNumberFormat="0" applyProtection="0">
      <alignment horizontal="left" vertical="top" indent="1"/>
    </xf>
    <xf numFmtId="4" fontId="263" fillId="66" borderId="40" applyNumberFormat="0" applyProtection="0">
      <alignment vertical="center"/>
    </xf>
    <xf numFmtId="282"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282" fontId="116" fillId="16" borderId="42" applyBorder="0"/>
    <xf numFmtId="0" fontId="7" fillId="16" borderId="40" applyNumberFormat="0" applyProtection="0">
      <alignment horizontal="left" vertical="top" indent="1"/>
    </xf>
    <xf numFmtId="4" fontId="79" fillId="93" borderId="65" applyNumberFormat="0" applyProtection="0">
      <alignment horizontal="right" vertical="center"/>
    </xf>
    <xf numFmtId="0" fontId="48" fillId="50" borderId="40" applyNumberFormat="0" applyProtection="0">
      <alignment horizontal="left" vertical="top" indent="1"/>
    </xf>
    <xf numFmtId="282" fontId="7" fillId="16" borderId="40" applyNumberFormat="0" applyProtection="0">
      <alignment horizontal="left" vertical="top" indent="1"/>
    </xf>
    <xf numFmtId="282" fontId="62" fillId="16" borderId="40" applyNumberFormat="0" applyProtection="0">
      <alignment horizontal="left" vertical="top" indent="1"/>
    </xf>
    <xf numFmtId="233" fontId="206" fillId="0" borderId="0">
      <protection locked="0"/>
    </xf>
    <xf numFmtId="4" fontId="267" fillId="66" borderId="40" applyNumberFormat="0" applyProtection="0">
      <alignment horizontal="right" vertical="center"/>
    </xf>
    <xf numFmtId="0" fontId="58" fillId="3" borderId="37" applyProtection="0">
      <alignment horizontal="center" wrapText="1"/>
      <protection locked="0"/>
    </xf>
    <xf numFmtId="0" fontId="58" fillId="3" borderId="37" applyProtection="0">
      <alignment horizontal="center" wrapText="1"/>
      <protection locked="0"/>
    </xf>
    <xf numFmtId="0" fontId="7" fillId="0" borderId="0"/>
    <xf numFmtId="0" fontId="62" fillId="14" borderId="40" applyNumberFormat="0" applyProtection="0">
      <alignment horizontal="left" vertical="top" indent="1"/>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4" fontId="48" fillId="114" borderId="25" applyNumberFormat="0" applyProtection="0">
      <alignment horizontal="right" vertical="center"/>
    </xf>
    <xf numFmtId="0" fontId="109" fillId="3" borderId="32" applyProtection="0">
      <alignment horizontal="centerContinuous"/>
      <protection locked="0"/>
    </xf>
    <xf numFmtId="0" fontId="161" fillId="72" borderId="4" applyNumberFormat="0" applyAlignment="0" applyProtection="0"/>
    <xf numFmtId="0" fontId="62" fillId="2" borderId="0"/>
    <xf numFmtId="282" fontId="62" fillId="2" borderId="0"/>
    <xf numFmtId="0" fontId="48" fillId="60" borderId="40" applyNumberFormat="0" applyProtection="0">
      <alignment horizontal="left" vertical="top" indent="1"/>
    </xf>
    <xf numFmtId="282" fontId="94" fillId="18" borderId="25" applyNumberFormat="0" applyAlignment="0" applyProtection="0"/>
    <xf numFmtId="0" fontId="44" fillId="18" borderId="4" applyNumberFormat="0" applyAlignment="0" applyProtection="0"/>
    <xf numFmtId="0" fontId="38" fillId="103" borderId="0" applyNumberFormat="0" applyBorder="0" applyAlignment="0" applyProtection="0"/>
    <xf numFmtId="0" fontId="50" fillId="18" borderId="4" applyNumberFormat="0" applyAlignment="0" applyProtection="0"/>
    <xf numFmtId="0" fontId="58" fillId="3" borderId="37" applyProtection="0">
      <alignment horizontal="center" wrapText="1"/>
      <protection locked="0"/>
    </xf>
    <xf numFmtId="282" fontId="50" fillId="18" borderId="4" applyNumberFormat="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282" fontId="62" fillId="10" borderId="40" applyNumberFormat="0" applyProtection="0">
      <alignment horizontal="left" vertical="top" indent="1"/>
    </xf>
    <xf numFmtId="0" fontId="58" fillId="3" borderId="13">
      <alignment horizontal="center" vertical="center"/>
    </xf>
    <xf numFmtId="199" fontId="70" fillId="38" borderId="13">
      <alignment horizontal="center" vertical="center"/>
    </xf>
    <xf numFmtId="0" fontId="62" fillId="10" borderId="40" applyNumberFormat="0" applyProtection="0">
      <alignment horizontal="left" vertical="top" indent="1"/>
    </xf>
    <xf numFmtId="0" fontId="62" fillId="14" borderId="40" applyNumberFormat="0" applyProtection="0">
      <alignment horizontal="left" vertical="top" indent="1"/>
    </xf>
    <xf numFmtId="0" fontId="58" fillId="3" borderId="37" applyProtection="0">
      <alignment horizontal="center" wrapText="1"/>
      <protection locked="0"/>
    </xf>
    <xf numFmtId="0" fontId="165" fillId="34" borderId="4" applyNumberFormat="0" applyAlignment="0" applyProtection="0"/>
    <xf numFmtId="0" fontId="7" fillId="12" borderId="16" applyNumberFormat="0" applyFont="0" applyAlignment="0" applyProtection="0"/>
    <xf numFmtId="282" fontId="79" fillId="53" borderId="65" applyNumberFormat="0" applyProtection="0">
      <alignment horizontal="left" vertical="center" indent="1"/>
    </xf>
    <xf numFmtId="0" fontId="58" fillId="3" borderId="37" applyProtection="0">
      <alignment horizontal="center" wrapText="1"/>
      <protection locked="0"/>
    </xf>
    <xf numFmtId="4" fontId="79" fillId="41" borderId="14" applyNumberFormat="0" applyProtection="0">
      <alignment horizontal="left" vertical="center" indent="1"/>
    </xf>
    <xf numFmtId="4" fontId="79" fillId="41" borderId="14" applyNumberFormat="0" applyProtection="0">
      <alignment horizontal="left" vertical="center" indent="1"/>
    </xf>
    <xf numFmtId="4" fontId="79" fillId="27" borderId="14" applyNumberFormat="0" applyProtection="0">
      <alignment horizontal="right" vertical="center"/>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282"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282" fontId="7" fillId="33" borderId="16" applyNumberFormat="0" applyFont="0" applyAlignment="0" applyProtection="0"/>
    <xf numFmtId="282" fontId="50" fillId="18" borderId="4" applyNumberFormat="0" applyAlignment="0" applyProtection="0"/>
    <xf numFmtId="282" fontId="165" fillId="34" borderId="4" applyNumberForma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282" fontId="109" fillId="3" borderId="32" applyProtection="0">
      <alignment horizontal="centerContinuous"/>
      <protection locked="0"/>
    </xf>
    <xf numFmtId="282" fontId="7" fillId="41" borderId="40" applyNumberFormat="0" applyProtection="0">
      <alignment horizontal="left" vertical="center" indent="1"/>
    </xf>
    <xf numFmtId="282" fontId="165" fillId="34" borderId="4" applyNumberFormat="0" applyAlignment="0" applyProtection="0"/>
    <xf numFmtId="0" fontId="109" fillId="3" borderId="32" applyProtection="0">
      <alignment horizontal="centerContinuous"/>
      <protection locked="0"/>
    </xf>
    <xf numFmtId="0" fontId="7" fillId="41" borderId="40" applyNumberFormat="0" applyProtection="0">
      <alignment horizontal="left" vertical="center" indent="1"/>
    </xf>
    <xf numFmtId="4" fontId="48" fillId="114" borderId="25" applyNumberFormat="0" applyProtection="0">
      <alignment horizontal="right" vertical="center"/>
    </xf>
    <xf numFmtId="282" fontId="109" fillId="3" borderId="32" applyProtection="0">
      <alignment horizontal="centerContinuous"/>
      <protection locked="0"/>
    </xf>
    <xf numFmtId="282" fontId="68" fillId="37" borderId="13">
      <alignment horizontal="center"/>
    </xf>
    <xf numFmtId="282" fontId="67" fillId="3" borderId="13">
      <alignment horizontal="center" vertical="center"/>
    </xf>
    <xf numFmtId="4" fontId="259" fillId="12" borderId="40" applyNumberFormat="0" applyProtection="0">
      <alignment vertical="center"/>
    </xf>
    <xf numFmtId="282" fontId="62" fillId="14" borderId="40" applyNumberFormat="0" applyProtection="0">
      <alignment horizontal="left" vertical="top" indent="1"/>
    </xf>
    <xf numFmtId="0" fontId="7" fillId="0" borderId="0"/>
    <xf numFmtId="0" fontId="165" fillId="34" borderId="4" applyNumberFormat="0" applyAlignment="0" applyProtection="0"/>
    <xf numFmtId="0" fontId="109" fillId="3" borderId="32" applyProtection="0">
      <alignment horizontal="centerContinuous"/>
      <protection locked="0"/>
    </xf>
    <xf numFmtId="0" fontId="64" fillId="0" borderId="0"/>
    <xf numFmtId="0" fontId="38" fillId="103" borderId="0" applyNumberFormat="0" applyBorder="0" applyAlignment="0" applyProtection="0"/>
    <xf numFmtId="0" fontId="38" fillId="102" borderId="0" applyNumberFormat="0" applyBorder="0" applyAlignment="0" applyProtection="0"/>
    <xf numFmtId="0" fontId="38" fillId="101" borderId="0" applyNumberFormat="0" applyBorder="0" applyAlignment="0" applyProtection="0"/>
    <xf numFmtId="0" fontId="38" fillId="100" borderId="0" applyNumberFormat="0" applyBorder="0" applyAlignment="0" applyProtection="0"/>
    <xf numFmtId="0" fontId="38" fillId="79" borderId="0" applyNumberFormat="0" applyBorder="0" applyAlignment="0" applyProtection="0"/>
    <xf numFmtId="0" fontId="38" fillId="77" borderId="0" applyNumberFormat="0" applyBorder="0" applyAlignment="0" applyProtection="0"/>
    <xf numFmtId="0" fontId="22" fillId="0" borderId="0"/>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282" fontId="109" fillId="3" borderId="32" applyProtection="0">
      <alignment horizontal="centerContinuous"/>
      <protection locked="0"/>
    </xf>
    <xf numFmtId="228" fontId="206" fillId="0" borderId="0">
      <protection locked="0"/>
    </xf>
    <xf numFmtId="282" fontId="258" fillId="56" borderId="40" applyNumberFormat="0" applyProtection="0">
      <alignment horizontal="left" vertical="top" indent="1"/>
    </xf>
    <xf numFmtId="0" fontId="109" fillId="3" borderId="32" applyProtection="0">
      <alignment horizontal="centerContinuous"/>
      <protection locked="0"/>
    </xf>
    <xf numFmtId="0" fontId="58" fillId="3" borderId="37" applyProtection="0">
      <alignment horizontal="center" wrapText="1"/>
      <protection locked="0"/>
    </xf>
    <xf numFmtId="0" fontId="22" fillId="0" borderId="0"/>
    <xf numFmtId="4" fontId="267" fillId="66" borderId="40" applyNumberFormat="0" applyProtection="0">
      <alignment horizontal="right" vertical="center"/>
    </xf>
    <xf numFmtId="14" fontId="8" fillId="49" borderId="59">
      <alignment horizontal="center" vertical="center" wrapText="1"/>
    </xf>
    <xf numFmtId="0" fontId="44" fillId="19" borderId="4" applyNumberFormat="0" applyAlignment="0" applyProtection="0"/>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62" fillId="2" borderId="0"/>
    <xf numFmtId="191" fontId="49" fillId="37" borderId="8">
      <protection hidden="1"/>
    </xf>
    <xf numFmtId="0" fontId="109" fillId="3" borderId="32" applyProtection="0">
      <alignment horizontal="centerContinuous"/>
      <protection locked="0"/>
    </xf>
    <xf numFmtId="0" fontId="79" fillId="14" borderId="65" applyNumberFormat="0" applyProtection="0">
      <alignment horizontal="left" vertical="center" indent="1"/>
    </xf>
    <xf numFmtId="282" fontId="7" fillId="10" borderId="40" applyNumberFormat="0" applyProtection="0">
      <alignment horizontal="left" vertical="top" indent="1"/>
    </xf>
    <xf numFmtId="0" fontId="109" fillId="3" borderId="32" applyProtection="0">
      <alignment horizontal="centerContinuous"/>
      <protection locked="0"/>
    </xf>
    <xf numFmtId="282" fontId="62" fillId="33" borderId="65" applyNumberFormat="0" applyFont="0" applyAlignment="0" applyProtection="0"/>
    <xf numFmtId="0" fontId="7" fillId="41" borderId="40" applyNumberFormat="0" applyProtection="0">
      <alignment horizontal="left" vertical="center" indent="1"/>
    </xf>
    <xf numFmtId="0" fontId="109" fillId="3" borderId="32" applyProtection="0">
      <alignment horizontal="centerContinuous"/>
      <protection locked="0"/>
    </xf>
    <xf numFmtId="0" fontId="7" fillId="60" borderId="40" applyNumberFormat="0" applyProtection="0">
      <alignment horizontal="left" vertical="top" indent="1"/>
    </xf>
    <xf numFmtId="0" fontId="7" fillId="0" borderId="0"/>
    <xf numFmtId="0" fontId="58" fillId="3" borderId="37" applyProtection="0">
      <alignment horizontal="center" wrapText="1"/>
      <protection locked="0"/>
    </xf>
    <xf numFmtId="0" fontId="7" fillId="0" borderId="0"/>
    <xf numFmtId="0" fontId="34" fillId="0" borderId="0"/>
    <xf numFmtId="0" fontId="58" fillId="3" borderId="37" applyProtection="0">
      <alignment horizontal="center" wrapText="1"/>
      <protection locked="0"/>
    </xf>
    <xf numFmtId="282" fontId="256" fillId="110" borderId="65" applyNumberFormat="0" applyAlignment="0" applyProtection="0"/>
    <xf numFmtId="0" fontId="58" fillId="3" borderId="37" applyProtection="0">
      <alignment horizontal="center" wrapText="1"/>
      <protection locked="0"/>
    </xf>
    <xf numFmtId="0" fontId="7" fillId="10" borderId="40" applyNumberFormat="0" applyProtection="0">
      <alignment horizontal="left" vertical="top" indent="1"/>
    </xf>
    <xf numFmtId="0" fontId="165" fillId="34" borderId="4" applyNumberFormat="0" applyAlignment="0" applyProtection="0"/>
    <xf numFmtId="0" fontId="109" fillId="3" borderId="32" applyProtection="0">
      <alignment horizontal="centerContinuous"/>
      <protection locked="0"/>
    </xf>
    <xf numFmtId="282"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222" fillId="0" borderId="14"/>
    <xf numFmtId="4" fontId="48" fillId="70" borderId="25" applyNumberFormat="0" applyProtection="0">
      <alignment horizontal="right" vertical="center"/>
    </xf>
    <xf numFmtId="0" fontId="256" fillId="110" borderId="65" applyNumberFormat="0" applyAlignment="0" applyProtection="0"/>
    <xf numFmtId="282" fontId="62" fillId="41" borderId="40" applyNumberFormat="0" applyProtection="0">
      <alignment horizontal="left" vertical="top" indent="1"/>
    </xf>
    <xf numFmtId="0" fontId="7" fillId="16" borderId="40" applyNumberFormat="0" applyProtection="0">
      <alignment horizontal="left" vertical="top" indent="1"/>
    </xf>
    <xf numFmtId="0" fontId="165" fillId="34" borderId="65" applyNumberFormat="0" applyAlignment="0" applyProtection="0"/>
    <xf numFmtId="0" fontId="165" fillId="34" borderId="65" applyNumberFormat="0" applyAlignment="0" applyProtection="0"/>
    <xf numFmtId="0" fontId="165" fillId="34" borderId="65" applyNumberFormat="0" applyAlignment="0" applyProtection="0"/>
    <xf numFmtId="0" fontId="58" fillId="3" borderId="37" applyProtection="0">
      <alignment horizontal="center" wrapText="1"/>
      <protection locked="0"/>
    </xf>
    <xf numFmtId="199" fontId="165" fillId="34" borderId="65" applyNumberFormat="0" applyAlignment="0" applyProtection="0"/>
    <xf numFmtId="0" fontId="165" fillId="34" borderId="65" applyNumberFormat="0" applyAlignment="0" applyProtection="0"/>
    <xf numFmtId="0" fontId="165" fillId="34" borderId="65" applyNumberFormat="0" applyAlignment="0" applyProtection="0"/>
    <xf numFmtId="0" fontId="58" fillId="3" borderId="37" applyProtection="0">
      <alignment horizontal="center" wrapText="1"/>
      <protection locked="0"/>
    </xf>
    <xf numFmtId="4" fontId="79" fillId="27" borderId="14" applyNumberFormat="0" applyProtection="0">
      <alignment horizontal="right" vertical="center"/>
    </xf>
    <xf numFmtId="0" fontId="58" fillId="3" borderId="37" applyProtection="0">
      <alignment horizontal="center" wrapText="1"/>
      <protection locked="0"/>
    </xf>
    <xf numFmtId="282" fontId="58" fillId="3" borderId="37" applyProtection="0">
      <alignment horizontal="center" wrapText="1"/>
      <protection locked="0"/>
    </xf>
    <xf numFmtId="199"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282" fontId="58" fillId="3" borderId="37" applyProtection="0">
      <alignment horizontal="center" wrapText="1"/>
      <protection locked="0"/>
    </xf>
    <xf numFmtId="0" fontId="109" fillId="3" borderId="32" applyProtection="0">
      <alignment horizontal="centerContinuous"/>
      <protection locked="0"/>
    </xf>
    <xf numFmtId="4" fontId="117" fillId="87" borderId="25" applyNumberFormat="0" applyProtection="0">
      <alignment horizontal="right" vertical="center"/>
    </xf>
    <xf numFmtId="0" fontId="62" fillId="2" borderId="0"/>
    <xf numFmtId="4" fontId="48" fillId="50" borderId="25" applyNumberFormat="0" applyProtection="0">
      <alignment horizontal="left" vertical="center" indent="1"/>
    </xf>
    <xf numFmtId="0" fontId="7" fillId="10" borderId="40" applyNumberFormat="0" applyProtection="0">
      <alignment horizontal="left" vertical="center" indent="1"/>
    </xf>
    <xf numFmtId="199" fontId="67" fillId="3" borderId="13">
      <alignment horizontal="center" vertical="center"/>
    </xf>
    <xf numFmtId="282" fontId="7" fillId="65" borderId="40" applyNumberFormat="0" applyProtection="0">
      <alignment horizontal="left" vertical="top" indent="1"/>
    </xf>
    <xf numFmtId="199" fontId="58" fillId="3" borderId="37" applyProtection="0">
      <alignment horizontal="center" wrapText="1"/>
      <protection locked="0"/>
    </xf>
    <xf numFmtId="0" fontId="58" fillId="3" borderId="37" applyProtection="0">
      <alignment horizontal="center" wrapText="1"/>
      <protection locked="0"/>
    </xf>
    <xf numFmtId="0" fontId="79" fillId="18" borderId="65" applyNumberFormat="0" applyProtection="0">
      <alignment horizontal="left" vertical="center" indent="1"/>
    </xf>
    <xf numFmtId="4" fontId="257" fillId="2" borderId="65" applyNumberFormat="0" applyProtection="0">
      <alignment horizontal="right" vertical="center"/>
    </xf>
    <xf numFmtId="0" fontId="109" fillId="3" borderId="32" applyProtection="0">
      <alignment horizontal="centerContinuous"/>
      <protection locked="0"/>
    </xf>
    <xf numFmtId="0" fontId="109" fillId="3" borderId="32" applyProtection="0">
      <alignment horizontal="centerContinuous"/>
      <protection locked="0"/>
    </xf>
    <xf numFmtId="0" fontId="7" fillId="0" borderId="0"/>
    <xf numFmtId="0" fontId="58" fillId="3" borderId="37" applyProtection="0">
      <alignment horizontal="center" wrapText="1"/>
      <protection locked="0"/>
    </xf>
    <xf numFmtId="0" fontId="22" fillId="0" borderId="0"/>
    <xf numFmtId="282" fontId="7" fillId="14" borderId="40" applyNumberFormat="0" applyProtection="0">
      <alignment horizontal="left" vertical="center" indent="1"/>
    </xf>
    <xf numFmtId="0" fontId="58" fillId="3" borderId="37" applyProtection="0">
      <alignment horizontal="center" wrapText="1"/>
      <protection locked="0"/>
    </xf>
    <xf numFmtId="0" fontId="58" fillId="3" borderId="37" applyProtection="0">
      <alignment horizontal="center" wrapText="1"/>
      <protection locked="0"/>
    </xf>
    <xf numFmtId="0" fontId="79" fillId="53" borderId="65" applyNumberFormat="0" applyProtection="0">
      <alignment horizontal="left" vertical="center" indent="1"/>
    </xf>
    <xf numFmtId="0" fontId="165" fillId="34" borderId="65" applyNumberFormat="0" applyAlignment="0" applyProtection="0"/>
    <xf numFmtId="282" fontId="7" fillId="10" borderId="40" applyNumberFormat="0" applyProtection="0">
      <alignment horizontal="left" vertical="top" indent="1"/>
    </xf>
    <xf numFmtId="0" fontId="62" fillId="16" borderId="40" applyNumberFormat="0" applyProtection="0">
      <alignment horizontal="left" vertical="top" indent="1"/>
    </xf>
    <xf numFmtId="4" fontId="48" fillId="54" borderId="40" applyNumberFormat="0" applyProtection="0">
      <alignment horizontal="right" vertical="center"/>
    </xf>
    <xf numFmtId="0" fontId="58" fillId="3" borderId="37" applyProtection="0">
      <alignment horizontal="center" wrapText="1"/>
      <protection locked="0"/>
    </xf>
    <xf numFmtId="0" fontId="62" fillId="33" borderId="65" applyNumberFormat="0" applyFont="0" applyAlignment="0" applyProtection="0"/>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7" fillId="84" borderId="25" applyNumberFormat="0" applyProtection="0">
      <alignment horizontal="left" vertical="center" indent="1"/>
    </xf>
    <xf numFmtId="0" fontId="113" fillId="56" borderId="40" applyNumberFormat="0" applyProtection="0">
      <alignment horizontal="left" vertical="top" indent="1"/>
    </xf>
    <xf numFmtId="199" fontId="58" fillId="3" borderId="37" applyProtection="0">
      <alignment horizontal="center" wrapText="1"/>
      <protection locked="0"/>
    </xf>
    <xf numFmtId="0" fontId="7" fillId="0" borderId="0"/>
    <xf numFmtId="0" fontId="38" fillId="102" borderId="0" applyNumberFormat="0" applyBorder="0" applyAlignment="0" applyProtection="0"/>
    <xf numFmtId="282" fontId="93" fillId="19" borderId="4" applyNumberFormat="0" applyAlignment="0" applyProtection="0"/>
    <xf numFmtId="0" fontId="7" fillId="0" borderId="0"/>
    <xf numFmtId="0" fontId="62" fillId="16" borderId="40" applyNumberFormat="0" applyProtection="0">
      <alignment horizontal="left" vertical="top" indent="1"/>
    </xf>
    <xf numFmtId="0" fontId="109" fillId="3" borderId="32" applyProtection="0">
      <alignment horizontal="centerContinuous"/>
      <protection locked="0"/>
    </xf>
    <xf numFmtId="0" fontId="7" fillId="0" borderId="0"/>
    <xf numFmtId="0" fontId="109" fillId="3" borderId="32" applyProtection="0">
      <alignment horizontal="centerContinuous"/>
      <protection locked="0"/>
    </xf>
    <xf numFmtId="0" fontId="58" fillId="3" borderId="37" applyProtection="0">
      <alignment horizontal="center" wrapText="1"/>
      <protection locked="0"/>
    </xf>
    <xf numFmtId="282" fontId="165" fillId="34" borderId="4" applyNumberFormat="0" applyAlignment="0" applyProtection="0"/>
    <xf numFmtId="0" fontId="7" fillId="12" borderId="16" applyNumberFormat="0" applyFont="0" applyAlignment="0" applyProtection="0"/>
    <xf numFmtId="282" fontId="109" fillId="3" borderId="32" applyProtection="0">
      <alignment horizontal="centerContinuous"/>
      <protection locked="0"/>
    </xf>
    <xf numFmtId="282" fontId="58" fillId="3" borderId="37" applyProtection="0">
      <alignment horizontal="center" wrapText="1"/>
      <protection locked="0"/>
    </xf>
    <xf numFmtId="0" fontId="109" fillId="3" borderId="32" applyProtection="0">
      <alignment horizontal="centerContinuous"/>
      <protection locked="0"/>
    </xf>
    <xf numFmtId="1" fontId="176" fillId="87" borderId="60" applyNumberFormat="0" applyBorder="0" applyAlignment="0">
      <alignment horizontal="centerContinuous" vertical="center"/>
      <protection locked="0"/>
    </xf>
    <xf numFmtId="0" fontId="109" fillId="3" borderId="32" applyProtection="0">
      <alignment horizontal="centerContinuous"/>
      <protection locked="0"/>
    </xf>
    <xf numFmtId="0" fontId="109" fillId="3" borderId="32" applyProtection="0">
      <alignment horizontal="centerContinuous"/>
      <protection locked="0"/>
    </xf>
    <xf numFmtId="4" fontId="48" fillId="62" borderId="40" applyNumberFormat="0" applyProtection="0">
      <alignment horizontal="right" vertical="center"/>
    </xf>
    <xf numFmtId="0" fontId="7" fillId="0" borderId="0"/>
    <xf numFmtId="0" fontId="62" fillId="2" borderId="0"/>
    <xf numFmtId="4" fontId="48" fillId="41" borderId="40" applyNumberFormat="0" applyProtection="0">
      <alignment horizontal="right" vertical="center"/>
    </xf>
    <xf numFmtId="282" fontId="34" fillId="12" borderId="16" applyNumberFormat="0" applyFont="0" applyAlignment="0" applyProtection="0"/>
    <xf numFmtId="233" fontId="206" fillId="0" borderId="0">
      <protection locked="0"/>
    </xf>
    <xf numFmtId="199" fontId="7" fillId="0" borderId="0"/>
    <xf numFmtId="282" fontId="7" fillId="12" borderId="16" applyNumberFormat="0" applyFont="0" applyAlignment="0" applyProtection="0"/>
    <xf numFmtId="0" fontId="62" fillId="2" borderId="0"/>
    <xf numFmtId="0" fontId="62" fillId="2" borderId="0"/>
    <xf numFmtId="0" fontId="58" fillId="3" borderId="37" applyProtection="0">
      <alignment horizontal="center" wrapText="1"/>
      <protection locked="0"/>
    </xf>
    <xf numFmtId="0" fontId="62" fillId="41" borderId="40" applyNumberFormat="0" applyProtection="0">
      <alignment horizontal="left" vertical="top" indent="1"/>
    </xf>
    <xf numFmtId="4" fontId="263" fillId="66" borderId="40" applyNumberFormat="0" applyProtection="0">
      <alignment horizontal="right" vertical="center"/>
    </xf>
    <xf numFmtId="0" fontId="79" fillId="14" borderId="65" applyNumberFormat="0" applyProtection="0">
      <alignment horizontal="left" vertical="center" indent="1"/>
    </xf>
    <xf numFmtId="282" fontId="165" fillId="34" borderId="4" applyNumberFormat="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0" fontId="7" fillId="0" borderId="0"/>
    <xf numFmtId="0" fontId="7" fillId="41" borderId="40" applyNumberFormat="0" applyProtection="0">
      <alignment horizontal="left" vertical="top" indent="1"/>
    </xf>
    <xf numFmtId="0" fontId="58" fillId="3" borderId="37" applyProtection="0">
      <alignment horizontal="center" wrapText="1"/>
      <protection locked="0"/>
    </xf>
    <xf numFmtId="282" fontId="62" fillId="41" borderId="40" applyNumberFormat="0" applyProtection="0">
      <alignment horizontal="left" vertical="top" indent="1"/>
    </xf>
    <xf numFmtId="199" fontId="69" fillId="38" borderId="13">
      <alignment horizontal="center" vertical="center"/>
    </xf>
    <xf numFmtId="282" fontId="102" fillId="3" borderId="13"/>
    <xf numFmtId="4" fontId="79" fillId="27" borderId="14" applyNumberFormat="0" applyProtection="0">
      <alignment horizontal="right" vertical="center"/>
    </xf>
    <xf numFmtId="0" fontId="62" fillId="16" borderId="40" applyNumberFormat="0" applyProtection="0">
      <alignment horizontal="left" vertical="top" indent="1"/>
    </xf>
    <xf numFmtId="0" fontId="109" fillId="3" borderId="32" applyProtection="0">
      <alignment horizontal="centerContinuous"/>
      <protection locked="0"/>
    </xf>
    <xf numFmtId="0" fontId="109" fillId="3" borderId="32" applyProtection="0">
      <alignment horizontal="centerContinuous"/>
      <protection locked="0"/>
    </xf>
    <xf numFmtId="0" fontId="38" fillId="79" borderId="0" applyNumberFormat="0" applyBorder="0" applyAlignment="0" applyProtection="0"/>
    <xf numFmtId="4" fontId="48" fillId="85" borderId="25" applyNumberFormat="0" applyProtection="0">
      <alignment horizontal="left" vertical="center" indent="1"/>
    </xf>
    <xf numFmtId="282" fontId="79" fillId="41" borderId="65" applyNumberFormat="0" applyProtection="0">
      <alignment horizontal="left" vertical="center" indent="1"/>
    </xf>
    <xf numFmtId="282" fontId="79" fillId="14" borderId="65" applyNumberFormat="0" applyProtection="0">
      <alignment horizontal="left" vertical="center" indent="1"/>
    </xf>
    <xf numFmtId="4" fontId="79" fillId="41" borderId="14" applyNumberFormat="0" applyProtection="0">
      <alignment horizontal="left" vertical="center" indent="1"/>
    </xf>
    <xf numFmtId="0" fontId="58" fillId="3" borderId="37" applyProtection="0">
      <alignment horizontal="center" wrapText="1"/>
      <protection locked="0"/>
    </xf>
    <xf numFmtId="0" fontId="58" fillId="3" borderId="37" applyProtection="0">
      <alignment horizontal="center" wrapText="1"/>
      <protection locked="0"/>
    </xf>
    <xf numFmtId="282" fontId="62" fillId="16" borderId="40" applyNumberFormat="0" applyProtection="0">
      <alignment horizontal="left" vertical="top" indent="1"/>
    </xf>
    <xf numFmtId="0" fontId="109" fillId="3" borderId="32" applyProtection="0">
      <alignment horizontal="centerContinuous"/>
      <protection locked="0"/>
    </xf>
    <xf numFmtId="199" fontId="109" fillId="3" borderId="32" applyProtection="0">
      <alignment horizontal="centerContinuous"/>
      <protection locked="0"/>
    </xf>
    <xf numFmtId="4" fontId="79" fillId="63" borderId="14" applyNumberFormat="0" applyProtection="0">
      <alignment horizontal="left" vertical="center" indent="1"/>
    </xf>
    <xf numFmtId="282" fontId="165" fillId="34" borderId="4" applyNumberFormat="0" applyAlignment="0" applyProtection="0"/>
    <xf numFmtId="0" fontId="93" fillId="19" borderId="4" applyNumberForma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191" fontId="49" fillId="37" borderId="8">
      <protection hidden="1"/>
    </xf>
    <xf numFmtId="282" fontId="62" fillId="41" borderId="40" applyNumberFormat="0" applyProtection="0">
      <alignment horizontal="left" vertical="top" indent="1"/>
    </xf>
    <xf numFmtId="199" fontId="67" fillId="3" borderId="13">
      <alignment horizontal="center" vertical="center"/>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282" fontId="58" fillId="3" borderId="37" applyProtection="0">
      <alignment horizontal="center" wrapText="1"/>
      <protection locked="0"/>
    </xf>
    <xf numFmtId="0" fontId="7" fillId="0" borderId="0"/>
    <xf numFmtId="0" fontId="109" fillId="3" borderId="32" applyProtection="0">
      <alignment horizontal="centerContinuous"/>
      <protection locked="0"/>
    </xf>
    <xf numFmtId="282" fontId="66" fillId="0" borderId="57" applyNumberFormat="0" applyFill="0" applyAlignment="0" applyProtection="0"/>
    <xf numFmtId="0" fontId="44" fillId="19" borderId="4" applyNumberFormat="0" applyAlignment="0" applyProtection="0"/>
    <xf numFmtId="0" fontId="22" fillId="0" borderId="0"/>
    <xf numFmtId="4" fontId="40" fillId="16" borderId="14" applyNumberFormat="0" applyProtection="0">
      <alignment horizontal="left" vertical="center" indent="1"/>
    </xf>
    <xf numFmtId="0" fontId="7" fillId="0" borderId="0"/>
    <xf numFmtId="4" fontId="79" fillId="17" borderId="65" applyNumberFormat="0" applyProtection="0">
      <alignment horizontal="right" vertical="center"/>
    </xf>
    <xf numFmtId="282" fontId="7" fillId="14" borderId="40" applyNumberFormat="0" applyProtection="0">
      <alignment horizontal="left" vertical="top" indent="1"/>
    </xf>
    <xf numFmtId="0" fontId="109" fillId="3" borderId="32" applyProtection="0">
      <alignment horizontal="centerContinuous"/>
      <protection locked="0"/>
    </xf>
    <xf numFmtId="0" fontId="109" fillId="3" borderId="32" applyProtection="0">
      <alignment horizontal="centerContinuous"/>
      <protection locked="0"/>
    </xf>
    <xf numFmtId="282" fontId="62" fillId="41" borderId="40" applyNumberFormat="0" applyProtection="0">
      <alignment horizontal="left" vertical="top" indent="1"/>
    </xf>
    <xf numFmtId="0" fontId="62" fillId="10" borderId="40" applyNumberFormat="0" applyProtection="0">
      <alignment horizontal="left" vertical="top" indent="1"/>
    </xf>
    <xf numFmtId="282" fontId="62" fillId="16" borderId="40" applyNumberFormat="0" applyProtection="0">
      <alignment horizontal="left" vertical="top" indent="1"/>
    </xf>
    <xf numFmtId="0" fontId="68" fillId="37" borderId="13">
      <alignment horizontal="center"/>
    </xf>
    <xf numFmtId="0" fontId="62" fillId="14" borderId="40" applyNumberFormat="0" applyProtection="0">
      <alignment horizontal="left" vertical="top" indent="1"/>
    </xf>
    <xf numFmtId="0" fontId="58" fillId="3" borderId="37" applyProtection="0">
      <alignment horizontal="center" wrapText="1"/>
      <protection locked="0"/>
    </xf>
    <xf numFmtId="282" fontId="256" fillId="110" borderId="65" applyNumberFormat="0" applyAlignment="0" applyProtection="0"/>
    <xf numFmtId="0" fontId="7" fillId="0" borderId="0"/>
    <xf numFmtId="0" fontId="62" fillId="2" borderId="0"/>
    <xf numFmtId="282" fontId="62" fillId="33" borderId="65" applyNumberFormat="0" applyFont="0" applyAlignment="0" applyProtection="0"/>
    <xf numFmtId="0" fontId="109" fillId="3" borderId="32" applyProtection="0">
      <alignment horizontal="centerContinuous"/>
      <protection locked="0"/>
    </xf>
    <xf numFmtId="0" fontId="7" fillId="0" borderId="0"/>
    <xf numFmtId="0" fontId="109" fillId="3" borderId="32" applyProtection="0">
      <alignment horizontal="centerContinuous"/>
      <protection locked="0"/>
    </xf>
    <xf numFmtId="0" fontId="165" fillId="34" borderId="65" applyNumberFormat="0" applyAlignment="0" applyProtection="0"/>
    <xf numFmtId="282" fontId="7" fillId="3" borderId="25" applyNumberFormat="0" applyProtection="0">
      <alignment horizontal="left" vertical="center" indent="1"/>
    </xf>
    <xf numFmtId="282" fontId="353" fillId="0" borderId="0"/>
    <xf numFmtId="282" fontId="58" fillId="3" borderId="37" applyProtection="0">
      <alignment horizontal="center" wrapText="1"/>
      <protection locked="0"/>
    </xf>
    <xf numFmtId="0" fontId="79" fillId="41" borderId="65" applyNumberFormat="0" applyProtection="0">
      <alignment horizontal="left" vertical="center" indent="1"/>
    </xf>
    <xf numFmtId="0" fontId="7" fillId="65" borderId="40" applyNumberFormat="0" applyProtection="0">
      <alignment horizontal="left" vertical="top" indent="1"/>
    </xf>
    <xf numFmtId="282" fontId="165" fillId="34" borderId="4" applyNumberForma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282" fontId="165" fillId="34" borderId="4" applyNumberFormat="0" applyAlignment="0" applyProtection="0"/>
    <xf numFmtId="0" fontId="62" fillId="2" borderId="0"/>
    <xf numFmtId="0" fontId="64" fillId="0" borderId="0"/>
    <xf numFmtId="0" fontId="58" fillId="3" borderId="37" applyProtection="0">
      <alignment horizontal="center" wrapText="1"/>
      <protection locked="0"/>
    </xf>
    <xf numFmtId="0" fontId="58" fillId="3" borderId="37" applyProtection="0">
      <alignment horizontal="center" wrapText="1"/>
      <protection locked="0"/>
    </xf>
    <xf numFmtId="282" fontId="109" fillId="3" borderId="32" applyProtection="0">
      <alignment horizontal="centerContinuous"/>
      <protection locked="0"/>
    </xf>
    <xf numFmtId="0" fontId="22" fillId="0" borderId="0"/>
    <xf numFmtId="4" fontId="48" fillId="71" borderId="25" applyNumberFormat="0" applyProtection="0">
      <alignment horizontal="right" vertical="center"/>
    </xf>
    <xf numFmtId="0" fontId="58" fillId="3" borderId="37" applyProtection="0">
      <alignment horizontal="center" wrapText="1"/>
      <protection locked="0"/>
    </xf>
    <xf numFmtId="4" fontId="25" fillId="87" borderId="25" applyNumberFormat="0" applyProtection="0">
      <alignment horizontal="left" vertical="center" indent="1"/>
    </xf>
    <xf numFmtId="282" fontId="48" fillId="60" borderId="40" applyNumberFormat="0" applyProtection="0">
      <alignment horizontal="left" vertical="top" indent="1"/>
    </xf>
    <xf numFmtId="282" fontId="161" fillId="72" borderId="4" applyNumberFormat="0" applyAlignment="0" applyProtection="0"/>
    <xf numFmtId="0" fontId="22" fillId="0" borderId="0"/>
    <xf numFmtId="4" fontId="48" fillId="10" borderId="40" applyNumberFormat="0" applyProtection="0">
      <alignment horizontal="left" vertical="center" indent="1"/>
    </xf>
    <xf numFmtId="0" fontId="58" fillId="3" borderId="37" applyProtection="0">
      <alignment horizontal="center" wrapText="1"/>
      <protection locked="0"/>
    </xf>
    <xf numFmtId="0" fontId="62" fillId="33" borderId="65" applyNumberFormat="0" applyFont="0" applyAlignment="0" applyProtection="0"/>
    <xf numFmtId="282" fontId="68" fillId="37" borderId="13">
      <alignment horizontal="center"/>
    </xf>
    <xf numFmtId="0" fontId="109" fillId="3" borderId="32" applyProtection="0">
      <alignment horizontal="centerContinuous"/>
      <protection locked="0"/>
    </xf>
    <xf numFmtId="4" fontId="79" fillId="35" borderId="65" applyNumberFormat="0" applyProtection="0">
      <alignment horizontal="right" vertical="center"/>
    </xf>
    <xf numFmtId="4" fontId="170" fillId="119" borderId="40" applyNumberFormat="0" applyProtection="0">
      <alignment horizontal="right" vertical="center"/>
    </xf>
    <xf numFmtId="0" fontId="7" fillId="12" borderId="16" applyNumberFormat="0" applyFont="0" applyAlignment="0" applyProtection="0"/>
    <xf numFmtId="0" fontId="7" fillId="10" borderId="40" applyNumberFormat="0" applyProtection="0">
      <alignment horizontal="left" vertical="center" indent="1"/>
    </xf>
    <xf numFmtId="0" fontId="7" fillId="0" borderId="0"/>
    <xf numFmtId="4" fontId="113" fillId="56" borderId="40" applyNumberFormat="0" applyProtection="0">
      <alignment horizontal="left" vertical="center" indent="1"/>
    </xf>
    <xf numFmtId="0" fontId="109" fillId="3" borderId="32" applyProtection="0">
      <alignment horizontal="centerContinuous"/>
      <protection locked="0"/>
    </xf>
    <xf numFmtId="0" fontId="109" fillId="3" borderId="32" applyProtection="0">
      <alignment horizontal="centerContinuous"/>
      <protection locked="0"/>
    </xf>
    <xf numFmtId="0" fontId="311" fillId="19" borderId="4" applyNumberFormat="0" applyAlignment="0" applyProtection="0"/>
    <xf numFmtId="0" fontId="109" fillId="3" borderId="32" applyProtection="0">
      <alignment horizontal="centerContinuous"/>
      <protection locked="0"/>
    </xf>
    <xf numFmtId="4" fontId="260" fillId="67" borderId="14" applyNumberFormat="0" applyProtection="0">
      <alignment horizontal="left" vertical="center" indent="1"/>
    </xf>
    <xf numFmtId="0" fontId="7" fillId="65" borderId="40" applyNumberFormat="0" applyProtection="0">
      <alignment horizontal="left" vertical="center" indent="1"/>
    </xf>
    <xf numFmtId="282" fontId="7" fillId="14" borderId="40" applyNumberFormat="0" applyProtection="0">
      <alignment horizontal="left" vertical="center" indent="1"/>
    </xf>
    <xf numFmtId="4" fontId="115" fillId="65" borderId="40" applyNumberFormat="0" applyProtection="0">
      <alignment horizontal="left" vertical="center" indent="1"/>
    </xf>
    <xf numFmtId="4" fontId="79" fillId="56" borderId="65" applyNumberFormat="0" applyProtection="0">
      <alignment vertical="center"/>
    </xf>
    <xf numFmtId="0" fontId="79" fillId="18" borderId="65" applyNumberFormat="0" applyProtection="0">
      <alignment horizontal="left" vertical="center" indent="1"/>
    </xf>
    <xf numFmtId="0" fontId="222" fillId="0" borderId="14"/>
    <xf numFmtId="0" fontId="79" fillId="41" borderId="65" applyNumberFormat="0" applyProtection="0">
      <alignment horizontal="left" vertical="center" indent="1"/>
    </xf>
    <xf numFmtId="0" fontId="7" fillId="41" borderId="40" applyNumberFormat="0" applyProtection="0">
      <alignment horizontal="left" vertical="top" indent="1"/>
    </xf>
    <xf numFmtId="0" fontId="165" fillId="34" borderId="65" applyNumberFormat="0" applyAlignment="0" applyProtection="0"/>
    <xf numFmtId="0" fontId="94" fillId="18" borderId="25" applyNumberFormat="0" applyAlignment="0" applyProtection="0"/>
    <xf numFmtId="0" fontId="7" fillId="12" borderId="16" applyNumberFormat="0" applyFont="0" applyAlignment="0" applyProtection="0"/>
    <xf numFmtId="0" fontId="62" fillId="33" borderId="65" applyNumberFormat="0" applyFont="0" applyAlignment="0" applyProtection="0"/>
    <xf numFmtId="0" fontId="7" fillId="41" borderId="40" applyNumberFormat="0" applyProtection="0">
      <alignment horizontal="left" vertical="top" indent="1"/>
    </xf>
    <xf numFmtId="0" fontId="109" fillId="3" borderId="32" applyProtection="0">
      <alignment horizontal="centerContinuous"/>
      <protection locked="0"/>
    </xf>
    <xf numFmtId="0" fontId="109" fillId="3" borderId="32" applyProtection="0">
      <alignment horizontal="centerContinuous"/>
      <protection locked="0"/>
    </xf>
    <xf numFmtId="0" fontId="62" fillId="41" borderId="40" applyNumberFormat="0" applyProtection="0">
      <alignment horizontal="left" vertical="top" indent="1"/>
    </xf>
    <xf numFmtId="0" fontId="116" fillId="16" borderId="42" applyBorder="0"/>
    <xf numFmtId="0" fontId="38" fillId="103" borderId="0" applyNumberFormat="0" applyBorder="0" applyAlignment="0" applyProtection="0"/>
    <xf numFmtId="282" fontId="99" fillId="2" borderId="4">
      <alignment horizontal="center" vertical="center"/>
      <protection locked="0"/>
    </xf>
    <xf numFmtId="0" fontId="7" fillId="84" borderId="25" applyNumberFormat="0" applyProtection="0">
      <alignment horizontal="left" vertical="center" indent="1"/>
    </xf>
    <xf numFmtId="4" fontId="48" fillId="59" borderId="25" applyNumberFormat="0" applyProtection="0">
      <alignment horizontal="left" vertical="center" indent="1"/>
    </xf>
    <xf numFmtId="199" fontId="109" fillId="3" borderId="32" applyProtection="0">
      <alignment horizontal="centerContinuous"/>
      <protection locked="0"/>
    </xf>
    <xf numFmtId="0" fontId="58" fillId="3" borderId="37" applyProtection="0">
      <alignment horizontal="center" wrapText="1"/>
      <protection locked="0"/>
    </xf>
    <xf numFmtId="282" fontId="7" fillId="33" borderId="16" applyNumberFormat="0" applyFont="0" applyAlignment="0" applyProtection="0"/>
    <xf numFmtId="282" fontId="71" fillId="47" borderId="17">
      <alignment horizontal="center" vertical="center"/>
    </xf>
    <xf numFmtId="4" fontId="79" fillId="0" borderId="65" applyNumberFormat="0" applyProtection="0">
      <alignment horizontal="left" vertical="center" indent="1"/>
    </xf>
    <xf numFmtId="282" fontId="40" fillId="12" borderId="16" applyNumberFormat="0" applyFont="0" applyAlignment="0" applyProtection="0"/>
    <xf numFmtId="0" fontId="7" fillId="0" borderId="0"/>
    <xf numFmtId="0" fontId="94" fillId="18" borderId="25" applyNumberFormat="0" applyAlignment="0" applyProtection="0"/>
    <xf numFmtId="4" fontId="79" fillId="54" borderId="65" applyNumberFormat="0" applyProtection="0">
      <alignment horizontal="right" vertical="center"/>
    </xf>
    <xf numFmtId="0" fontId="109" fillId="3" borderId="32" applyProtection="0">
      <alignment horizontal="centerContinuous"/>
      <protection locked="0"/>
    </xf>
    <xf numFmtId="0" fontId="58" fillId="3" borderId="37" applyProtection="0">
      <alignment horizontal="center" wrapText="1"/>
      <protection locked="0"/>
    </xf>
    <xf numFmtId="0" fontId="165" fillId="34" borderId="4" applyNumberFormat="0" applyAlignment="0" applyProtection="0"/>
    <xf numFmtId="0" fontId="109" fillId="3" borderId="32" applyProtection="0">
      <alignment horizontal="centerContinuous"/>
      <protection locked="0"/>
    </xf>
    <xf numFmtId="0" fontId="109" fillId="3" borderId="32" applyProtection="0">
      <alignment horizontal="centerContinuous"/>
      <protection locked="0"/>
    </xf>
    <xf numFmtId="282" fontId="7" fillId="33" borderId="16" applyNumberFormat="0" applyFont="0" applyAlignment="0" applyProtection="0"/>
    <xf numFmtId="0" fontId="165" fillId="34" borderId="4" applyNumberFormat="0" applyAlignment="0" applyProtection="0"/>
    <xf numFmtId="282" fontId="109" fillId="3" borderId="32" applyProtection="0">
      <alignment horizontal="centerContinuous"/>
      <protection locked="0"/>
    </xf>
    <xf numFmtId="4" fontId="25" fillId="85" borderId="25" applyNumberFormat="0" applyProtection="0">
      <alignment horizontal="left" vertical="center" indent="1"/>
    </xf>
    <xf numFmtId="282" fontId="62" fillId="10" borderId="40" applyNumberFormat="0" applyProtection="0">
      <alignment horizontal="left" vertical="top" indent="1"/>
    </xf>
    <xf numFmtId="0" fontId="62" fillId="33" borderId="65" applyNumberFormat="0" applyFont="0" applyAlignment="0" applyProtection="0"/>
    <xf numFmtId="282" fontId="165" fillId="34" borderId="65" applyNumberFormat="0" applyAlignment="0" applyProtection="0"/>
    <xf numFmtId="0" fontId="58" fillId="3" borderId="37" applyProtection="0">
      <alignment horizontal="center" wrapText="1"/>
      <protection locked="0"/>
    </xf>
    <xf numFmtId="0" fontId="50" fillId="18" borderId="4" applyNumberFormat="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282" fontId="256" fillId="110" borderId="65" applyNumberFormat="0" applyAlignment="0" applyProtection="0"/>
    <xf numFmtId="282" fontId="7" fillId="10" borderId="40" applyNumberFormat="0" applyProtection="0">
      <alignment horizontal="left" vertical="top" indent="1"/>
    </xf>
    <xf numFmtId="0" fontId="165" fillId="34" borderId="65" applyNumberFormat="0" applyAlignment="0" applyProtection="0"/>
    <xf numFmtId="282" fontId="62" fillId="33" borderId="65" applyNumberFormat="0" applyFont="0" applyAlignment="0" applyProtection="0"/>
    <xf numFmtId="0" fontId="109" fillId="3" borderId="32" applyProtection="0">
      <alignment horizontal="centerContinuous"/>
      <protection locked="0"/>
    </xf>
    <xf numFmtId="0" fontId="109" fillId="3" borderId="32" applyProtection="0">
      <alignment horizontal="centerContinuous"/>
      <protection locked="0"/>
    </xf>
    <xf numFmtId="233" fontId="206" fillId="0" borderId="0">
      <protection locked="0"/>
    </xf>
    <xf numFmtId="282" fontId="62" fillId="10" borderId="40" applyNumberFormat="0" applyProtection="0">
      <alignment horizontal="left" vertical="top" indent="1"/>
    </xf>
    <xf numFmtId="0" fontId="165" fillId="34" borderId="4" applyNumberFormat="0" applyAlignment="0" applyProtection="0"/>
    <xf numFmtId="0" fontId="7" fillId="66" borderId="40" applyNumberFormat="0" applyProtection="0">
      <alignment horizontal="left" vertical="center" indent="1"/>
    </xf>
    <xf numFmtId="4" fontId="79" fillId="10" borderId="14" applyNumberFormat="0" applyProtection="0">
      <alignment horizontal="left" vertical="center" indent="1"/>
    </xf>
    <xf numFmtId="282" fontId="7" fillId="16" borderId="40" applyNumberFormat="0" applyProtection="0">
      <alignment horizontal="left" vertical="center" indent="1"/>
    </xf>
    <xf numFmtId="0" fontId="58" fillId="3" borderId="37" applyProtection="0">
      <alignment horizontal="center" wrapText="1"/>
      <protection locked="0"/>
    </xf>
    <xf numFmtId="4" fontId="79" fillId="56" borderId="65" applyNumberFormat="0" applyProtection="0">
      <alignment vertical="center"/>
    </xf>
    <xf numFmtId="282" fontId="165" fillId="34" borderId="4" applyNumberFormat="0" applyAlignment="0" applyProtection="0"/>
    <xf numFmtId="0" fontId="161" fillId="122" borderId="4" applyNumberFormat="0" applyAlignment="0" applyProtection="0"/>
    <xf numFmtId="0" fontId="58" fillId="3" borderId="37" applyProtection="0">
      <alignment horizontal="center" wrapText="1"/>
      <protection locked="0"/>
    </xf>
    <xf numFmtId="4" fontId="48" fillId="116" borderId="25" applyNumberFormat="0" applyProtection="0">
      <alignment horizontal="right" vertical="center"/>
    </xf>
    <xf numFmtId="4" fontId="261" fillId="13" borderId="65" applyNumberFormat="0" applyProtection="0">
      <alignment horizontal="right" vertical="center"/>
    </xf>
    <xf numFmtId="0" fontId="7" fillId="115" borderId="25" applyNumberFormat="0" applyProtection="0">
      <alignment horizontal="left" vertical="center" indent="1"/>
    </xf>
    <xf numFmtId="233" fontId="206" fillId="0" borderId="0">
      <protection locked="0"/>
    </xf>
    <xf numFmtId="282" fontId="7" fillId="14" borderId="40" applyNumberFormat="0" applyProtection="0">
      <alignment horizontal="left" vertical="top" indent="1"/>
    </xf>
    <xf numFmtId="4" fontId="267" fillId="66" borderId="40" applyNumberFormat="0" applyProtection="0">
      <alignment horizontal="right" vertical="center"/>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7" fillId="0" borderId="0"/>
    <xf numFmtId="0" fontId="7" fillId="0" borderId="0"/>
    <xf numFmtId="4" fontId="48" fillId="50" borderId="25" applyNumberFormat="0" applyProtection="0">
      <alignment horizontal="left" vertical="center" indent="1"/>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165" fillId="34" borderId="4" applyNumberFormat="0" applyAlignment="0" applyProtection="0"/>
    <xf numFmtId="4" fontId="79" fillId="0" borderId="65" applyNumberFormat="0" applyProtection="0">
      <alignment horizontal="right" vertical="center"/>
    </xf>
    <xf numFmtId="0" fontId="109" fillId="3" borderId="32" applyProtection="0">
      <alignment horizontal="centerContinuous"/>
      <protection locked="0"/>
    </xf>
    <xf numFmtId="0" fontId="22" fillId="0" borderId="0"/>
    <xf numFmtId="0" fontId="58" fillId="3" borderId="37" applyProtection="0">
      <alignment horizontal="center" wrapText="1"/>
      <protection locked="0"/>
    </xf>
    <xf numFmtId="282" fontId="62" fillId="14" borderId="40" applyNumberFormat="0" applyProtection="0">
      <alignment horizontal="left" vertical="top" indent="1"/>
    </xf>
    <xf numFmtId="282" fontId="44" fillId="19" borderId="4" applyNumberFormat="0" applyAlignment="0" applyProtection="0"/>
    <xf numFmtId="192" fontId="49" fillId="38" borderId="8">
      <alignment horizontal="right"/>
      <protection hidden="1"/>
    </xf>
    <xf numFmtId="0" fontId="58" fillId="3" borderId="37" applyProtection="0">
      <alignment horizontal="center" wrapText="1"/>
      <protection locked="0"/>
    </xf>
    <xf numFmtId="0" fontId="71" fillId="47" borderId="17">
      <alignment horizontal="center" vertical="center"/>
    </xf>
    <xf numFmtId="0" fontId="7" fillId="16" borderId="40" applyNumberFormat="0" applyProtection="0">
      <alignment horizontal="left" vertical="center" indent="1"/>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7" fillId="12" borderId="16" applyNumberFormat="0" applyFont="0" applyAlignment="0" applyProtection="0"/>
    <xf numFmtId="0" fontId="165" fillId="34" borderId="4" applyNumberForma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4" fontId="48" fillId="10" borderId="40" applyNumberFormat="0" applyProtection="0">
      <alignment horizontal="left" vertical="center" indent="1"/>
    </xf>
    <xf numFmtId="4" fontId="170" fillId="66" borderId="40" applyNumberFormat="0" applyProtection="0">
      <alignment vertical="center"/>
    </xf>
    <xf numFmtId="199" fontId="79" fillId="18" borderId="65" applyNumberFormat="0" applyProtection="0">
      <alignment horizontal="left" vertical="center" indent="1"/>
    </xf>
    <xf numFmtId="0" fontId="7" fillId="0" borderId="0"/>
    <xf numFmtId="0" fontId="109" fillId="3" borderId="32" applyProtection="0">
      <alignment horizontal="centerContinuous"/>
      <protection locked="0"/>
    </xf>
    <xf numFmtId="0" fontId="7" fillId="14" borderId="40" applyNumberFormat="0" applyProtection="0">
      <alignment horizontal="left" vertical="center" indent="1"/>
    </xf>
    <xf numFmtId="0" fontId="7" fillId="10" borderId="40" applyNumberFormat="0" applyProtection="0">
      <alignment horizontal="left" vertical="center" indent="1"/>
    </xf>
    <xf numFmtId="0" fontId="58" fillId="3" borderId="37" applyProtection="0">
      <alignment horizontal="center" wrapText="1"/>
      <protection locked="0"/>
    </xf>
    <xf numFmtId="0" fontId="58" fillId="3" borderId="37" applyProtection="0">
      <alignment horizontal="center" wrapText="1"/>
      <protection locked="0"/>
    </xf>
    <xf numFmtId="0" fontId="7" fillId="12" borderId="16" applyNumberFormat="0" applyFont="0" applyAlignment="0" applyProtection="0"/>
    <xf numFmtId="0" fontId="7" fillId="12" borderId="16" applyNumberFormat="0" applyFont="0" applyAlignment="0" applyProtection="0"/>
    <xf numFmtId="4" fontId="79" fillId="17" borderId="65" applyNumberFormat="0" applyProtection="0">
      <alignment horizontal="right" vertical="center"/>
    </xf>
    <xf numFmtId="0" fontId="58" fillId="3" borderId="37" applyProtection="0">
      <alignment horizontal="center" wrapText="1"/>
      <protection locked="0"/>
    </xf>
    <xf numFmtId="0" fontId="109" fillId="3" borderId="32" applyProtection="0">
      <alignment horizontal="centerContinuous"/>
      <protection locked="0"/>
    </xf>
    <xf numFmtId="282" fontId="58" fillId="3" borderId="37" applyProtection="0">
      <alignment horizontal="center" wrapText="1"/>
      <protection locked="0"/>
    </xf>
    <xf numFmtId="0" fontId="58" fillId="3" borderId="37" applyProtection="0">
      <alignment horizontal="center" wrapText="1"/>
      <protection locked="0"/>
    </xf>
    <xf numFmtId="0" fontId="7" fillId="60" borderId="40" applyNumberFormat="0" applyProtection="0">
      <alignment horizontal="left" vertical="center" indent="1"/>
    </xf>
    <xf numFmtId="0" fontId="109" fillId="3" borderId="32" applyProtection="0">
      <alignment horizontal="centerContinuous"/>
      <protection locked="0"/>
    </xf>
    <xf numFmtId="282" fontId="7" fillId="64" borderId="40" applyNumberFormat="0" applyProtection="0">
      <alignment horizontal="left" vertical="top" indent="1"/>
    </xf>
    <xf numFmtId="4" fontId="79" fillId="17" borderId="65" applyNumberFormat="0" applyProtection="0">
      <alignment horizontal="right" vertical="center"/>
    </xf>
    <xf numFmtId="0" fontId="67" fillId="3" borderId="13">
      <alignment horizontal="center" vertical="center"/>
    </xf>
    <xf numFmtId="0" fontId="109" fillId="3" borderId="32" applyProtection="0">
      <alignment horizontal="centerContinuous"/>
      <protection locked="0"/>
    </xf>
    <xf numFmtId="0" fontId="22" fillId="0" borderId="0"/>
    <xf numFmtId="0" fontId="38" fillId="77" borderId="0" applyNumberFormat="0" applyBorder="0" applyAlignment="0" applyProtection="0"/>
    <xf numFmtId="0" fontId="38" fillId="79" borderId="0" applyNumberFormat="0" applyBorder="0" applyAlignment="0" applyProtection="0"/>
    <xf numFmtId="0" fontId="38" fillId="100" borderId="0" applyNumberFormat="0" applyBorder="0" applyAlignment="0" applyProtection="0"/>
    <xf numFmtId="0" fontId="38" fillId="101" borderId="0" applyNumberFormat="0" applyBorder="0" applyAlignment="0" applyProtection="0"/>
    <xf numFmtId="282" fontId="62" fillId="33" borderId="65" applyNumberFormat="0" applyFont="0" applyAlignment="0" applyProtection="0"/>
    <xf numFmtId="0" fontId="102" fillId="3" borderId="13"/>
    <xf numFmtId="4" fontId="79" fillId="0" borderId="65" applyNumberFormat="0" applyProtection="0">
      <alignment horizontal="left" vertical="center" indent="1"/>
    </xf>
    <xf numFmtId="0" fontId="58" fillId="3" borderId="37" applyProtection="0">
      <alignment horizontal="center" wrapText="1"/>
      <protection locked="0"/>
    </xf>
    <xf numFmtId="0" fontId="38" fillId="100" borderId="0" applyNumberFormat="0" applyBorder="0" applyAlignment="0" applyProtection="0"/>
    <xf numFmtId="0" fontId="109" fillId="3" borderId="32" applyProtection="0">
      <alignment horizontal="centerContinuous"/>
      <protection locked="0"/>
    </xf>
    <xf numFmtId="0" fontId="109" fillId="3" borderId="32" applyProtection="0">
      <alignment horizontal="centerContinuous"/>
      <protection locked="0"/>
    </xf>
    <xf numFmtId="0" fontId="165" fillId="34" borderId="65" applyNumberFormat="0" applyAlignment="0" applyProtection="0"/>
    <xf numFmtId="0" fontId="58" fillId="3" borderId="37" applyProtection="0">
      <alignment horizontal="center" wrapText="1"/>
      <protection locked="0"/>
    </xf>
    <xf numFmtId="282" fontId="109" fillId="3" borderId="32" applyProtection="0">
      <alignment horizontal="centerContinuous"/>
      <protection locked="0"/>
    </xf>
    <xf numFmtId="4" fontId="79" fillId="59" borderId="65" applyNumberFormat="0" applyProtection="0">
      <alignment horizontal="left" vertical="center" indent="1"/>
    </xf>
    <xf numFmtId="0" fontId="109" fillId="3" borderId="32" applyProtection="0">
      <alignment horizontal="centerContinuous"/>
      <protection locked="0"/>
    </xf>
    <xf numFmtId="0" fontId="58" fillId="3" borderId="37" applyProtection="0">
      <alignment horizontal="center" wrapText="1"/>
      <protection locked="0"/>
    </xf>
    <xf numFmtId="4" fontId="79" fillId="56" borderId="65" applyNumberFormat="0" applyProtection="0">
      <alignment vertical="center"/>
    </xf>
    <xf numFmtId="4" fontId="263" fillId="66" borderId="40" applyNumberFormat="0" applyProtection="0">
      <alignment horizontal="right" vertical="center"/>
    </xf>
    <xf numFmtId="0" fontId="109" fillId="3" borderId="32" applyProtection="0">
      <alignment horizontal="centerContinuous"/>
      <protection locked="0"/>
    </xf>
    <xf numFmtId="4" fontId="113" fillId="56" borderId="40" applyNumberFormat="0" applyProtection="0">
      <alignment horizontal="left" vertical="center" indent="1"/>
    </xf>
    <xf numFmtId="0" fontId="7" fillId="14" borderId="40" applyNumberFormat="0" applyProtection="0">
      <alignment horizontal="left" vertical="center" indent="1"/>
    </xf>
    <xf numFmtId="0" fontId="7" fillId="16" borderId="40" applyNumberFormat="0" applyProtection="0">
      <alignment horizontal="left" vertical="center" indent="1"/>
    </xf>
    <xf numFmtId="0" fontId="109" fillId="3" borderId="32" applyProtection="0">
      <alignment horizontal="centerContinuous"/>
      <protection locked="0"/>
    </xf>
    <xf numFmtId="0" fontId="109" fillId="3" borderId="32" applyProtection="0">
      <alignment horizontal="centerContinuous"/>
      <protection locked="0"/>
    </xf>
    <xf numFmtId="4" fontId="170" fillId="66" borderId="40" applyNumberFormat="0" applyProtection="0">
      <alignment vertical="center"/>
    </xf>
    <xf numFmtId="282" fontId="7" fillId="33" borderId="16" applyNumberFormat="0" applyFont="0" applyAlignment="0" applyProtection="0"/>
    <xf numFmtId="0" fontId="109" fillId="3" borderId="32" applyProtection="0">
      <alignment horizontal="centerContinuous"/>
      <protection locked="0"/>
    </xf>
    <xf numFmtId="4" fontId="48" fillId="12" borderId="40" applyNumberFormat="0" applyProtection="0">
      <alignment vertical="center"/>
    </xf>
    <xf numFmtId="282" fontId="62" fillId="14" borderId="40" applyNumberFormat="0" applyProtection="0">
      <alignment horizontal="left" vertical="top" indent="1"/>
    </xf>
    <xf numFmtId="193" fontId="49" fillId="38" borderId="8">
      <alignment horizontal="right"/>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62" fillId="14" borderId="40" applyNumberFormat="0" applyProtection="0">
      <alignment horizontal="left" vertical="top" indent="1"/>
    </xf>
    <xf numFmtId="0" fontId="7" fillId="12" borderId="16" applyNumberFormat="0" applyFont="0" applyAlignment="0" applyProtection="0"/>
    <xf numFmtId="282" fontId="112" fillId="37" borderId="13">
      <alignment horizontal="center" vertical="center"/>
    </xf>
    <xf numFmtId="0" fontId="58" fillId="3" borderId="37" applyProtection="0">
      <alignment horizontal="center" wrapText="1"/>
      <protection locked="0"/>
    </xf>
    <xf numFmtId="0" fontId="109" fillId="3" borderId="32" applyProtection="0">
      <alignment horizontal="centerContinuous"/>
      <protection locked="0"/>
    </xf>
    <xf numFmtId="0" fontId="22" fillId="0" borderId="0"/>
    <xf numFmtId="0" fontId="109" fillId="3" borderId="32" applyProtection="0">
      <alignment horizontal="centerContinuous"/>
      <protection locked="0"/>
    </xf>
    <xf numFmtId="4" fontId="40" fillId="16" borderId="14" applyNumberFormat="0" applyProtection="0">
      <alignment horizontal="left" vertical="center" indent="1"/>
    </xf>
    <xf numFmtId="0" fontId="109" fillId="3" borderId="32" applyProtection="0">
      <alignment horizontal="centerContinuous"/>
      <protection locked="0"/>
    </xf>
    <xf numFmtId="0" fontId="58" fillId="3" borderId="37" applyProtection="0">
      <alignment horizontal="center" wrapText="1"/>
      <protection locked="0"/>
    </xf>
    <xf numFmtId="282" fontId="7" fillId="33" borderId="16" applyNumberFormat="0" applyFont="0" applyAlignment="0" applyProtection="0"/>
    <xf numFmtId="0" fontId="69" fillId="38" borderId="13">
      <alignment horizontal="center" vertical="center"/>
    </xf>
    <xf numFmtId="0" fontId="64" fillId="0" borderId="0"/>
    <xf numFmtId="0" fontId="62" fillId="2" borderId="0"/>
    <xf numFmtId="203" fontId="88" fillId="2" borderId="4">
      <alignment horizontal="right"/>
      <protection locked="0"/>
    </xf>
    <xf numFmtId="0" fontId="165" fillId="34" borderId="65" applyNumberFormat="0" applyAlignment="0" applyProtection="0"/>
    <xf numFmtId="0" fontId="7" fillId="0" borderId="0"/>
    <xf numFmtId="0" fontId="109" fillId="3" borderId="32" applyProtection="0">
      <alignment horizontal="centerContinuous"/>
      <protection locked="0"/>
    </xf>
    <xf numFmtId="0" fontId="7" fillId="66" borderId="40" applyNumberFormat="0" applyProtection="0">
      <alignment horizontal="left" vertical="center" indent="1"/>
    </xf>
    <xf numFmtId="0" fontId="7" fillId="12" borderId="16" applyNumberFormat="0" applyFont="0" applyAlignment="0" applyProtection="0"/>
    <xf numFmtId="0" fontId="109" fillId="3" borderId="32" applyProtection="0">
      <alignment horizontal="centerContinuous"/>
      <protection locked="0"/>
    </xf>
    <xf numFmtId="0" fontId="7" fillId="0" borderId="0"/>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22" fillId="0" borderId="0"/>
    <xf numFmtId="0" fontId="58" fillId="3" borderId="37" applyProtection="0">
      <alignment horizontal="center" wrapText="1"/>
      <protection locked="0"/>
    </xf>
    <xf numFmtId="0" fontId="58" fillId="3" borderId="37" applyProtection="0">
      <alignment horizontal="center" wrapText="1"/>
      <protection locked="0"/>
    </xf>
    <xf numFmtId="0" fontId="7" fillId="14" borderId="40" applyNumberFormat="0" applyProtection="0">
      <alignment horizontal="left" vertical="top" indent="1"/>
    </xf>
    <xf numFmtId="0" fontId="109" fillId="3" borderId="32" applyProtection="0">
      <alignment horizontal="centerContinuous"/>
      <protection locked="0"/>
    </xf>
    <xf numFmtId="0" fontId="48" fillId="12" borderId="40" applyNumberFormat="0" applyProtection="0">
      <alignment horizontal="left" vertical="top" indent="1"/>
    </xf>
    <xf numFmtId="4" fontId="259" fillId="18" borderId="40" applyNumberFormat="0" applyProtection="0">
      <alignment horizontal="left" vertical="center" indent="1"/>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282" fontId="7" fillId="14" borderId="40" applyNumberFormat="0" applyProtection="0">
      <alignment horizontal="left" vertical="top" indent="1"/>
    </xf>
    <xf numFmtId="282" fontId="62" fillId="16" borderId="40" applyNumberFormat="0" applyProtection="0">
      <alignment horizontal="left" vertical="top" indent="1"/>
    </xf>
    <xf numFmtId="282" fontId="145" fillId="110" borderId="25" applyNumberFormat="0" applyAlignment="0" applyProtection="0"/>
    <xf numFmtId="0" fontId="58" fillId="3" borderId="37" applyProtection="0">
      <alignment horizontal="center" wrapText="1"/>
      <protection locked="0"/>
    </xf>
    <xf numFmtId="4" fontId="170" fillId="59" borderId="40" applyNumberFormat="0" applyProtection="0">
      <alignment horizontal="left" vertical="center" indent="1"/>
    </xf>
    <xf numFmtId="0" fontId="58" fillId="3" borderId="37" applyProtection="0">
      <alignment horizontal="center" wrapText="1"/>
      <protection locked="0"/>
    </xf>
    <xf numFmtId="0" fontId="109" fillId="3" borderId="32" applyProtection="0">
      <alignment horizontal="centerContinuous"/>
      <protection locked="0"/>
    </xf>
    <xf numFmtId="282" fontId="256" fillId="110" borderId="65" applyNumberFormat="0" applyAlignment="0" applyProtection="0"/>
    <xf numFmtId="0" fontId="256" fillId="110" borderId="65" applyNumberFormat="0" applyAlignment="0" applyProtection="0"/>
    <xf numFmtId="199" fontId="256" fillId="110" borderId="65" applyNumberFormat="0" applyAlignment="0" applyProtection="0"/>
    <xf numFmtId="0" fontId="256" fillId="110" borderId="65" applyNumberFormat="0" applyAlignment="0" applyProtection="0"/>
    <xf numFmtId="282" fontId="62" fillId="2" borderId="0"/>
    <xf numFmtId="282" fontId="7" fillId="41" borderId="40" applyNumberFormat="0" applyProtection="0">
      <alignment horizontal="left" vertical="center" indent="1"/>
    </xf>
    <xf numFmtId="282" fontId="7" fillId="115" borderId="25" applyNumberFormat="0" applyProtection="0">
      <alignment horizontal="left" vertical="center" indent="1"/>
    </xf>
    <xf numFmtId="0" fontId="109" fillId="3" borderId="32" applyProtection="0">
      <alignment horizontal="centerContinuous"/>
      <protection locked="0"/>
    </xf>
    <xf numFmtId="282" fontId="112" fillId="37" borderId="13">
      <alignment horizontal="center" vertical="center"/>
    </xf>
    <xf numFmtId="0" fontId="109" fillId="3" borderId="32" applyProtection="0">
      <alignment horizontal="centerContinuous"/>
      <protection locked="0"/>
    </xf>
    <xf numFmtId="4" fontId="79" fillId="10" borderId="65" applyNumberFormat="0" applyProtection="0">
      <alignment horizontal="right" vertical="center"/>
    </xf>
    <xf numFmtId="282" fontId="165" fillId="34" borderId="65" applyNumberFormat="0" applyAlignment="0" applyProtection="0"/>
    <xf numFmtId="282" fontId="165" fillId="34" borderId="65" applyNumberFormat="0" applyAlignment="0" applyProtection="0"/>
    <xf numFmtId="0" fontId="165" fillId="34" borderId="65" applyNumberFormat="0" applyAlignment="0" applyProtection="0"/>
    <xf numFmtId="282" fontId="165" fillId="34" borderId="4" applyNumberForma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65" fillId="34" borderId="65" applyNumberFormat="0" applyAlignment="0" applyProtection="0"/>
    <xf numFmtId="4" fontId="170" fillId="116" borderId="40" applyNumberFormat="0" applyProtection="0">
      <alignment horizontal="right" vertical="center"/>
    </xf>
    <xf numFmtId="0" fontId="58" fillId="3" borderId="37" applyProtection="0">
      <alignment horizontal="center" wrapText="1"/>
      <protection locked="0"/>
    </xf>
    <xf numFmtId="282" fontId="165" fillId="34" borderId="4" applyNumberFormat="0" applyAlignment="0" applyProtection="0"/>
    <xf numFmtId="0" fontId="165" fillId="34" borderId="65" applyNumberForma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199" fontId="109" fillId="3" borderId="32" applyProtection="0">
      <alignment horizontal="centerContinuous"/>
      <protection locked="0"/>
    </xf>
    <xf numFmtId="0" fontId="109" fillId="3" borderId="32" applyProtection="0">
      <alignment horizontal="centerContinuous"/>
      <protection locked="0"/>
    </xf>
    <xf numFmtId="282" fontId="58" fillId="3" borderId="37" applyProtection="0">
      <alignment horizontal="center" wrapText="1"/>
      <protection locked="0"/>
    </xf>
    <xf numFmtId="282" fontId="62" fillId="2" borderId="0"/>
    <xf numFmtId="4" fontId="79" fillId="55" borderId="65" applyNumberFormat="0" applyProtection="0">
      <alignment horizontal="right" vertical="center"/>
    </xf>
    <xf numFmtId="0" fontId="91" fillId="3" borderId="13"/>
    <xf numFmtId="282" fontId="165" fillId="34" borderId="4" applyNumberFormat="0" applyAlignment="0" applyProtection="0"/>
    <xf numFmtId="282" fontId="165" fillId="34" borderId="4" applyNumberFormat="0" applyAlignment="0" applyProtection="0"/>
    <xf numFmtId="4" fontId="257" fillId="59" borderId="65" applyNumberFormat="0" applyProtection="0">
      <alignment vertical="center"/>
    </xf>
    <xf numFmtId="282"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282" fontId="79" fillId="53" borderId="65" applyNumberFormat="0" applyProtection="0">
      <alignment horizontal="left" vertical="center" indent="1"/>
    </xf>
    <xf numFmtId="282" fontId="113" fillId="59" borderId="40" applyNumberFormat="0" applyProtection="0">
      <alignment horizontal="left" vertical="top" indent="1"/>
    </xf>
    <xf numFmtId="0" fontId="58" fillId="3" borderId="37" applyProtection="0">
      <alignment horizontal="center" wrapText="1"/>
      <protection locked="0"/>
    </xf>
    <xf numFmtId="0" fontId="66" fillId="0" borderId="57" applyNumberFormat="0" applyFill="0" applyAlignment="0" applyProtection="0"/>
    <xf numFmtId="4" fontId="48" fillId="41" borderId="40" applyNumberFormat="0" applyProtection="0">
      <alignment horizontal="right" vertical="center"/>
    </xf>
    <xf numFmtId="4" fontId="115" fillId="65" borderId="40" applyNumberFormat="0" applyProtection="0">
      <alignment horizontal="left" vertical="center" indent="1"/>
    </xf>
    <xf numFmtId="0" fontId="62" fillId="2" borderId="0"/>
    <xf numFmtId="282" fontId="62" fillId="16" borderId="40" applyNumberFormat="0" applyProtection="0">
      <alignment horizontal="left" vertical="top" indent="1"/>
    </xf>
    <xf numFmtId="4" fontId="79" fillId="10" borderId="14" applyNumberFormat="0" applyProtection="0">
      <alignment horizontal="left" vertical="center" indent="1"/>
    </xf>
    <xf numFmtId="0" fontId="165" fillId="34" borderId="4" applyNumberFormat="0" applyAlignment="0" applyProtection="0"/>
    <xf numFmtId="0" fontId="58" fillId="3" borderId="37" applyProtection="0">
      <alignment horizontal="center" wrapText="1"/>
      <protection locked="0"/>
    </xf>
    <xf numFmtId="282" fontId="165" fillId="34" borderId="65" applyNumberFormat="0" applyAlignment="0" applyProtection="0"/>
    <xf numFmtId="0" fontId="109" fillId="3" borderId="32" applyProtection="0">
      <alignment horizontal="centerContinuous"/>
      <protection locked="0"/>
    </xf>
    <xf numFmtId="0" fontId="109" fillId="3" borderId="32" applyProtection="0">
      <alignment horizontal="centerContinuous"/>
      <protection locked="0"/>
    </xf>
    <xf numFmtId="0" fontId="7" fillId="0" borderId="0"/>
    <xf numFmtId="193" fontId="49" fillId="38" borderId="8">
      <alignment horizontal="right"/>
    </xf>
    <xf numFmtId="0" fontId="328" fillId="0" borderId="0"/>
    <xf numFmtId="282" fontId="7" fillId="12" borderId="16" applyNumberFormat="0" applyFont="0" applyAlignment="0" applyProtection="0"/>
    <xf numFmtId="0" fontId="62" fillId="2" borderId="0"/>
    <xf numFmtId="0" fontId="62" fillId="2" borderId="0"/>
    <xf numFmtId="282" fontId="7" fillId="66" borderId="40" applyNumberFormat="0" applyProtection="0">
      <alignment horizontal="left" vertical="center" indent="1"/>
    </xf>
    <xf numFmtId="0" fontId="109" fillId="3" borderId="32" applyProtection="0">
      <alignment horizontal="centerContinuous"/>
      <protection locked="0"/>
    </xf>
    <xf numFmtId="0" fontId="62" fillId="2" borderId="0"/>
    <xf numFmtId="282" fontId="165" fillId="34" borderId="4" applyNumberFormat="0" applyAlignment="0" applyProtection="0"/>
    <xf numFmtId="0" fontId="109" fillId="3" borderId="32" applyProtection="0">
      <alignment horizontal="centerContinuous"/>
      <protection locked="0"/>
    </xf>
    <xf numFmtId="4" fontId="115" fillId="65" borderId="63" applyNumberFormat="0" applyProtection="0">
      <alignment horizontal="left" vertical="center" indent="1"/>
    </xf>
    <xf numFmtId="282" fontId="7" fillId="65" borderId="40" applyNumberFormat="0" applyProtection="0">
      <alignment horizontal="left" vertical="center" indent="1"/>
    </xf>
    <xf numFmtId="0" fontId="7" fillId="14" borderId="40" applyNumberFormat="0" applyProtection="0">
      <alignment horizontal="left" vertical="center" indent="1"/>
    </xf>
    <xf numFmtId="4" fontId="170" fillId="119" borderId="40" applyNumberFormat="0" applyProtection="0">
      <alignment horizontal="right" vertical="center"/>
    </xf>
    <xf numFmtId="4" fontId="170" fillId="52" borderId="40" applyNumberFormat="0" applyProtection="0">
      <alignment horizontal="right" vertical="center"/>
    </xf>
    <xf numFmtId="0" fontId="58" fillId="3" borderId="37" applyProtection="0">
      <alignment horizontal="center" wrapText="1"/>
      <protection locked="0"/>
    </xf>
    <xf numFmtId="199" fontId="109" fillId="3" borderId="32" applyProtection="0">
      <alignment horizontal="centerContinuous"/>
      <protection locked="0"/>
    </xf>
    <xf numFmtId="0" fontId="7" fillId="12" borderId="16" applyNumberFormat="0" applyFont="0" applyAlignment="0" applyProtection="0"/>
    <xf numFmtId="0" fontId="165" fillId="34" borderId="4" applyNumberFormat="0" applyAlignment="0" applyProtection="0"/>
    <xf numFmtId="282" fontId="109" fillId="3" borderId="32" applyProtection="0">
      <alignment horizontal="centerContinuous"/>
      <protection locked="0"/>
    </xf>
    <xf numFmtId="0" fontId="109" fillId="3" borderId="32" applyProtection="0">
      <alignment horizontal="centerContinuous"/>
      <protection locked="0"/>
    </xf>
    <xf numFmtId="4" fontId="170" fillId="65" borderId="40" applyNumberFormat="0" applyProtection="0">
      <alignment horizontal="right" vertical="center"/>
    </xf>
    <xf numFmtId="0" fontId="62" fillId="33" borderId="65" applyNumberFormat="0" applyFont="0" applyAlignment="0" applyProtection="0"/>
    <xf numFmtId="0" fontId="22" fillId="0" borderId="0"/>
    <xf numFmtId="0" fontId="161" fillId="72" borderId="4" applyNumberFormat="0" applyAlignment="0" applyProtection="0"/>
    <xf numFmtId="0" fontId="256" fillId="110" borderId="65" applyNumberFormat="0" applyAlignment="0" applyProtection="0"/>
    <xf numFmtId="282" fontId="58" fillId="3" borderId="37" applyProtection="0">
      <alignment horizontal="center" wrapText="1"/>
      <protection locked="0"/>
    </xf>
    <xf numFmtId="282" fontId="109" fillId="3" borderId="32" applyProtection="0">
      <alignment horizontal="centerContinuous"/>
      <protection locked="0"/>
    </xf>
    <xf numFmtId="282" fontId="67" fillId="3" borderId="13">
      <alignment horizontal="center" vertical="center"/>
    </xf>
    <xf numFmtId="0" fontId="58" fillId="3" borderId="37" applyProtection="0">
      <alignment horizontal="center" wrapText="1"/>
      <protection locked="0"/>
    </xf>
    <xf numFmtId="282" fontId="7" fillId="10" borderId="40" applyNumberFormat="0" applyProtection="0">
      <alignment horizontal="left" vertical="top" indent="1"/>
    </xf>
    <xf numFmtId="0" fontId="256" fillId="110" borderId="65" applyNumberFormat="0" applyAlignment="0" applyProtection="0"/>
    <xf numFmtId="4" fontId="48" fillId="87" borderId="25" applyNumberFormat="0" applyProtection="0">
      <alignment horizontal="left" vertical="center" indent="1"/>
    </xf>
    <xf numFmtId="0" fontId="33" fillId="0" borderId="0"/>
    <xf numFmtId="282"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4" fontId="79" fillId="55" borderId="65" applyNumberFormat="0" applyProtection="0">
      <alignment horizontal="right" vertical="center"/>
    </xf>
    <xf numFmtId="4" fontId="257" fillId="2" borderId="65" applyNumberFormat="0" applyProtection="0">
      <alignment horizontal="right" vertical="center"/>
    </xf>
    <xf numFmtId="282" fontId="62" fillId="33" borderId="65" applyNumberFormat="0" applyFont="0" applyAlignment="0" applyProtection="0"/>
    <xf numFmtId="0" fontId="58" fillId="3" borderId="37" applyProtection="0">
      <alignment horizontal="center" wrapText="1"/>
      <protection locked="0"/>
    </xf>
    <xf numFmtId="4" fontId="257" fillId="2" borderId="65" applyNumberFormat="0" applyProtection="0">
      <alignment horizontal="right" vertical="center"/>
    </xf>
    <xf numFmtId="0" fontId="33" fillId="0" borderId="0"/>
    <xf numFmtId="282" fontId="62" fillId="10" borderId="40" applyNumberFormat="0" applyProtection="0">
      <alignment horizontal="left" vertical="top" indent="1"/>
    </xf>
    <xf numFmtId="4" fontId="79" fillId="10" borderId="14" applyNumberFormat="0" applyProtection="0">
      <alignment horizontal="left" vertical="center" indent="1"/>
    </xf>
    <xf numFmtId="4" fontId="79" fillId="59" borderId="65" applyNumberFormat="0" applyProtection="0">
      <alignment horizontal="left" vertical="center" indent="1"/>
    </xf>
    <xf numFmtId="0" fontId="58" fillId="3" borderId="37" applyProtection="0">
      <alignment horizontal="center" wrapText="1"/>
      <protection locked="0"/>
    </xf>
    <xf numFmtId="0" fontId="7" fillId="12" borderId="16" applyNumberFormat="0" applyFont="0" applyAlignment="0" applyProtection="0"/>
    <xf numFmtId="0" fontId="165" fillId="34" borderId="4" applyNumberFormat="0" applyAlignment="0" applyProtection="0"/>
    <xf numFmtId="199"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4" fontId="79" fillId="54" borderId="65" applyNumberFormat="0" applyProtection="0">
      <alignment horizontal="right" vertical="center"/>
    </xf>
    <xf numFmtId="0" fontId="7" fillId="12" borderId="16" applyNumberFormat="0" applyFont="0" applyAlignment="0" applyProtection="0"/>
    <xf numFmtId="4" fontId="79" fillId="15" borderId="65" applyNumberFormat="0" applyProtection="0">
      <alignment horizontal="right" vertical="center"/>
    </xf>
    <xf numFmtId="4" fontId="117" fillId="59" borderId="25" applyNumberFormat="0" applyProtection="0">
      <alignment vertical="center"/>
    </xf>
    <xf numFmtId="282" fontId="165" fillId="34" borderId="4" applyNumberFormat="0" applyAlignment="0" applyProtection="0"/>
    <xf numFmtId="0" fontId="109" fillId="3" borderId="32" applyProtection="0">
      <alignment horizontal="centerContinuous"/>
      <protection locked="0"/>
    </xf>
    <xf numFmtId="0" fontId="109" fillId="3" borderId="32" applyProtection="0">
      <alignment horizontal="centerContinuous"/>
      <protection locked="0"/>
    </xf>
    <xf numFmtId="282" fontId="256" fillId="110" borderId="65" applyNumberFormat="0" applyAlignment="0" applyProtection="0"/>
    <xf numFmtId="0" fontId="256" fillId="110" borderId="65" applyNumberFormat="0" applyAlignment="0" applyProtection="0"/>
    <xf numFmtId="0" fontId="256" fillId="110" borderId="65" applyNumberFormat="0" applyAlignment="0" applyProtection="0"/>
    <xf numFmtId="4" fontId="170" fillId="66" borderId="40" applyNumberFormat="0" applyProtection="0">
      <alignment horizontal="right" vertical="center"/>
    </xf>
    <xf numFmtId="0" fontId="109" fillId="3" borderId="32" applyProtection="0">
      <alignment horizontal="centerContinuous"/>
      <protection locked="0"/>
    </xf>
    <xf numFmtId="0" fontId="213" fillId="0" borderId="14"/>
    <xf numFmtId="0" fontId="66" fillId="0" borderId="57" applyNumberFormat="0" applyFill="0" applyAlignment="0" applyProtection="0"/>
    <xf numFmtId="199" fontId="62" fillId="16" borderId="40" applyNumberFormat="0" applyProtection="0">
      <alignment horizontal="left" vertical="top" indent="1"/>
    </xf>
    <xf numFmtId="0" fontId="62" fillId="2" borderId="0"/>
    <xf numFmtId="0" fontId="62" fillId="10" borderId="40" applyNumberFormat="0" applyProtection="0">
      <alignment horizontal="left" vertical="top" indent="1"/>
    </xf>
    <xf numFmtId="0" fontId="145" fillId="110" borderId="25" applyNumberFormat="0" applyAlignment="0" applyProtection="0"/>
    <xf numFmtId="282" fontId="62" fillId="2" borderId="0"/>
    <xf numFmtId="0" fontId="165" fillId="34" borderId="65" applyNumberFormat="0" applyAlignment="0" applyProtection="0"/>
    <xf numFmtId="282" fontId="67" fillId="3" borderId="13">
      <alignment horizontal="center" vertical="center"/>
    </xf>
    <xf numFmtId="4" fontId="79" fillId="10" borderId="14" applyNumberFormat="0" applyProtection="0">
      <alignment horizontal="left" vertical="center" indent="1"/>
    </xf>
    <xf numFmtId="4" fontId="257" fillId="2" borderId="65" applyNumberFormat="0" applyProtection="0">
      <alignment horizontal="right" vertical="center"/>
    </xf>
    <xf numFmtId="4" fontId="259" fillId="18" borderId="40" applyNumberFormat="0" applyProtection="0">
      <alignment horizontal="left" vertical="center" indent="1"/>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7" fillId="0" borderId="0"/>
    <xf numFmtId="0" fontId="64" fillId="0" borderId="0"/>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7" fillId="0" borderId="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38" fillId="101" borderId="0" applyNumberFormat="0" applyBorder="0" applyAlignment="0" applyProtection="0"/>
    <xf numFmtId="282" fontId="62" fillId="33" borderId="65" applyNumberFormat="0" applyFont="0" applyAlignment="0" applyProtection="0"/>
    <xf numFmtId="0" fontId="69" fillId="38" borderId="13">
      <alignment horizontal="center" vertical="center"/>
    </xf>
    <xf numFmtId="4" fontId="48" fillId="10" borderId="40" applyNumberFormat="0" applyProtection="0">
      <alignment horizontal="left" vertical="center" indent="1"/>
    </xf>
    <xf numFmtId="0" fontId="7" fillId="0" borderId="0"/>
    <xf numFmtId="282" fontId="34" fillId="12" borderId="16" applyNumberFormat="0" applyFont="0" applyAlignment="0" applyProtection="0"/>
    <xf numFmtId="282" fontId="165" fillId="34" borderId="65" applyNumberFormat="0" applyAlignment="0" applyProtection="0"/>
    <xf numFmtId="282" fontId="258" fillId="56" borderId="40" applyNumberFormat="0" applyProtection="0">
      <alignment horizontal="left" vertical="top" indent="1"/>
    </xf>
    <xf numFmtId="282" fontId="145" fillId="72" borderId="25" applyNumberForma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7" fillId="0" borderId="0"/>
    <xf numFmtId="0" fontId="79" fillId="53" borderId="65" applyNumberFormat="0" applyProtection="0">
      <alignment horizontal="left" vertical="center" indent="1"/>
    </xf>
    <xf numFmtId="4" fontId="79" fillId="0" borderId="65" applyNumberFormat="0" applyProtection="0">
      <alignment horizontal="left" vertical="center" indent="1"/>
    </xf>
    <xf numFmtId="4" fontId="79" fillId="55" borderId="65" applyNumberFormat="0" applyProtection="0">
      <alignment horizontal="right" vertical="center"/>
    </xf>
    <xf numFmtId="4" fontId="48" fillId="12" borderId="40" applyNumberFormat="0" applyProtection="0">
      <alignment horizontal="left" vertical="center" indent="1"/>
    </xf>
    <xf numFmtId="4" fontId="117" fillId="50" borderId="25" applyNumberFormat="0" applyProtection="0">
      <alignment vertical="center"/>
    </xf>
    <xf numFmtId="0" fontId="7" fillId="60" borderId="40" applyNumberFormat="0" applyProtection="0">
      <alignment horizontal="left" vertical="top" indent="1"/>
    </xf>
    <xf numFmtId="0" fontId="7" fillId="0" borderId="0"/>
    <xf numFmtId="282" fontId="7" fillId="65" borderId="40" applyNumberFormat="0" applyProtection="0">
      <alignment horizontal="left" vertical="center" indent="1"/>
    </xf>
    <xf numFmtId="0" fontId="62" fillId="10" borderId="40" applyNumberFormat="0" applyProtection="0">
      <alignment horizontal="left" vertical="top" indent="1"/>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65" fillId="34" borderId="65" applyNumberFormat="0" applyAlignment="0" applyProtection="0"/>
    <xf numFmtId="282" fontId="7" fillId="12" borderId="16" applyNumberFormat="0" applyFont="0" applyAlignment="0" applyProtection="0"/>
    <xf numFmtId="0" fontId="62" fillId="2" borderId="0"/>
    <xf numFmtId="0" fontId="44" fillId="19" borderId="4" applyNumberFormat="0" applyAlignment="0" applyProtection="0"/>
    <xf numFmtId="282" fontId="353" fillId="0" borderId="0"/>
    <xf numFmtId="0" fontId="109" fillId="3" borderId="32" applyProtection="0">
      <alignment horizontal="centerContinuous"/>
      <protection locked="0"/>
    </xf>
    <xf numFmtId="4" fontId="79" fillId="0" borderId="65" applyNumberFormat="0" applyProtection="0">
      <alignment horizontal="left" vertical="center" indent="1"/>
    </xf>
    <xf numFmtId="4" fontId="79" fillId="59" borderId="65" applyNumberFormat="0" applyProtection="0">
      <alignment horizontal="left" vertical="center" indent="1"/>
    </xf>
    <xf numFmtId="0" fontId="7" fillId="0" borderId="0"/>
    <xf numFmtId="282" fontId="7" fillId="12" borderId="16" applyNumberFormat="0" applyFont="0" applyAlignment="0" applyProtection="0"/>
    <xf numFmtId="0" fontId="62" fillId="2" borderId="0"/>
    <xf numFmtId="0" fontId="165" fillId="34" borderId="65" applyNumberForma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199" fontId="7" fillId="0" borderId="0"/>
    <xf numFmtId="0" fontId="7" fillId="0" borderId="0"/>
    <xf numFmtId="0" fontId="165" fillId="34" borderId="65" applyNumberFormat="0" applyAlignment="0" applyProtection="0"/>
    <xf numFmtId="14" fontId="8" fillId="49" borderId="59">
      <alignment horizontal="center" vertical="center" wrapText="1"/>
    </xf>
    <xf numFmtId="4" fontId="79" fillId="63" borderId="14" applyNumberFormat="0" applyProtection="0">
      <alignment horizontal="left" vertical="center" indent="1"/>
    </xf>
    <xf numFmtId="4" fontId="48" fillId="113" borderId="25" applyNumberFormat="0" applyProtection="0">
      <alignment horizontal="right" vertical="center"/>
    </xf>
    <xf numFmtId="192" fontId="49" fillId="38" borderId="8">
      <alignment horizontal="right"/>
      <protection hidden="1"/>
    </xf>
    <xf numFmtId="0" fontId="79" fillId="53" borderId="65" applyNumberFormat="0" applyProtection="0">
      <alignment horizontal="left" vertical="center" indent="1"/>
    </xf>
    <xf numFmtId="282" fontId="109" fillId="3" borderId="32" applyProtection="0">
      <alignment horizontal="centerContinuous"/>
      <protection locked="0"/>
    </xf>
    <xf numFmtId="0" fontId="62" fillId="2" borderId="0"/>
    <xf numFmtId="282" fontId="165" fillId="34" borderId="4" applyNumberFormat="0" applyAlignment="0" applyProtection="0"/>
    <xf numFmtId="0" fontId="62" fillId="2" borderId="0"/>
    <xf numFmtId="0" fontId="62" fillId="2" borderId="0"/>
    <xf numFmtId="0" fontId="353" fillId="0" borderId="0"/>
    <xf numFmtId="0" fontId="44" fillId="19" borderId="4" applyNumberFormat="0" applyAlignment="0" applyProtection="0"/>
    <xf numFmtId="0" fontId="165" fillId="34" borderId="65" applyNumberFormat="0" applyAlignment="0" applyProtection="0"/>
    <xf numFmtId="0" fontId="62" fillId="2" borderId="0"/>
    <xf numFmtId="0" fontId="328" fillId="0" borderId="0"/>
    <xf numFmtId="0" fontId="22" fillId="0" borderId="0"/>
    <xf numFmtId="0" fontId="62" fillId="41" borderId="40" applyNumberFormat="0" applyProtection="0">
      <alignment horizontal="left" vertical="top" indent="1"/>
    </xf>
    <xf numFmtId="282"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282" fontId="58" fillId="3" borderId="37" applyProtection="0">
      <alignment horizontal="center" wrapText="1"/>
      <protection locked="0"/>
    </xf>
    <xf numFmtId="0" fontId="109" fillId="3" borderId="32" applyProtection="0">
      <alignment horizontal="centerContinuous"/>
      <protection locked="0"/>
    </xf>
    <xf numFmtId="199" fontId="91" fillId="3" borderId="30"/>
    <xf numFmtId="282" fontId="91" fillId="3" borderId="31"/>
    <xf numFmtId="0" fontId="79" fillId="18" borderId="65" applyNumberFormat="0" applyProtection="0">
      <alignment horizontal="left" vertical="center" indent="1"/>
    </xf>
    <xf numFmtId="0" fontId="7" fillId="16" borderId="40" applyNumberFormat="0" applyProtection="0">
      <alignment horizontal="left" vertical="center" indent="1"/>
    </xf>
    <xf numFmtId="282" fontId="311" fillId="19" borderId="4" applyNumberFormat="0" applyAlignment="0" applyProtection="0"/>
    <xf numFmtId="282" fontId="44" fillId="19" borderId="4" applyNumberFormat="0" applyAlignment="0" applyProtection="0"/>
    <xf numFmtId="0" fontId="58" fillId="3" borderId="37" applyProtection="0">
      <alignment horizontal="center" wrapText="1"/>
      <protection locked="0"/>
    </xf>
    <xf numFmtId="4" fontId="79" fillId="10" borderId="14" applyNumberFormat="0" applyProtection="0">
      <alignment horizontal="left" vertical="center" indent="1"/>
    </xf>
    <xf numFmtId="0" fontId="258" fillId="56" borderId="40" applyNumberFormat="0" applyProtection="0">
      <alignment horizontal="left" vertical="top" indent="1"/>
    </xf>
    <xf numFmtId="199" fontId="68" fillId="37" borderId="13">
      <alignment horizontal="center"/>
    </xf>
    <xf numFmtId="282" fontId="67" fillId="3" borderId="13">
      <alignment horizontal="center" vertical="center"/>
    </xf>
    <xf numFmtId="0" fontId="58" fillId="3" borderId="13">
      <alignment horizontal="center" vertical="center"/>
    </xf>
    <xf numFmtId="0" fontId="64" fillId="0" borderId="0"/>
    <xf numFmtId="0" fontId="7" fillId="0" borderId="0"/>
    <xf numFmtId="0" fontId="7" fillId="0" borderId="0"/>
    <xf numFmtId="199" fontId="99" fillId="2" borderId="4">
      <alignment horizontal="center" vertical="center"/>
      <protection locked="0"/>
    </xf>
    <xf numFmtId="0" fontId="165" fillId="34" borderId="4" applyNumberFormat="0" applyAlignment="0" applyProtection="0"/>
    <xf numFmtId="0" fontId="109" fillId="3" borderId="32" applyProtection="0">
      <alignment horizontal="centerContinuous"/>
      <protection locked="0"/>
    </xf>
    <xf numFmtId="0" fontId="7" fillId="66" borderId="40" applyNumberFormat="0" applyProtection="0">
      <alignment horizontal="left" vertical="top" indent="1"/>
    </xf>
    <xf numFmtId="14" fontId="8" fillId="49" borderId="59">
      <alignment horizontal="center" vertical="center" wrapText="1"/>
    </xf>
    <xf numFmtId="0" fontId="7" fillId="10" borderId="40" applyNumberFormat="0" applyProtection="0">
      <alignment horizontal="left" vertical="top" indent="1"/>
    </xf>
    <xf numFmtId="4" fontId="48" fillId="55" borderId="40" applyNumberFormat="0" applyProtection="0">
      <alignment horizontal="right" vertical="center"/>
    </xf>
    <xf numFmtId="0" fontId="109" fillId="3" borderId="32" applyProtection="0">
      <alignment horizontal="centerContinuous"/>
      <protection locked="0"/>
    </xf>
    <xf numFmtId="0" fontId="109" fillId="3" borderId="32" applyProtection="0">
      <alignment horizontal="centerContinuous"/>
      <protection locked="0"/>
    </xf>
    <xf numFmtId="282" fontId="62" fillId="33" borderId="65" applyNumberFormat="0" applyFont="0" applyAlignment="0" applyProtection="0"/>
    <xf numFmtId="0" fontId="109" fillId="3" borderId="32" applyProtection="0">
      <alignment horizontal="centerContinuous"/>
      <protection locked="0"/>
    </xf>
    <xf numFmtId="0" fontId="109" fillId="3" borderId="32" applyProtection="0">
      <alignment horizontal="centerContinuous"/>
      <protection locked="0"/>
    </xf>
    <xf numFmtId="282" fontId="67" fillId="3" borderId="13">
      <alignment horizontal="center" vertical="center"/>
    </xf>
    <xf numFmtId="282" fontId="62" fillId="33" borderId="65" applyNumberFormat="0" applyFont="0" applyAlignment="0" applyProtection="0"/>
    <xf numFmtId="0" fontId="38" fillId="102" borderId="0" applyNumberFormat="0" applyBorder="0" applyAlignment="0" applyProtection="0"/>
    <xf numFmtId="0" fontId="67" fillId="3" borderId="13">
      <alignment horizontal="center" vertical="center"/>
    </xf>
    <xf numFmtId="0" fontId="58" fillId="3" borderId="37" applyProtection="0">
      <alignment horizontal="center" wrapText="1"/>
      <protection locked="0"/>
    </xf>
    <xf numFmtId="4" fontId="79" fillId="62" borderId="65" applyNumberFormat="0" applyProtection="0">
      <alignment horizontal="right" vertical="center"/>
    </xf>
    <xf numFmtId="282" fontId="7" fillId="12" borderId="16" applyNumberFormat="0" applyFont="0" applyAlignment="0" applyProtection="0"/>
    <xf numFmtId="282" fontId="62" fillId="10" borderId="40" applyNumberFormat="0" applyProtection="0">
      <alignment horizontal="left" vertical="top" indent="1"/>
    </xf>
    <xf numFmtId="199" fontId="145" fillId="110" borderId="25" applyNumberFormat="0" applyAlignment="0" applyProtection="0"/>
    <xf numFmtId="0" fontId="109" fillId="3" borderId="32" applyProtection="0">
      <alignment horizontal="centerContinuous"/>
      <protection locked="0"/>
    </xf>
    <xf numFmtId="0" fontId="109" fillId="3" borderId="32" applyProtection="0">
      <alignment horizontal="centerContinuous"/>
      <protection locked="0"/>
    </xf>
    <xf numFmtId="0" fontId="62" fillId="33" borderId="65"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0" fontId="62" fillId="33" borderId="65"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4" fontId="79" fillId="62" borderId="65" applyNumberFormat="0" applyProtection="0">
      <alignment horizontal="right" vertical="center"/>
    </xf>
    <xf numFmtId="4" fontId="79" fillId="62" borderId="65" applyNumberFormat="0" applyProtection="0">
      <alignment horizontal="right" vertical="center"/>
    </xf>
    <xf numFmtId="4" fontId="79" fillId="0" borderId="65" applyNumberFormat="0" applyProtection="0">
      <alignment horizontal="left" vertical="center" indent="1"/>
    </xf>
    <xf numFmtId="0" fontId="38" fillId="103" borderId="0" applyNumberFormat="0" applyBorder="0" applyAlignment="0" applyProtection="0"/>
    <xf numFmtId="0" fontId="79" fillId="53" borderId="65" applyNumberFormat="0" applyProtection="0">
      <alignment horizontal="left" vertical="center" indent="1"/>
    </xf>
    <xf numFmtId="0" fontId="7" fillId="14" borderId="40" applyNumberFormat="0" applyProtection="0">
      <alignment horizontal="left" vertical="top" indent="1"/>
    </xf>
    <xf numFmtId="282" fontId="7" fillId="14" borderId="40" applyNumberFormat="0" applyProtection="0">
      <alignment horizontal="left" vertical="top" indent="1"/>
    </xf>
    <xf numFmtId="282" fontId="79" fillId="14" borderId="65" applyNumberFormat="0" applyProtection="0">
      <alignment horizontal="left" vertical="center" indent="1"/>
    </xf>
    <xf numFmtId="0" fontId="58" fillId="3" borderId="37" applyProtection="0">
      <alignment horizontal="center" wrapText="1"/>
      <protection locked="0"/>
    </xf>
    <xf numFmtId="0" fontId="58" fillId="3" borderId="37" applyProtection="0">
      <alignment horizontal="center" wrapText="1"/>
      <protection locked="0"/>
    </xf>
    <xf numFmtId="199" fontId="7" fillId="60" borderId="40" applyNumberFormat="0" applyProtection="0">
      <alignment horizontal="left" vertical="top" indent="1"/>
    </xf>
    <xf numFmtId="0" fontId="62" fillId="10" borderId="40" applyNumberFormat="0" applyProtection="0">
      <alignment horizontal="left" vertical="top" indent="1"/>
    </xf>
    <xf numFmtId="0" fontId="58" fillId="3" borderId="37" applyProtection="0">
      <alignment horizontal="center" wrapText="1"/>
      <protection locked="0"/>
    </xf>
    <xf numFmtId="0" fontId="38" fillId="77" borderId="0" applyNumberFormat="0" applyBorder="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282" fontId="62" fillId="41" borderId="40" applyNumberFormat="0" applyProtection="0">
      <alignment horizontal="left" vertical="top" indent="1"/>
    </xf>
    <xf numFmtId="282" fontId="62" fillId="41" borderId="40" applyNumberFormat="0" applyProtection="0">
      <alignment horizontal="left" vertical="top" indent="1"/>
    </xf>
    <xf numFmtId="4" fontId="79" fillId="32" borderId="65" applyNumberFormat="0" applyProtection="0">
      <alignment horizontal="left" vertical="center" indent="1"/>
    </xf>
    <xf numFmtId="282" fontId="48" fillId="60" borderId="40" applyNumberFormat="0" applyProtection="0">
      <alignment horizontal="left" vertical="top" indent="1"/>
    </xf>
    <xf numFmtId="4" fontId="260" fillId="67" borderId="14" applyNumberFormat="0" applyProtection="0">
      <alignment horizontal="left" vertical="center" indent="1"/>
    </xf>
    <xf numFmtId="4" fontId="260" fillId="67" borderId="14" applyNumberFormat="0" applyProtection="0">
      <alignment horizontal="left" vertical="center" indent="1"/>
    </xf>
    <xf numFmtId="282" fontId="165" fillId="34" borderId="4" applyNumberFormat="0" applyAlignment="0" applyProtection="0"/>
    <xf numFmtId="282" fontId="165" fillId="34" borderId="4" applyNumberFormat="0" applyAlignment="0" applyProtection="0"/>
    <xf numFmtId="0" fontId="7" fillId="85" borderId="25" applyNumberFormat="0" applyProtection="0">
      <alignment horizontal="left" vertical="center" indent="1"/>
    </xf>
    <xf numFmtId="0" fontId="109" fillId="3" borderId="32" applyProtection="0">
      <alignment horizontal="centerContinuous"/>
      <protection locked="0"/>
    </xf>
    <xf numFmtId="282" fontId="7" fillId="12" borderId="16" applyNumberFormat="0" applyFont="0" applyAlignment="0" applyProtection="0"/>
    <xf numFmtId="4" fontId="153" fillId="59" borderId="40" applyNumberFormat="0" applyProtection="0">
      <alignment vertical="center"/>
    </xf>
    <xf numFmtId="282" fontId="88" fillId="3" borderId="7"/>
    <xf numFmtId="0" fontId="38" fillId="77" borderId="0" applyNumberFormat="0" applyBorder="0" applyAlignment="0" applyProtection="0"/>
    <xf numFmtId="0" fontId="38" fillId="79" borderId="0" applyNumberFormat="0" applyBorder="0" applyAlignment="0" applyProtection="0"/>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282" fontId="109" fillId="3" borderId="32" applyProtection="0">
      <alignment horizontal="centerContinuous"/>
      <protection locked="0"/>
    </xf>
    <xf numFmtId="282"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282"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4" fontId="113" fillId="56" borderId="40" applyNumberFormat="0" applyProtection="0">
      <alignment vertical="center"/>
    </xf>
    <xf numFmtId="0" fontId="62" fillId="2" borderId="0"/>
    <xf numFmtId="0" fontId="7" fillId="64" borderId="40" applyNumberFormat="0" applyProtection="0">
      <alignment horizontal="left" vertical="center" indent="1"/>
    </xf>
    <xf numFmtId="4" fontId="79" fillId="0" borderId="65" applyNumberFormat="0" applyProtection="0">
      <alignment horizontal="left" vertical="center" indent="1"/>
    </xf>
    <xf numFmtId="0" fontId="213" fillId="0" borderId="14"/>
    <xf numFmtId="4" fontId="48" fillId="10" borderId="40" applyNumberFormat="0" applyProtection="0">
      <alignment horizontal="left" vertical="center" indent="1"/>
    </xf>
    <xf numFmtId="282" fontId="48" fillId="50" borderId="40" applyNumberFormat="0" applyProtection="0">
      <alignment horizontal="left" vertical="top" indent="1"/>
    </xf>
    <xf numFmtId="0" fontId="62" fillId="41" borderId="40" applyNumberFormat="0" applyProtection="0">
      <alignment horizontal="left" vertical="top" indent="1"/>
    </xf>
    <xf numFmtId="0" fontId="7" fillId="10" borderId="40" applyNumberFormat="0" applyProtection="0">
      <alignment horizontal="left" vertical="top" indent="1"/>
    </xf>
    <xf numFmtId="282" fontId="62" fillId="16" borderId="40" applyNumberFormat="0" applyProtection="0">
      <alignment horizontal="left" vertical="top" indent="1"/>
    </xf>
    <xf numFmtId="4" fontId="170" fillId="71" borderId="40" applyNumberFormat="0" applyProtection="0">
      <alignment horizontal="right" vertical="center"/>
    </xf>
    <xf numFmtId="0" fontId="109" fillId="3" borderId="32" applyProtection="0">
      <alignment horizontal="centerContinuous"/>
      <protection locked="0"/>
    </xf>
    <xf numFmtId="0" fontId="58" fillId="3" borderId="37" applyProtection="0">
      <alignment horizontal="center" wrapText="1"/>
      <protection locked="0"/>
    </xf>
    <xf numFmtId="282" fontId="165" fillId="34" borderId="4" applyNumberFormat="0" applyAlignment="0" applyProtection="0"/>
    <xf numFmtId="282"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199" fontId="67" fillId="3" borderId="13">
      <alignment horizontal="center" vertical="center"/>
    </xf>
    <xf numFmtId="0" fontId="7" fillId="115" borderId="25" applyNumberFormat="0" applyProtection="0">
      <alignment horizontal="left" vertical="center" indent="1"/>
    </xf>
    <xf numFmtId="0" fontId="7" fillId="60" borderId="40" applyNumberFormat="0" applyProtection="0">
      <alignment horizontal="left" vertical="center" indent="1"/>
    </xf>
    <xf numFmtId="0" fontId="7" fillId="12" borderId="16" applyNumberFormat="0" applyFont="0" applyAlignment="0" applyProtection="0"/>
    <xf numFmtId="0" fontId="62" fillId="2" borderId="0"/>
    <xf numFmtId="0" fontId="66" fillId="0" borderId="57" applyNumberFormat="0" applyFill="0" applyAlignment="0" applyProtection="0"/>
    <xf numFmtId="199" fontId="7" fillId="65" borderId="40" applyNumberFormat="0" applyProtection="0">
      <alignment horizontal="left" vertical="top" indent="1"/>
    </xf>
    <xf numFmtId="282" fontId="62" fillId="14" borderId="40" applyNumberFormat="0" applyProtection="0">
      <alignment horizontal="left" vertical="top" indent="1"/>
    </xf>
    <xf numFmtId="282" fontId="62" fillId="16" borderId="40" applyNumberFormat="0" applyProtection="0">
      <alignment horizontal="left" vertical="top" indent="1"/>
    </xf>
    <xf numFmtId="282" fontId="62" fillId="16" borderId="40" applyNumberFormat="0" applyProtection="0">
      <alignment horizontal="left" vertical="top" indent="1"/>
    </xf>
    <xf numFmtId="4" fontId="170" fillId="113" borderId="40" applyNumberFormat="0" applyProtection="0">
      <alignment horizontal="right" vertical="center"/>
    </xf>
    <xf numFmtId="0" fontId="7" fillId="64" borderId="40" applyNumberFormat="0" applyProtection="0">
      <alignment horizontal="left" vertical="center" indent="1"/>
    </xf>
    <xf numFmtId="0" fontId="109" fillId="3" borderId="32" applyProtection="0">
      <alignment horizontal="centerContinuous"/>
      <protection locked="0"/>
    </xf>
    <xf numFmtId="282"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282" fontId="165" fillId="34" borderId="4" applyNumberFormat="0" applyAlignment="0" applyProtection="0"/>
    <xf numFmtId="0" fontId="50" fillId="18" borderId="4" applyNumberFormat="0" applyAlignment="0" applyProtection="0"/>
    <xf numFmtId="0" fontId="58" fillId="3" borderId="37" applyProtection="0">
      <alignment horizontal="center" wrapText="1"/>
      <protection locked="0"/>
    </xf>
    <xf numFmtId="0" fontId="38" fillId="101" borderId="0" applyNumberFormat="0" applyBorder="0" applyAlignment="0" applyProtection="0"/>
    <xf numFmtId="0" fontId="62" fillId="33" borderId="65" applyNumberFormat="0" applyFont="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65" fillId="34" borderId="4" applyNumberFormat="0" applyAlignment="0" applyProtection="0"/>
    <xf numFmtId="0" fontId="256" fillId="110" borderId="65" applyNumberFormat="0" applyAlignment="0" applyProtection="0"/>
    <xf numFmtId="282" fontId="50" fillId="18" borderId="4" applyNumberForma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256" fillId="110" borderId="65" applyNumberFormat="0" applyAlignment="0" applyProtection="0"/>
    <xf numFmtId="4" fontId="79" fillId="63" borderId="14" applyNumberFormat="0" applyProtection="0">
      <alignment horizontal="left" vertical="center" indent="1"/>
    </xf>
    <xf numFmtId="199" fontId="7" fillId="66" borderId="40" applyNumberFormat="0" applyProtection="0">
      <alignment horizontal="left" vertical="center" indent="1"/>
    </xf>
    <xf numFmtId="0" fontId="58" fillId="3" borderId="37" applyProtection="0">
      <alignment horizontal="center" wrapText="1"/>
      <protection locked="0"/>
    </xf>
    <xf numFmtId="0" fontId="165" fillId="34" borderId="65" applyNumberFormat="0" applyAlignment="0" applyProtection="0"/>
    <xf numFmtId="0" fontId="58" fillId="3" borderId="37" applyProtection="0">
      <alignment horizontal="center" wrapText="1"/>
      <protection locked="0"/>
    </xf>
    <xf numFmtId="199"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282" fontId="91" fillId="3" borderId="31"/>
    <xf numFmtId="282" fontId="91" fillId="3" borderId="30"/>
    <xf numFmtId="0" fontId="79" fillId="14" borderId="65" applyNumberFormat="0" applyProtection="0">
      <alignment horizontal="left" vertical="center" indent="1"/>
    </xf>
    <xf numFmtId="0" fontId="165" fillId="34" borderId="4" applyNumberFormat="0" applyAlignment="0" applyProtection="0"/>
    <xf numFmtId="282" fontId="7" fillId="60" borderId="40" applyNumberFormat="0" applyProtection="0">
      <alignment horizontal="left" vertical="center" indent="1"/>
    </xf>
    <xf numFmtId="0" fontId="67" fillId="3" borderId="13">
      <alignment horizontal="center" vertical="center"/>
    </xf>
    <xf numFmtId="282" fontId="58" fillId="3" borderId="13">
      <alignment horizontal="center" vertical="center"/>
    </xf>
    <xf numFmtId="190" fontId="49" fillId="36" borderId="8">
      <protection hidden="1"/>
    </xf>
    <xf numFmtId="0" fontId="67" fillId="3" borderId="13">
      <alignment horizontal="center" vertical="center"/>
    </xf>
    <xf numFmtId="0" fontId="259" fillId="10" borderId="40" applyNumberFormat="0" applyProtection="0">
      <alignment horizontal="left" vertical="top" indent="1"/>
    </xf>
    <xf numFmtId="282" fontId="62" fillId="14" borderId="40" applyNumberFormat="0" applyProtection="0">
      <alignment horizontal="left" vertical="top" indent="1"/>
    </xf>
    <xf numFmtId="282" fontId="62" fillId="14" borderId="40" applyNumberFormat="0" applyProtection="0">
      <alignment horizontal="left" vertical="top" indent="1"/>
    </xf>
    <xf numFmtId="0" fontId="7" fillId="10" borderId="40" applyNumberFormat="0" applyProtection="0">
      <alignment horizontal="left" vertical="top" indent="1"/>
    </xf>
    <xf numFmtId="0" fontId="58" fillId="3" borderId="37" applyProtection="0">
      <alignment horizontal="center" wrapText="1"/>
      <protection locked="0"/>
    </xf>
    <xf numFmtId="282" fontId="7" fillId="12" borderId="16" applyNumberFormat="0" applyFont="0" applyAlignment="0" applyProtection="0"/>
    <xf numFmtId="282" fontId="109" fillId="3" borderId="32" applyProtection="0">
      <alignment horizontal="centerContinuous"/>
      <protection locked="0"/>
    </xf>
    <xf numFmtId="0" fontId="165" fillId="34" borderId="4" applyNumberFormat="0" applyAlignment="0" applyProtection="0"/>
    <xf numFmtId="282" fontId="7" fillId="12" borderId="16" applyNumberFormat="0" applyFon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7" fillId="12" borderId="16" applyNumberFormat="0" applyFont="0" applyAlignment="0" applyProtection="0"/>
    <xf numFmtId="282" fontId="7" fillId="12" borderId="16" applyNumberFormat="0" applyFont="0" applyAlignment="0" applyProtection="0"/>
    <xf numFmtId="282" fontId="165" fillId="34" borderId="4" applyNumberFormat="0" applyAlignment="0" applyProtection="0"/>
    <xf numFmtId="0" fontId="7" fillId="41" borderId="40" applyNumberFormat="0" applyProtection="0">
      <alignment horizontal="left" vertical="top" indent="1"/>
    </xf>
    <xf numFmtId="204" fontId="88" fillId="2" borderId="4">
      <alignment horizontal="right"/>
      <protection locked="0"/>
    </xf>
    <xf numFmtId="282" fontId="7" fillId="41" borderId="40" applyNumberFormat="0" applyProtection="0">
      <alignment horizontal="left" vertical="center" indent="1"/>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282" fontId="50" fillId="18" borderId="4" applyNumberFormat="0" applyAlignment="0" applyProtection="0"/>
    <xf numFmtId="282"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4" fontId="79" fillId="35" borderId="65" applyNumberFormat="0" applyProtection="0">
      <alignment horizontal="right" vertical="center"/>
    </xf>
    <xf numFmtId="0" fontId="79" fillId="53" borderId="65" applyNumberFormat="0" applyProtection="0">
      <alignment horizontal="left" vertical="center" indent="1"/>
    </xf>
    <xf numFmtId="282" fontId="7" fillId="66" borderId="40" applyNumberFormat="0" applyProtection="0">
      <alignment horizontal="left" vertical="center" indent="1"/>
    </xf>
    <xf numFmtId="0" fontId="109" fillId="3" borderId="32" applyProtection="0">
      <alignment horizontal="centerContinuous"/>
      <protection locked="0"/>
    </xf>
    <xf numFmtId="282" fontId="62" fillId="10" borderId="40" applyNumberFormat="0" applyProtection="0">
      <alignment horizontal="left" vertical="top" indent="1"/>
    </xf>
    <xf numFmtId="0" fontId="109" fillId="3" borderId="32" applyProtection="0">
      <alignment horizontal="centerContinuous"/>
      <protection locked="0"/>
    </xf>
    <xf numFmtId="0" fontId="258" fillId="56" borderId="40" applyNumberFormat="0" applyProtection="0">
      <alignment horizontal="left" vertical="top" indent="1"/>
    </xf>
    <xf numFmtId="282" fontId="62" fillId="33" borderId="65" applyNumberFormat="0" applyFon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165" fillId="34" borderId="65" applyNumberFormat="0" applyAlignment="0" applyProtection="0"/>
    <xf numFmtId="0" fontId="25" fillId="194" borderId="14" applyNumberFormat="0" applyAlignment="0" applyProtection="0"/>
    <xf numFmtId="282" fontId="7" fillId="12" borderId="16" applyNumberFormat="0" applyFont="0" applyAlignment="0" applyProtection="0"/>
    <xf numFmtId="4" fontId="79" fillId="41" borderId="14" applyNumberFormat="0" applyProtection="0">
      <alignment horizontal="left" vertical="center" indent="1"/>
    </xf>
    <xf numFmtId="282" fontId="7" fillId="10" borderId="40" applyNumberFormat="0" applyProtection="0">
      <alignment horizontal="left" vertical="top" indent="1"/>
    </xf>
    <xf numFmtId="0" fontId="145" fillId="110" borderId="25" applyNumberFormat="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165" fillId="34" borderId="4" applyNumberFormat="0" applyAlignment="0" applyProtection="0"/>
    <xf numFmtId="282" fontId="62" fillId="14" borderId="40" applyNumberFormat="0" applyProtection="0">
      <alignment horizontal="left" vertical="top" indent="1"/>
    </xf>
    <xf numFmtId="0" fontId="62" fillId="2" borderId="0"/>
    <xf numFmtId="0" fontId="165" fillId="34" borderId="4" applyNumberFormat="0" applyAlignment="0" applyProtection="0"/>
    <xf numFmtId="0" fontId="67" fillId="3" borderId="13">
      <alignment horizontal="center" vertical="center"/>
    </xf>
    <xf numFmtId="0" fontId="7" fillId="16" borderId="40" applyNumberFormat="0" applyProtection="0">
      <alignment horizontal="left" vertical="center" indent="1"/>
    </xf>
    <xf numFmtId="0" fontId="58" fillId="3" borderId="37" applyProtection="0">
      <alignment horizontal="center" wrapText="1"/>
      <protection locked="0"/>
    </xf>
    <xf numFmtId="0" fontId="58" fillId="3" borderId="37" applyProtection="0">
      <alignment horizontal="center" wrapText="1"/>
      <protection locked="0"/>
    </xf>
    <xf numFmtId="4" fontId="48" fillId="119" borderId="25" applyNumberFormat="0" applyProtection="0">
      <alignment horizontal="right" vertical="center"/>
    </xf>
    <xf numFmtId="0" fontId="62" fillId="2" borderId="0"/>
    <xf numFmtId="0" fontId="69" fillId="38" borderId="13">
      <alignment horizontal="center" vertical="center"/>
    </xf>
    <xf numFmtId="0" fontId="38" fillId="100" borderId="0" applyNumberFormat="0" applyBorder="0" applyAlignment="0" applyProtection="0"/>
    <xf numFmtId="0" fontId="38" fillId="79" borderId="0" applyNumberFormat="0" applyBorder="0" applyAlignment="0" applyProtection="0"/>
    <xf numFmtId="228" fontId="206" fillId="0" borderId="0">
      <protection locked="0"/>
    </xf>
    <xf numFmtId="0" fontId="58" fillId="3" borderId="37" applyProtection="0">
      <alignment horizontal="center" wrapText="1"/>
      <protection locked="0"/>
    </xf>
    <xf numFmtId="0" fontId="256" fillId="110" borderId="65" applyNumberFormat="0" applyAlignment="0" applyProtection="0"/>
    <xf numFmtId="0" fontId="165" fillId="34" borderId="65" applyNumberFormat="0" applyAlignment="0" applyProtection="0"/>
    <xf numFmtId="282" fontId="109" fillId="3" borderId="32" applyProtection="0">
      <alignment horizontal="centerContinuous"/>
      <protection locked="0"/>
    </xf>
    <xf numFmtId="4" fontId="257" fillId="59" borderId="65" applyNumberFormat="0" applyProtection="0">
      <alignment vertical="center"/>
    </xf>
    <xf numFmtId="4" fontId="79" fillId="0" borderId="65" applyNumberFormat="0" applyProtection="0">
      <alignment horizontal="left" vertical="center" indent="1"/>
    </xf>
    <xf numFmtId="0" fontId="7" fillId="10" borderId="40" applyNumberFormat="0" applyProtection="0">
      <alignment horizontal="left" vertical="top" indent="1"/>
    </xf>
    <xf numFmtId="0" fontId="22" fillId="0" borderId="0"/>
    <xf numFmtId="0" fontId="109" fillId="3" borderId="32" applyProtection="0">
      <alignment horizontal="centerContinuous"/>
      <protection locked="0"/>
    </xf>
    <xf numFmtId="282" fontId="62" fillId="16" borderId="40" applyNumberFormat="0" applyProtection="0">
      <alignment horizontal="left" vertical="top" indent="1"/>
    </xf>
    <xf numFmtId="0" fontId="62" fillId="16" borderId="40" applyNumberFormat="0" applyProtection="0">
      <alignment horizontal="left" vertical="top" indent="1"/>
    </xf>
    <xf numFmtId="282" fontId="62" fillId="16" borderId="40" applyNumberFormat="0" applyProtection="0">
      <alignment horizontal="left" vertical="top" indent="1"/>
    </xf>
    <xf numFmtId="282" fontId="62" fillId="16" borderId="40" applyNumberFormat="0" applyProtection="0">
      <alignment horizontal="left" vertical="top" indent="1"/>
    </xf>
    <xf numFmtId="0" fontId="58" fillId="3" borderId="37" applyProtection="0">
      <alignment horizontal="center" wrapText="1"/>
      <protection locked="0"/>
    </xf>
    <xf numFmtId="282" fontId="109" fillId="3" borderId="32" applyProtection="0">
      <alignment horizontal="centerContinuous"/>
      <protection locked="0"/>
    </xf>
    <xf numFmtId="0" fontId="62" fillId="16" borderId="40" applyNumberFormat="0" applyProtection="0">
      <alignment horizontal="left" vertical="top" indent="1"/>
    </xf>
    <xf numFmtId="282" fontId="258" fillId="56" borderId="40" applyNumberFormat="0" applyProtection="0">
      <alignment horizontal="left" vertical="top" indent="1"/>
    </xf>
    <xf numFmtId="0" fontId="58" fillId="3" borderId="37" applyProtection="0">
      <alignment horizontal="center" wrapText="1"/>
      <protection locked="0"/>
    </xf>
    <xf numFmtId="203" fontId="88" fillId="2" borderId="4">
      <protection locked="0"/>
    </xf>
    <xf numFmtId="0" fontId="7" fillId="16" borderId="40" applyNumberFormat="0" applyProtection="0">
      <alignment horizontal="left" vertical="top" indent="1"/>
    </xf>
    <xf numFmtId="0" fontId="109" fillId="3" borderId="32" applyProtection="0">
      <alignment horizontal="centerContinuous"/>
      <protection locked="0"/>
    </xf>
    <xf numFmtId="0" fontId="94" fillId="18" borderId="25" applyNumberFormat="0" applyAlignment="0" applyProtection="0"/>
    <xf numFmtId="0" fontId="58" fillId="3" borderId="37" applyProtection="0">
      <alignment horizontal="center" wrapText="1"/>
      <protection locked="0"/>
    </xf>
    <xf numFmtId="199" fontId="62" fillId="10" borderId="40" applyNumberFormat="0" applyProtection="0">
      <alignment horizontal="left" vertical="top" indent="1"/>
    </xf>
    <xf numFmtId="282" fontId="58" fillId="3" borderId="37" applyProtection="0">
      <alignment horizontal="center" wrapText="1"/>
      <protection locked="0"/>
    </xf>
    <xf numFmtId="0" fontId="58" fillId="3" borderId="37" applyProtection="0">
      <alignment horizontal="center" wrapText="1"/>
      <protection locked="0"/>
    </xf>
    <xf numFmtId="0" fontId="7" fillId="0" borderId="0"/>
    <xf numFmtId="0" fontId="109" fillId="3" borderId="32" applyProtection="0">
      <alignment horizontal="centerContinuous"/>
      <protection locked="0"/>
    </xf>
    <xf numFmtId="4" fontId="118" fillId="60" borderId="63" applyNumberFormat="0" applyProtection="0">
      <alignment horizontal="left" vertical="center" indent="1"/>
    </xf>
    <xf numFmtId="0" fontId="7" fillId="115" borderId="25" applyNumberFormat="0" applyProtection="0">
      <alignment horizontal="left" vertical="center" indent="1"/>
    </xf>
    <xf numFmtId="282" fontId="7" fillId="10" borderId="40" applyNumberFormat="0" applyProtection="0">
      <alignment horizontal="left" vertical="center" indent="1"/>
    </xf>
    <xf numFmtId="282" fontId="62" fillId="41" borderId="40" applyNumberFormat="0" applyProtection="0">
      <alignment horizontal="left" vertical="top" indent="1"/>
    </xf>
    <xf numFmtId="0" fontId="112" fillId="37" borderId="13">
      <alignment horizontal="center" vertical="center"/>
    </xf>
    <xf numFmtId="0" fontId="7" fillId="0" borderId="0"/>
    <xf numFmtId="4" fontId="48" fillId="119" borderId="25" applyNumberFormat="0" applyProtection="0">
      <alignment horizontal="right" vertical="center"/>
    </xf>
    <xf numFmtId="0" fontId="34" fillId="12" borderId="16" applyNumberFormat="0" applyFont="0" applyAlignment="0" applyProtection="0"/>
    <xf numFmtId="0" fontId="62" fillId="2" borderId="0"/>
    <xf numFmtId="282" fontId="58" fillId="3" borderId="37" applyProtection="0">
      <alignment horizontal="center" wrapText="1"/>
      <protection locked="0"/>
    </xf>
    <xf numFmtId="4" fontId="115" fillId="65" borderId="40" applyNumberFormat="0" applyProtection="0">
      <alignment horizontal="left" vertical="center" indent="1"/>
    </xf>
    <xf numFmtId="0" fontId="62" fillId="2" borderId="0"/>
    <xf numFmtId="0" fontId="58" fillId="3" borderId="37" applyProtection="0">
      <alignment horizontal="center" wrapText="1"/>
      <protection locked="0"/>
    </xf>
    <xf numFmtId="0" fontId="161" fillId="72" borderId="4" applyNumberFormat="0" applyAlignment="0" applyProtection="0"/>
    <xf numFmtId="282" fontId="7" fillId="16" borderId="40" applyNumberFormat="0" applyProtection="0">
      <alignment horizontal="left" vertical="center" indent="1"/>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282" fontId="113" fillId="56" borderId="40" applyNumberFormat="0" applyProtection="0">
      <alignment horizontal="left" vertical="top" indent="1"/>
    </xf>
    <xf numFmtId="0" fontId="38" fillId="79" borderId="0" applyNumberFormat="0" applyBorder="0" applyAlignment="0" applyProtection="0"/>
    <xf numFmtId="4" fontId="153" fillId="65" borderId="40" applyNumberFormat="0" applyProtection="0">
      <alignment horizontal="left" vertical="center" indent="1"/>
    </xf>
    <xf numFmtId="0" fontId="165" fillId="34" borderId="65" applyNumberFormat="0" applyAlignment="0" applyProtection="0"/>
    <xf numFmtId="0" fontId="62" fillId="41" borderId="40" applyNumberFormat="0" applyProtection="0">
      <alignment horizontal="left" vertical="top" indent="1"/>
    </xf>
    <xf numFmtId="203" fontId="88" fillId="52" borderId="4">
      <alignment horizontal="right"/>
      <protection locked="0"/>
    </xf>
    <xf numFmtId="282" fontId="165" fillId="34" borderId="4" applyNumberFormat="0" applyAlignment="0" applyProtection="0"/>
    <xf numFmtId="282" fontId="7" fillId="12" borderId="16" applyNumberFormat="0" applyFont="0" applyAlignment="0" applyProtection="0"/>
    <xf numFmtId="282" fontId="67" fillId="3" borderId="13">
      <alignment horizontal="center" vertical="center"/>
    </xf>
    <xf numFmtId="0" fontId="109" fillId="3" borderId="32" applyProtection="0">
      <alignment horizontal="centerContinuous"/>
      <protection locked="0"/>
    </xf>
    <xf numFmtId="282" fontId="62" fillId="41" borderId="40" applyNumberFormat="0" applyProtection="0">
      <alignment horizontal="left" vertical="top" indent="1"/>
    </xf>
    <xf numFmtId="0" fontId="79" fillId="41" borderId="65" applyNumberFormat="0" applyProtection="0">
      <alignment horizontal="left" vertical="center" indent="1"/>
    </xf>
    <xf numFmtId="282"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7" fillId="14" borderId="40" applyNumberFormat="0" applyProtection="0">
      <alignment horizontal="left" vertical="center" indent="1"/>
    </xf>
    <xf numFmtId="4" fontId="48" fillId="62" borderId="40" applyNumberFormat="0" applyProtection="0">
      <alignment horizontal="right" vertical="center"/>
    </xf>
    <xf numFmtId="282" fontId="62" fillId="33" borderId="65" applyNumberFormat="0" applyFont="0" applyAlignment="0" applyProtection="0"/>
    <xf numFmtId="0" fontId="58" fillId="3" borderId="37" applyProtection="0">
      <alignment horizontal="center" wrapText="1"/>
      <protection locked="0"/>
    </xf>
    <xf numFmtId="0" fontId="33" fillId="0" borderId="0"/>
    <xf numFmtId="0" fontId="109" fillId="3" borderId="32" applyProtection="0">
      <alignment horizontal="centerContinuous"/>
      <protection locked="0"/>
    </xf>
    <xf numFmtId="282" fontId="66" fillId="0" borderId="57" applyNumberFormat="0" applyFill="0" applyAlignment="0" applyProtection="0"/>
    <xf numFmtId="4" fontId="113" fillId="56" borderId="40" applyNumberFormat="0" applyProtection="0">
      <alignment vertical="center"/>
    </xf>
    <xf numFmtId="0" fontId="109" fillId="3" borderId="32" applyProtection="0">
      <alignment horizontal="centerContinuous"/>
      <protection locked="0"/>
    </xf>
    <xf numFmtId="4" fontId="170" fillId="51" borderId="40" applyNumberFormat="0" applyProtection="0">
      <alignment horizontal="right" vertical="center"/>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4" fontId="170" fillId="52" borderId="40" applyNumberFormat="0" applyProtection="0">
      <alignment horizontal="right" vertical="center"/>
    </xf>
    <xf numFmtId="0" fontId="79" fillId="41" borderId="65" applyNumberFormat="0" applyProtection="0">
      <alignment horizontal="left" vertical="center" indent="1"/>
    </xf>
    <xf numFmtId="4" fontId="48" fillId="10" borderId="40" applyNumberFormat="0" applyProtection="0">
      <alignment horizontal="left" vertical="center" indent="1"/>
    </xf>
    <xf numFmtId="0" fontId="7" fillId="14" borderId="40" applyNumberFormat="0" applyProtection="0">
      <alignment horizontal="left" vertical="center" indent="1"/>
    </xf>
    <xf numFmtId="4" fontId="79" fillId="54" borderId="65" applyNumberFormat="0" applyProtection="0">
      <alignment horizontal="right" vertical="center"/>
    </xf>
    <xf numFmtId="4" fontId="79" fillId="27" borderId="14" applyNumberFormat="0" applyProtection="0">
      <alignment horizontal="right" vertical="center"/>
    </xf>
    <xf numFmtId="0" fontId="109" fillId="3" borderId="32" applyProtection="0">
      <alignment horizontal="centerContinuous"/>
      <protection locked="0"/>
    </xf>
    <xf numFmtId="0" fontId="7" fillId="16" borderId="40" applyNumberFormat="0" applyProtection="0">
      <alignment horizontal="left" vertical="top" indent="1"/>
    </xf>
    <xf numFmtId="0" fontId="22" fillId="0" borderId="0"/>
    <xf numFmtId="0" fontId="38" fillId="101" borderId="0" applyNumberFormat="0" applyBorder="0" applyAlignment="0" applyProtection="0"/>
    <xf numFmtId="0" fontId="7" fillId="0" borderId="0"/>
    <xf numFmtId="282" fontId="7" fillId="12" borderId="16" applyNumberFormat="0" applyFont="0" applyAlignment="0" applyProtection="0"/>
    <xf numFmtId="0" fontId="58" fillId="3" borderId="37" applyProtection="0">
      <alignment horizontal="center" wrapText="1"/>
      <protection locked="0"/>
    </xf>
    <xf numFmtId="282" fontId="7" fillId="12" borderId="16" applyNumberFormat="0" applyFon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165" fillId="34" borderId="4" applyNumberFormat="0" applyAlignment="0" applyProtection="0"/>
    <xf numFmtId="282" fontId="165" fillId="34" borderId="4" applyNumberFormat="0" applyAlignment="0" applyProtection="0"/>
    <xf numFmtId="282" fontId="7" fillId="14" borderId="40" applyNumberFormat="0" applyProtection="0">
      <alignment horizontal="left" vertical="top" indent="1"/>
    </xf>
    <xf numFmtId="199" fontId="7" fillId="33" borderId="16" applyNumberFormat="0" applyFont="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282" fontId="145" fillId="18" borderId="25" applyNumberFormat="0" applyAlignment="0" applyProtection="0"/>
    <xf numFmtId="0" fontId="7" fillId="0" borderId="0"/>
    <xf numFmtId="0" fontId="109" fillId="3" borderId="32" applyProtection="0">
      <alignment horizontal="centerContinuous"/>
      <protection locked="0"/>
    </xf>
    <xf numFmtId="282" fontId="7" fillId="12" borderId="16" applyNumberFormat="0" applyFont="0" applyAlignment="0" applyProtection="0"/>
    <xf numFmtId="4" fontId="260" fillId="67" borderId="14" applyNumberFormat="0" applyProtection="0">
      <alignment horizontal="left" vertical="center" indent="1"/>
    </xf>
    <xf numFmtId="4" fontId="79" fillId="32" borderId="65" applyNumberFormat="0" applyProtection="0">
      <alignment horizontal="left" vertical="center" indent="1"/>
    </xf>
    <xf numFmtId="282" fontId="165" fillId="34" borderId="4" applyNumberForma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7" fillId="66" borderId="40" applyNumberFormat="0" applyProtection="0">
      <alignment horizontal="left" vertical="top" indent="1"/>
    </xf>
    <xf numFmtId="4" fontId="79" fillId="15" borderId="65" applyNumberFormat="0" applyProtection="0">
      <alignment horizontal="right" vertical="center"/>
    </xf>
    <xf numFmtId="4" fontId="79" fillId="62" borderId="65" applyNumberFormat="0" applyProtection="0">
      <alignment horizontal="right" vertical="center"/>
    </xf>
    <xf numFmtId="4" fontId="40" fillId="16" borderId="14" applyNumberFormat="0" applyProtection="0">
      <alignment horizontal="left" vertical="center" indent="1"/>
    </xf>
    <xf numFmtId="0" fontId="62" fillId="33" borderId="65" applyNumberFormat="0" applyFont="0" applyAlignment="0" applyProtection="0"/>
    <xf numFmtId="282" fontId="44" fillId="19" borderId="4" applyNumberFormat="0" applyAlignment="0" applyProtection="0"/>
    <xf numFmtId="0" fontId="7" fillId="66" borderId="40" applyNumberFormat="0" applyProtection="0">
      <alignment horizontal="left" vertical="top" indent="1"/>
    </xf>
    <xf numFmtId="0" fontId="7" fillId="10" borderId="40" applyNumberFormat="0" applyProtection="0">
      <alignment horizontal="left" vertical="center" indent="1"/>
    </xf>
    <xf numFmtId="282" fontId="62" fillId="2" borderId="0"/>
    <xf numFmtId="4" fontId="25" fillId="65" borderId="40" applyNumberFormat="0" applyProtection="0">
      <alignment horizontal="right" vertical="center"/>
    </xf>
    <xf numFmtId="282" fontId="113" fillId="59" borderId="40" applyNumberFormat="0" applyProtection="0">
      <alignment horizontal="left" vertical="top" indent="1"/>
    </xf>
    <xf numFmtId="4" fontId="265" fillId="59" borderId="40" applyNumberFormat="0" applyProtection="0">
      <alignment vertical="center"/>
    </xf>
    <xf numFmtId="0" fontId="109" fillId="3" borderId="32" applyProtection="0">
      <alignment horizontal="centerContinuous"/>
      <protection locked="0"/>
    </xf>
    <xf numFmtId="0" fontId="62" fillId="2" borderId="0"/>
    <xf numFmtId="0" fontId="109" fillId="3" borderId="32" applyProtection="0">
      <alignment horizontal="centerContinuous"/>
      <protection locked="0"/>
    </xf>
    <xf numFmtId="282" fontId="58" fillId="3" borderId="37" applyProtection="0">
      <alignment horizontal="center" wrapText="1"/>
      <protection locked="0"/>
    </xf>
    <xf numFmtId="0" fontId="113" fillId="59" borderId="40" applyNumberFormat="0" applyProtection="0">
      <alignment horizontal="left" vertical="top" indent="1"/>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282" fontId="109" fillId="3" borderId="32" applyProtection="0">
      <alignment horizontal="centerContinuous"/>
      <protection locked="0"/>
    </xf>
    <xf numFmtId="4" fontId="79" fillId="15" borderId="65" applyNumberFormat="0" applyProtection="0">
      <alignment horizontal="right" vertical="center"/>
    </xf>
    <xf numFmtId="0" fontId="258" fillId="56" borderId="40" applyNumberFormat="0" applyProtection="0">
      <alignment horizontal="left" vertical="top" indent="1"/>
    </xf>
    <xf numFmtId="282" fontId="48" fillId="50" borderId="40" applyNumberFormat="0" applyProtection="0">
      <alignment horizontal="left" vertical="top" indent="1"/>
    </xf>
    <xf numFmtId="4" fontId="170" fillId="91" borderId="40" applyNumberFormat="0" applyProtection="0">
      <alignment horizontal="right" vertical="center"/>
    </xf>
    <xf numFmtId="4" fontId="257" fillId="59" borderId="65" applyNumberFormat="0" applyProtection="0">
      <alignment vertical="center"/>
    </xf>
    <xf numFmtId="0" fontId="62" fillId="33" borderId="65" applyNumberFormat="0" applyFont="0" applyAlignment="0" applyProtection="0"/>
    <xf numFmtId="0" fontId="7" fillId="33" borderId="16" applyNumberFormat="0" applyFont="0" applyAlignment="0" applyProtection="0"/>
    <xf numFmtId="0" fontId="7" fillId="60" borderId="40" applyNumberFormat="0" applyProtection="0">
      <alignment horizontal="left" vertical="center" indent="1"/>
    </xf>
    <xf numFmtId="0" fontId="109" fillId="3" borderId="32" applyProtection="0">
      <alignment horizontal="centerContinuous"/>
      <protection locked="0"/>
    </xf>
    <xf numFmtId="0" fontId="58" fillId="3" borderId="37" applyProtection="0">
      <alignment horizontal="center" wrapText="1"/>
      <protection locked="0"/>
    </xf>
    <xf numFmtId="0" fontId="165" fillId="34" borderId="65" applyNumberFormat="0" applyAlignment="0" applyProtection="0"/>
    <xf numFmtId="282" fontId="109" fillId="3" borderId="32" applyProtection="0">
      <alignment horizontal="centerContinuous"/>
      <protection locked="0"/>
    </xf>
    <xf numFmtId="0" fontId="22" fillId="0" borderId="0"/>
    <xf numFmtId="4" fontId="170" fillId="59" borderId="40" applyNumberFormat="0" applyProtection="0">
      <alignment horizontal="left" vertical="center" indent="1"/>
    </xf>
    <xf numFmtId="0" fontId="113" fillId="59" borderId="40" applyNumberFormat="0" applyProtection="0">
      <alignment horizontal="left" vertical="top" indent="1"/>
    </xf>
    <xf numFmtId="282" fontId="70" fillId="38" borderId="13">
      <alignment horizontal="center" vertical="center"/>
    </xf>
    <xf numFmtId="282"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4" fontId="263" fillId="66" borderId="40" applyNumberFormat="0" applyProtection="0">
      <alignment horizontal="right" vertical="center"/>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282" fontId="62" fillId="33" borderId="65" applyNumberFormat="0" applyFont="0" applyAlignment="0" applyProtection="0"/>
    <xf numFmtId="199" fontId="50" fillId="18" borderId="4" applyNumberFormat="0" applyAlignment="0" applyProtection="0"/>
    <xf numFmtId="282" fontId="62" fillId="16" borderId="40" applyNumberFormat="0" applyProtection="0">
      <alignment horizontal="left" vertical="top" indent="1"/>
    </xf>
    <xf numFmtId="4" fontId="114" fillId="56" borderId="40" applyNumberFormat="0" applyProtection="0">
      <alignment vertical="center"/>
    </xf>
    <xf numFmtId="0" fontId="109" fillId="3" borderId="32" applyProtection="0">
      <alignment horizontal="centerContinuous"/>
      <protection locked="0"/>
    </xf>
    <xf numFmtId="0" fontId="109" fillId="3" borderId="32" applyProtection="0">
      <alignment horizontal="centerContinuous"/>
      <protection locked="0"/>
    </xf>
    <xf numFmtId="282" fontId="7" fillId="41" borderId="40" applyNumberFormat="0" applyProtection="0">
      <alignment horizontal="left" vertical="top" indent="1"/>
    </xf>
    <xf numFmtId="282" fontId="79" fillId="41" borderId="65" applyNumberFormat="0" applyProtection="0">
      <alignment horizontal="left" vertical="center" indent="1"/>
    </xf>
    <xf numFmtId="0" fontId="58" fillId="3" borderId="37" applyProtection="0">
      <alignment horizontal="center" wrapText="1"/>
      <protection locked="0"/>
    </xf>
    <xf numFmtId="0" fontId="58" fillId="3" borderId="37" applyProtection="0">
      <alignment horizontal="center" wrapText="1"/>
      <protection locked="0"/>
    </xf>
    <xf numFmtId="282" fontId="7" fillId="33" borderId="16" applyNumberFormat="0" applyFont="0" applyAlignment="0" applyProtection="0"/>
    <xf numFmtId="0" fontId="7" fillId="85" borderId="25" applyNumberFormat="0" applyProtection="0">
      <alignment horizontal="left" vertical="center" indent="1"/>
    </xf>
    <xf numFmtId="4" fontId="79" fillId="55" borderId="65" applyNumberFormat="0" applyProtection="0">
      <alignment horizontal="right" vertical="center"/>
    </xf>
    <xf numFmtId="0" fontId="7" fillId="12" borderId="16" applyNumberFormat="0" applyFont="0" applyAlignment="0" applyProtection="0"/>
    <xf numFmtId="4" fontId="118" fillId="60" borderId="63" applyNumberFormat="0" applyProtection="0">
      <alignment horizontal="left" vertical="center" indent="1"/>
    </xf>
    <xf numFmtId="282" fontId="62" fillId="10" borderId="40" applyNumberFormat="0" applyProtection="0">
      <alignment horizontal="left" vertical="top" indent="1"/>
    </xf>
    <xf numFmtId="282" fontId="7" fillId="16" borderId="40" applyNumberFormat="0" applyProtection="0">
      <alignment horizontal="left" vertical="top" indent="1"/>
    </xf>
    <xf numFmtId="1" fontId="47" fillId="3" borderId="7"/>
    <xf numFmtId="0" fontId="58" fillId="3" borderId="37" applyProtection="0">
      <alignment horizontal="center" wrapText="1"/>
      <protection locked="0"/>
    </xf>
    <xf numFmtId="282" fontId="109" fillId="3" borderId="32" applyProtection="0">
      <alignment horizontal="centerContinuous"/>
      <protection locked="0"/>
    </xf>
    <xf numFmtId="0" fontId="109" fillId="3" borderId="32" applyProtection="0">
      <alignment horizontal="centerContinuous"/>
      <protection locked="0"/>
    </xf>
    <xf numFmtId="282" fontId="7" fillId="14" borderId="40" applyNumberFormat="0" applyProtection="0">
      <alignment horizontal="left" vertical="center" indent="1"/>
    </xf>
    <xf numFmtId="199" fontId="109" fillId="3" borderId="32" applyProtection="0">
      <alignment horizontal="centerContinuous"/>
      <protection locked="0"/>
    </xf>
    <xf numFmtId="0" fontId="7" fillId="16" borderId="40" applyNumberFormat="0" applyProtection="0">
      <alignment horizontal="left" vertical="top" indent="1"/>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4" fontId="79" fillId="15" borderId="65" applyNumberFormat="0" applyProtection="0">
      <alignment horizontal="right" vertical="center"/>
    </xf>
    <xf numFmtId="199" fontId="7" fillId="0" borderId="0"/>
    <xf numFmtId="0" fontId="38" fillId="77" borderId="0" applyNumberFormat="0" applyBorder="0" applyAlignment="0" applyProtection="0"/>
    <xf numFmtId="0" fontId="7" fillId="12" borderId="16" applyNumberFormat="0" applyFont="0" applyAlignment="0" applyProtection="0"/>
    <xf numFmtId="282" fontId="165" fillId="34" borderId="4" applyNumberFormat="0" applyAlignment="0" applyProtection="0"/>
    <xf numFmtId="282" fontId="58" fillId="3" borderId="37" applyProtection="0">
      <alignment horizontal="center" wrapText="1"/>
      <protection locked="0"/>
    </xf>
    <xf numFmtId="282" fontId="109" fillId="3" borderId="32" applyProtection="0">
      <alignment horizontal="centerContinuous"/>
      <protection locked="0"/>
    </xf>
    <xf numFmtId="0" fontId="50" fillId="18" borderId="4" applyNumberFormat="0" applyAlignment="0" applyProtection="0"/>
    <xf numFmtId="0" fontId="67" fillId="3" borderId="13">
      <alignment horizontal="center" vertical="center"/>
    </xf>
    <xf numFmtId="0" fontId="64" fillId="0" borderId="0"/>
    <xf numFmtId="0" fontId="109" fillId="3" borderId="32" applyProtection="0">
      <alignment horizontal="centerContinuous"/>
      <protection locked="0"/>
    </xf>
    <xf numFmtId="0" fontId="109" fillId="3" borderId="32" applyProtection="0">
      <alignment horizontal="centerContinuous"/>
      <protection locked="0"/>
    </xf>
    <xf numFmtId="282" fontId="62" fillId="33" borderId="65" applyNumberFormat="0" applyFont="0" applyAlignment="0" applyProtection="0"/>
    <xf numFmtId="282" fontId="7" fillId="33" borderId="16" applyNumberFormat="0" applyFont="0" applyAlignment="0" applyProtection="0"/>
    <xf numFmtId="0" fontId="64" fillId="0" borderId="0"/>
    <xf numFmtId="0" fontId="7" fillId="0" borderId="0"/>
    <xf numFmtId="0" fontId="7" fillId="0" borderId="0"/>
    <xf numFmtId="282" fontId="94" fillId="18" borderId="25" applyNumberFormat="0" applyAlignment="0" applyProtection="0"/>
    <xf numFmtId="4" fontId="267" fillId="66" borderId="40" applyNumberFormat="0" applyProtection="0">
      <alignment horizontal="right" vertical="center"/>
    </xf>
    <xf numFmtId="190" fontId="49" fillId="36" borderId="8">
      <protection hidden="1"/>
    </xf>
    <xf numFmtId="4" fontId="170" fillId="66" borderId="40" applyNumberFormat="0" applyProtection="0">
      <alignment horizontal="right" vertical="center"/>
    </xf>
    <xf numFmtId="282" fontId="7" fillId="41" borderId="40" applyNumberFormat="0" applyProtection="0">
      <alignment horizontal="left" vertical="top" indent="1"/>
    </xf>
    <xf numFmtId="0" fontId="58" fillId="3" borderId="37" applyProtection="0">
      <alignment horizontal="center" wrapText="1"/>
      <protection locked="0"/>
    </xf>
    <xf numFmtId="0" fontId="165" fillId="34" borderId="4" applyNumberFormat="0" applyAlignment="0" applyProtection="0"/>
    <xf numFmtId="0" fontId="62" fillId="2" borderId="0"/>
    <xf numFmtId="0" fontId="44" fillId="19" borderId="4" applyNumberFormat="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38" fillId="77" borderId="0" applyNumberFormat="0" applyBorder="0" applyAlignment="0" applyProtection="0"/>
    <xf numFmtId="0" fontId="22" fillId="0" borderId="0"/>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4" fontId="170" fillId="71" borderId="40" applyNumberFormat="0" applyProtection="0">
      <alignment horizontal="right" vertical="center"/>
    </xf>
    <xf numFmtId="0" fontId="58" fillId="3" borderId="37" applyProtection="0">
      <alignment horizontal="center" wrapText="1"/>
      <protection locked="0"/>
    </xf>
    <xf numFmtId="0" fontId="7" fillId="66" borderId="40" applyNumberFormat="0" applyProtection="0">
      <alignment horizontal="left" vertical="center" indent="1"/>
    </xf>
    <xf numFmtId="0" fontId="58" fillId="3" borderId="37" applyProtection="0">
      <alignment horizontal="center" wrapText="1"/>
      <protection locked="0"/>
    </xf>
    <xf numFmtId="282" fontId="62" fillId="33" borderId="65" applyNumberFormat="0" applyFont="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199" fontId="102" fillId="3" borderId="30"/>
    <xf numFmtId="282" fontId="101" fillId="3" borderId="32"/>
    <xf numFmtId="282" fontId="102" fillId="3" borderId="13"/>
    <xf numFmtId="199" fontId="102" fillId="3" borderId="13"/>
    <xf numFmtId="282" fontId="91" fillId="3" borderId="32">
      <protection hidden="1"/>
    </xf>
    <xf numFmtId="0" fontId="91" fillId="3" borderId="30"/>
    <xf numFmtId="199" fontId="91" fillId="3" borderId="31"/>
    <xf numFmtId="282" fontId="91" fillId="3" borderId="13"/>
    <xf numFmtId="282" fontId="48" fillId="50" borderId="40" applyNumberFormat="0" applyProtection="0">
      <alignment horizontal="left" vertical="top" indent="1"/>
    </xf>
    <xf numFmtId="0" fontId="62" fillId="41" borderId="40" applyNumberFormat="0" applyProtection="0">
      <alignment horizontal="left" vertical="top" indent="1"/>
    </xf>
    <xf numFmtId="4" fontId="115" fillId="65" borderId="63" applyNumberFormat="0" applyProtection="0">
      <alignment horizontal="left" vertical="center" indent="1"/>
    </xf>
    <xf numFmtId="282" fontId="62" fillId="10" borderId="40" applyNumberFormat="0" applyProtection="0">
      <alignment horizontal="left" vertical="top" indent="1"/>
    </xf>
    <xf numFmtId="0" fontId="58" fillId="3" borderId="37" applyProtection="0">
      <alignment horizontal="center" wrapText="1"/>
      <protection locked="0"/>
    </xf>
    <xf numFmtId="0" fontId="58" fillId="3" borderId="37" applyProtection="0">
      <alignment horizontal="center" wrapText="1"/>
      <protection locked="0"/>
    </xf>
    <xf numFmtId="282" fontId="7" fillId="10" borderId="40" applyNumberFormat="0" applyProtection="0">
      <alignment horizontal="left" vertical="center" indent="1"/>
    </xf>
    <xf numFmtId="0" fontId="79" fillId="53" borderId="65" applyNumberFormat="0" applyProtection="0">
      <alignment horizontal="left" vertical="center" indent="1"/>
    </xf>
    <xf numFmtId="199" fontId="67" fillId="3" borderId="13">
      <alignment horizontal="center" vertical="center"/>
    </xf>
    <xf numFmtId="282" fontId="165" fillId="34" borderId="4" applyNumberFormat="0" applyAlignment="0" applyProtection="0"/>
    <xf numFmtId="282" fontId="109" fillId="3" borderId="32" applyProtection="0">
      <alignment horizontal="centerContinuous"/>
      <protection locked="0"/>
    </xf>
    <xf numFmtId="0" fontId="7" fillId="12" borderId="16" applyNumberFormat="0" applyFont="0" applyAlignment="0" applyProtection="0"/>
    <xf numFmtId="0" fontId="22" fillId="0" borderId="0"/>
    <xf numFmtId="0" fontId="62" fillId="14" borderId="40" applyNumberFormat="0" applyProtection="0">
      <alignment horizontal="left" vertical="top" indent="1"/>
    </xf>
    <xf numFmtId="0" fontId="7" fillId="65" borderId="40" applyNumberFormat="0" applyProtection="0">
      <alignment horizontal="left" vertical="center" indent="1"/>
    </xf>
    <xf numFmtId="282" fontId="7" fillId="64" borderId="40" applyNumberFormat="0" applyProtection="0">
      <alignment horizontal="left" vertical="top" indent="1"/>
    </xf>
    <xf numFmtId="282" fontId="62" fillId="16" borderId="40" applyNumberFormat="0" applyProtection="0">
      <alignment horizontal="left" vertical="top" indent="1"/>
    </xf>
    <xf numFmtId="0" fontId="62" fillId="16" borderId="40" applyNumberFormat="0" applyProtection="0">
      <alignment horizontal="left" vertical="top" indent="1"/>
    </xf>
    <xf numFmtId="282" fontId="7" fillId="16" borderId="40" applyNumberFormat="0" applyProtection="0">
      <alignment horizontal="left" vertical="center" indent="1"/>
    </xf>
    <xf numFmtId="0" fontId="145" fillId="72" borderId="25" applyNumberFormat="0" applyAlignment="0" applyProtection="0"/>
    <xf numFmtId="0" fontId="256" fillId="110" borderId="65" applyNumberForma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282" fontId="48" fillId="10" borderId="40" applyNumberFormat="0" applyProtection="0">
      <alignment horizontal="left" vertical="top" indent="1"/>
    </xf>
    <xf numFmtId="0" fontId="7" fillId="65" borderId="40" applyNumberFormat="0" applyProtection="0">
      <alignment horizontal="left" vertical="top" indent="1"/>
    </xf>
    <xf numFmtId="282"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282" fontId="7" fillId="12" borderId="16" applyNumberFormat="0" applyFont="0" applyAlignment="0" applyProtection="0"/>
    <xf numFmtId="282" fontId="165" fillId="34" borderId="65" applyNumberFormat="0" applyAlignment="0" applyProtection="0"/>
    <xf numFmtId="0" fontId="58" fillId="3" borderId="37" applyProtection="0">
      <alignment horizontal="center" wrapText="1"/>
      <protection locked="0"/>
    </xf>
    <xf numFmtId="282" fontId="62" fillId="41" borderId="40" applyNumberFormat="0" applyProtection="0">
      <alignment horizontal="left" vertical="top" indent="1"/>
    </xf>
    <xf numFmtId="282" fontId="145" fillId="110" borderId="25" applyNumberFormat="0" applyAlignment="0" applyProtection="0"/>
    <xf numFmtId="0" fontId="58" fillId="3" borderId="37" applyProtection="0">
      <alignment horizontal="center" wrapText="1"/>
      <protection locked="0"/>
    </xf>
    <xf numFmtId="0" fontId="7" fillId="33" borderId="16" applyNumberFormat="0" applyFont="0" applyAlignment="0" applyProtection="0"/>
    <xf numFmtId="0" fontId="62" fillId="33" borderId="65"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282" fontId="62" fillId="33" borderId="65" applyNumberFormat="0" applyFont="0" applyAlignment="0" applyProtection="0"/>
    <xf numFmtId="282" fontId="62" fillId="33" borderId="65" applyNumberFormat="0" applyFont="0" applyAlignment="0" applyProtection="0"/>
    <xf numFmtId="282" fontId="62" fillId="33" borderId="65" applyNumberFormat="0" applyFont="0" applyAlignment="0" applyProtection="0"/>
    <xf numFmtId="282" fontId="62" fillId="33" borderId="65"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282" fontId="62" fillId="10" borderId="40" applyNumberFormat="0" applyProtection="0">
      <alignment horizontal="left" vertical="top" indent="1"/>
    </xf>
    <xf numFmtId="4" fontId="79" fillId="10" borderId="14" applyNumberFormat="0" applyProtection="0">
      <alignment horizontal="left" vertical="center" indent="1"/>
    </xf>
    <xf numFmtId="0" fontId="48" fillId="50" borderId="40" applyNumberFormat="0" applyProtection="0">
      <alignment horizontal="left" vertical="top" indent="1"/>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282" fontId="62" fillId="14" borderId="40" applyNumberFormat="0" applyProtection="0">
      <alignment horizontal="left" vertical="top" indent="1"/>
    </xf>
    <xf numFmtId="0" fontId="7" fillId="3" borderId="25" applyNumberFormat="0" applyProtection="0">
      <alignment horizontal="left" vertical="center" indent="1"/>
    </xf>
    <xf numFmtId="0" fontId="109" fillId="3" borderId="32" applyProtection="0">
      <alignment horizontal="centerContinuous"/>
      <protection locked="0"/>
    </xf>
    <xf numFmtId="0" fontId="58" fillId="3" borderId="37" applyProtection="0">
      <alignment horizontal="center" wrapText="1"/>
      <protection locked="0"/>
    </xf>
    <xf numFmtId="0" fontId="238" fillId="18" borderId="25" applyNumberFormat="0" applyAlignment="0" applyProtection="0"/>
    <xf numFmtId="4" fontId="79" fillId="0" borderId="65" applyNumberFormat="0" applyProtection="0">
      <alignment horizontal="left" vertical="center" indent="1"/>
    </xf>
    <xf numFmtId="4" fontId="79" fillId="54" borderId="65" applyNumberFormat="0" applyProtection="0">
      <alignment horizontal="right" vertical="center"/>
    </xf>
    <xf numFmtId="4" fontId="79" fillId="62" borderId="65" applyNumberFormat="0" applyProtection="0">
      <alignment horizontal="right" vertical="center"/>
    </xf>
    <xf numFmtId="0" fontId="58" fillId="3" borderId="37" applyProtection="0">
      <alignment horizontal="center" wrapText="1"/>
      <protection locked="0"/>
    </xf>
    <xf numFmtId="0" fontId="94" fillId="18" borderId="25" applyNumberFormat="0" applyAlignment="0" applyProtection="0"/>
    <xf numFmtId="199" fontId="7" fillId="66" borderId="40" applyNumberFormat="0" applyProtection="0">
      <alignment horizontal="left" vertical="top" indent="1"/>
    </xf>
    <xf numFmtId="4" fontId="79" fillId="10" borderId="65" applyNumberFormat="0" applyProtection="0">
      <alignment horizontal="right" vertical="center"/>
    </xf>
    <xf numFmtId="4" fontId="79" fillId="10" borderId="65" applyNumberFormat="0" applyProtection="0">
      <alignment horizontal="right" vertical="center"/>
    </xf>
    <xf numFmtId="282" fontId="79" fillId="18" borderId="65" applyNumberFormat="0" applyProtection="0">
      <alignment horizontal="left" vertical="center" indent="1"/>
    </xf>
    <xf numFmtId="282" fontId="79" fillId="53" borderId="65" applyNumberFormat="0" applyProtection="0">
      <alignment horizontal="left" vertical="center" indent="1"/>
    </xf>
    <xf numFmtId="0" fontId="79" fillId="53" borderId="65" applyNumberFormat="0" applyProtection="0">
      <alignment horizontal="left" vertical="center" indent="1"/>
    </xf>
    <xf numFmtId="0" fontId="7" fillId="12" borderId="16" applyNumberFormat="0" applyFont="0" applyAlignment="0" applyProtection="0"/>
    <xf numFmtId="0" fontId="79" fillId="53" borderId="65" applyNumberFormat="0" applyProtection="0">
      <alignment horizontal="left" vertical="center" indent="1"/>
    </xf>
    <xf numFmtId="282" fontId="79" fillId="53" borderId="65" applyNumberFormat="0" applyProtection="0">
      <alignment horizontal="left" vertical="center" indent="1"/>
    </xf>
    <xf numFmtId="0" fontId="62" fillId="14" borderId="40" applyNumberFormat="0" applyProtection="0">
      <alignment horizontal="left" vertical="top" indent="1"/>
    </xf>
    <xf numFmtId="282" fontId="94" fillId="18" borderId="25" applyNumberFormat="0" applyAlignment="0" applyProtection="0"/>
    <xf numFmtId="4" fontId="48" fillId="10" borderId="40" applyNumberFormat="0" applyProtection="0">
      <alignment horizontal="left" vertical="center" indent="1"/>
    </xf>
    <xf numFmtId="0" fontId="79" fillId="41" borderId="65" applyNumberFormat="0" applyProtection="0">
      <alignment horizontal="left" vertical="center" indent="1"/>
    </xf>
    <xf numFmtId="282" fontId="79" fillId="41" borderId="65" applyNumberFormat="0" applyProtection="0">
      <alignment horizontal="left" vertical="center" indent="1"/>
    </xf>
    <xf numFmtId="282" fontId="7" fillId="12" borderId="16" applyNumberFormat="0" applyFont="0" applyAlignment="0" applyProtection="0"/>
    <xf numFmtId="282" fontId="79" fillId="41" borderId="65" applyNumberFormat="0" applyProtection="0">
      <alignment horizontal="left" vertical="center" indent="1"/>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62" fillId="41" borderId="40" applyNumberFormat="0" applyProtection="0">
      <alignment horizontal="left" vertical="top" indent="1"/>
    </xf>
    <xf numFmtId="4" fontId="79" fillId="0" borderId="65" applyNumberFormat="0" applyProtection="0">
      <alignment horizontal="right" vertical="center"/>
    </xf>
    <xf numFmtId="4" fontId="257" fillId="2" borderId="65" applyNumberFormat="0" applyProtection="0">
      <alignment horizontal="right" vertical="center"/>
    </xf>
    <xf numFmtId="233" fontId="206" fillId="0" borderId="0">
      <protection locked="0"/>
    </xf>
    <xf numFmtId="282" fontId="48" fillId="60" borderId="40" applyNumberFormat="0" applyProtection="0">
      <alignment horizontal="left" vertical="top" indent="1"/>
    </xf>
    <xf numFmtId="0" fontId="62" fillId="41" borderId="40" applyNumberFormat="0" applyProtection="0">
      <alignment horizontal="left" vertical="top" indent="1"/>
    </xf>
    <xf numFmtId="0" fontId="58" fillId="3" borderId="37" applyProtection="0">
      <alignment horizontal="center" wrapText="1"/>
      <protection locked="0"/>
    </xf>
    <xf numFmtId="0" fontId="109" fillId="3" borderId="32" applyProtection="0">
      <alignment horizontal="centerContinuous"/>
      <protection locked="0"/>
    </xf>
    <xf numFmtId="4" fontId="79" fillId="27" borderId="14" applyNumberFormat="0" applyProtection="0">
      <alignment horizontal="right" vertical="center"/>
    </xf>
    <xf numFmtId="4" fontId="79" fillId="59" borderId="65" applyNumberFormat="0" applyProtection="0">
      <alignment horizontal="left" vertical="center" indent="1"/>
    </xf>
    <xf numFmtId="0" fontId="58" fillId="3" borderId="37" applyProtection="0">
      <alignment horizontal="center" wrapText="1"/>
      <protection locked="0"/>
    </xf>
    <xf numFmtId="199" fontId="62" fillId="10" borderId="40" applyNumberFormat="0" applyProtection="0">
      <alignment horizontal="left" vertical="top" indent="1"/>
    </xf>
    <xf numFmtId="4" fontId="260" fillId="67" borderId="14" applyNumberFormat="0" applyProtection="0">
      <alignment horizontal="left" vertical="center" indent="1"/>
    </xf>
    <xf numFmtId="0" fontId="58" fillId="3" borderId="37" applyProtection="0">
      <alignment horizontal="center" wrapText="1"/>
      <protection locked="0"/>
    </xf>
    <xf numFmtId="4" fontId="79" fillId="41" borderId="14" applyNumberFormat="0" applyProtection="0">
      <alignment horizontal="left" vertical="center" indent="1"/>
    </xf>
    <xf numFmtId="4" fontId="79" fillId="27" borderId="14" applyNumberFormat="0" applyProtection="0">
      <alignment horizontal="right" vertical="center"/>
    </xf>
    <xf numFmtId="4" fontId="79" fillId="27" borderId="14" applyNumberFormat="0" applyProtection="0">
      <alignment horizontal="right" vertical="center"/>
    </xf>
    <xf numFmtId="282"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38" fillId="101" borderId="0" applyNumberFormat="0" applyBorder="0" applyAlignment="0" applyProtection="0"/>
    <xf numFmtId="282" fontId="58" fillId="3" borderId="37" applyProtection="0">
      <alignment horizontal="center" wrapText="1"/>
      <protection locked="0"/>
    </xf>
    <xf numFmtId="282" fontId="58" fillId="3" borderId="37" applyProtection="0">
      <alignment horizontal="center" wrapText="1"/>
      <protection locked="0"/>
    </xf>
    <xf numFmtId="282" fontId="109" fillId="3" borderId="32" applyProtection="0">
      <alignment horizontal="centerContinuous"/>
      <protection locked="0"/>
    </xf>
    <xf numFmtId="282"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282"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199" fontId="109" fillId="3" borderId="32" applyProtection="0">
      <alignment horizontal="centerContinuous"/>
      <protection locked="0"/>
    </xf>
    <xf numFmtId="199"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62" fillId="2" borderId="0"/>
    <xf numFmtId="282" fontId="165" fillId="34" borderId="4" applyNumberFormat="0" applyAlignment="0" applyProtection="0"/>
    <xf numFmtId="0" fontId="109" fillId="3" borderId="32" applyProtection="0">
      <alignment horizontal="centerContinuous"/>
      <protection locked="0"/>
    </xf>
    <xf numFmtId="0" fontId="7" fillId="10" borderId="40" applyNumberFormat="0" applyProtection="0">
      <alignment horizontal="left" vertical="top" indent="1"/>
    </xf>
    <xf numFmtId="0" fontId="7" fillId="0" borderId="0"/>
    <xf numFmtId="282" fontId="44" fillId="19" borderId="4" applyNumberFormat="0" applyAlignment="0" applyProtection="0"/>
    <xf numFmtId="0" fontId="7" fillId="66" borderId="40" applyNumberFormat="0" applyProtection="0">
      <alignment horizontal="left" vertical="center" indent="1"/>
    </xf>
    <xf numFmtId="0" fontId="62" fillId="14" borderId="40" applyNumberFormat="0" applyProtection="0">
      <alignment horizontal="left" vertical="top" indent="1"/>
    </xf>
    <xf numFmtId="4" fontId="79" fillId="41" borderId="14" applyNumberFormat="0" applyProtection="0">
      <alignment horizontal="left" vertical="center" indent="1"/>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199" fontId="66" fillId="0" borderId="57" applyNumberFormat="0" applyFill="0" applyAlignment="0" applyProtection="0"/>
    <xf numFmtId="199" fontId="48" fillId="60" borderId="40" applyNumberFormat="0" applyProtection="0">
      <alignment horizontal="left" vertical="top" indent="1"/>
    </xf>
    <xf numFmtId="0" fontId="256" fillId="110" borderId="65" applyNumberFormat="0" applyAlignment="0" applyProtection="0"/>
    <xf numFmtId="4" fontId="117" fillId="87" borderId="25" applyNumberFormat="0" applyProtection="0">
      <alignment horizontal="right" vertical="center"/>
    </xf>
    <xf numFmtId="0" fontId="7" fillId="14" borderId="40" applyNumberFormat="0" applyProtection="0">
      <alignment horizontal="left" vertical="top" indent="1"/>
    </xf>
    <xf numFmtId="282" fontId="94" fillId="18" borderId="25" applyNumberFormat="0" applyAlignment="0" applyProtection="0"/>
    <xf numFmtId="282" fontId="7" fillId="41" borderId="40" applyNumberFormat="0" applyProtection="0">
      <alignment horizontal="left" vertical="top" indent="1"/>
    </xf>
    <xf numFmtId="0" fontId="7" fillId="14" borderId="40" applyNumberFormat="0" applyProtection="0">
      <alignment horizontal="left" vertical="top" indent="1"/>
    </xf>
    <xf numFmtId="199" fontId="7" fillId="60" borderId="40" applyNumberFormat="0" applyProtection="0">
      <alignment horizontal="left" vertical="top" indent="1"/>
    </xf>
    <xf numFmtId="0" fontId="62" fillId="10" borderId="40" applyNumberFormat="0" applyProtection="0">
      <alignment horizontal="left" vertical="top" indent="1"/>
    </xf>
    <xf numFmtId="282" fontId="7" fillId="64" borderId="40" applyNumberFormat="0" applyProtection="0">
      <alignment horizontal="left" vertical="top" indent="1"/>
    </xf>
    <xf numFmtId="282" fontId="62" fillId="16" borderId="40" applyNumberFormat="0" applyProtection="0">
      <alignment horizontal="left" vertical="top" indent="1"/>
    </xf>
    <xf numFmtId="4" fontId="48" fillId="54" borderId="40" applyNumberFormat="0" applyProtection="0">
      <alignment horizontal="right" vertical="center"/>
    </xf>
    <xf numFmtId="4" fontId="79" fillId="54" borderId="65" applyNumberFormat="0" applyProtection="0">
      <alignment horizontal="right" vertical="center"/>
    </xf>
    <xf numFmtId="0" fontId="109" fillId="3" borderId="32" applyProtection="0">
      <alignment horizontal="centerContinuous"/>
      <protection locked="0"/>
    </xf>
    <xf numFmtId="282" fontId="165" fillId="34" borderId="4" applyNumberForma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165" fillId="34" borderId="4" applyNumberFormat="0" applyAlignment="0" applyProtection="0"/>
    <xf numFmtId="0" fontId="58" fillId="3" borderId="37" applyProtection="0">
      <alignment horizontal="center" wrapText="1"/>
      <protection locked="0"/>
    </xf>
    <xf numFmtId="4" fontId="119" fillId="41" borderId="40" applyNumberFormat="0" applyProtection="0">
      <alignment horizontal="right" vertical="center"/>
    </xf>
    <xf numFmtId="0" fontId="259" fillId="10" borderId="40" applyNumberFormat="0" applyProtection="0">
      <alignment horizontal="left" vertical="top" indent="1"/>
    </xf>
    <xf numFmtId="4" fontId="79" fillId="17" borderId="65" applyNumberFormat="0" applyProtection="0">
      <alignment horizontal="right" vertical="center"/>
    </xf>
    <xf numFmtId="0" fontId="67" fillId="3" borderId="13">
      <alignment horizontal="center" vertical="center"/>
    </xf>
    <xf numFmtId="192" fontId="88" fillId="2" borderId="4">
      <alignment horizontal="right"/>
      <protection locked="0"/>
    </xf>
    <xf numFmtId="0" fontId="256" fillId="110" borderId="65" applyNumberFormat="0" applyAlignment="0" applyProtection="0"/>
    <xf numFmtId="0" fontId="7" fillId="41" borderId="40" applyNumberFormat="0" applyProtection="0">
      <alignment horizontal="left" vertical="center" indent="1"/>
    </xf>
    <xf numFmtId="0" fontId="79" fillId="14" borderId="65" applyNumberFormat="0" applyProtection="0">
      <alignment horizontal="left" vertical="center" indent="1"/>
    </xf>
    <xf numFmtId="0" fontId="48" fillId="60" borderId="40" applyNumberFormat="0" applyProtection="0">
      <alignment horizontal="left" vertical="top" indent="1"/>
    </xf>
    <xf numFmtId="282" fontId="44" fillId="19" borderId="4" applyNumberFormat="0" applyAlignment="0" applyProtection="0"/>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282" fontId="7" fillId="14" borderId="40" applyNumberFormat="0" applyProtection="0">
      <alignment horizontal="left" vertical="center" indent="1"/>
    </xf>
    <xf numFmtId="282" fontId="62" fillId="41" borderId="40" applyNumberFormat="0" applyProtection="0">
      <alignment horizontal="left" vertical="top" indent="1"/>
    </xf>
    <xf numFmtId="0" fontId="7" fillId="12" borderId="16" applyNumberFormat="0" applyFont="0" applyAlignment="0" applyProtection="0"/>
    <xf numFmtId="4" fontId="263" fillId="66" borderId="40" applyNumberFormat="0" applyProtection="0">
      <alignment vertical="center"/>
    </xf>
    <xf numFmtId="0" fontId="7" fillId="33" borderId="16" applyNumberFormat="0" applyFont="0" applyAlignment="0" applyProtection="0"/>
    <xf numFmtId="0" fontId="22" fillId="0" borderId="0"/>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199" fontId="58" fillId="3" borderId="37" applyProtection="0">
      <alignment horizontal="center" wrapText="1"/>
      <protection locked="0"/>
    </xf>
    <xf numFmtId="0" fontId="58" fillId="3" borderId="37" applyProtection="0">
      <alignment horizontal="center" wrapText="1"/>
      <protection locked="0"/>
    </xf>
    <xf numFmtId="0" fontId="91" fillId="3" borderId="32">
      <protection hidden="1"/>
    </xf>
    <xf numFmtId="0" fontId="58" fillId="3" borderId="37" applyProtection="0">
      <alignment horizontal="center" wrapText="1"/>
      <protection locked="0"/>
    </xf>
    <xf numFmtId="0" fontId="58" fillId="3" borderId="37" applyProtection="0">
      <alignment horizontal="center" wrapText="1"/>
      <protection locked="0"/>
    </xf>
    <xf numFmtId="4" fontId="79" fillId="35" borderId="65" applyNumberFormat="0" applyProtection="0">
      <alignment horizontal="right" vertical="center"/>
    </xf>
    <xf numFmtId="4" fontId="79" fillId="32" borderId="65" applyNumberFormat="0" applyProtection="0">
      <alignment horizontal="left" vertical="center" indent="1"/>
    </xf>
    <xf numFmtId="0" fontId="62" fillId="2" borderId="0"/>
    <xf numFmtId="282" fontId="7" fillId="33" borderId="16" applyNumberFormat="0" applyFont="0" applyAlignment="0" applyProtection="0"/>
    <xf numFmtId="0" fontId="165" fillId="34" borderId="65" applyNumberFormat="0" applyAlignment="0" applyProtection="0"/>
    <xf numFmtId="0" fontId="109" fillId="3" borderId="32" applyProtection="0">
      <alignment horizontal="centerContinuous"/>
      <protection locked="0"/>
    </xf>
    <xf numFmtId="0" fontId="256" fillId="110" borderId="65" applyNumberFormat="0" applyAlignment="0" applyProtection="0"/>
    <xf numFmtId="0" fontId="7" fillId="66" borderId="40" applyNumberFormat="0" applyProtection="0">
      <alignment horizontal="left" vertical="center" indent="1"/>
    </xf>
    <xf numFmtId="0" fontId="94" fillId="18" borderId="25" applyNumberFormat="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282" fontId="165" fillId="34" borderId="4" applyNumberFormat="0" applyAlignment="0" applyProtection="0"/>
    <xf numFmtId="0" fontId="62" fillId="2" borderId="0"/>
    <xf numFmtId="0" fontId="112" fillId="37" borderId="13">
      <alignment horizontal="center" vertical="center"/>
    </xf>
    <xf numFmtId="0" fontId="58" fillId="3" borderId="37" applyProtection="0">
      <alignment horizontal="center" wrapText="1"/>
      <protection locked="0"/>
    </xf>
    <xf numFmtId="0" fontId="62" fillId="14" borderId="40" applyNumberFormat="0" applyProtection="0">
      <alignment horizontal="left" vertical="top" indent="1"/>
    </xf>
    <xf numFmtId="4" fontId="263" fillId="66" borderId="40" applyNumberFormat="0" applyProtection="0">
      <alignment vertical="center"/>
    </xf>
    <xf numFmtId="4" fontId="263" fillId="66" borderId="40" applyNumberFormat="0" applyProtection="0">
      <alignment vertical="center"/>
    </xf>
    <xf numFmtId="0" fontId="109" fillId="3" borderId="32" applyProtection="0">
      <alignment horizontal="centerContinuous"/>
      <protection locked="0"/>
    </xf>
    <xf numFmtId="0" fontId="109" fillId="3" borderId="32" applyProtection="0">
      <alignment horizontal="centerContinuous"/>
      <protection locked="0"/>
    </xf>
    <xf numFmtId="0" fontId="165" fillId="34" borderId="65" applyNumberFormat="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48" fillId="12" borderId="40" applyNumberFormat="0" applyProtection="0">
      <alignment horizontal="left" vertical="top" indent="1"/>
    </xf>
    <xf numFmtId="0" fontId="48" fillId="50" borderId="40" applyNumberFormat="0" applyProtection="0">
      <alignment horizontal="left" vertical="top" indent="1"/>
    </xf>
    <xf numFmtId="0" fontId="58" fillId="3" borderId="37" applyProtection="0">
      <alignment horizontal="center" wrapText="1"/>
      <protection locked="0"/>
    </xf>
    <xf numFmtId="0" fontId="58" fillId="3" borderId="37" applyProtection="0">
      <alignment horizontal="center" wrapText="1"/>
      <protection locked="0"/>
    </xf>
    <xf numFmtId="0" fontId="7" fillId="0" borderId="0"/>
    <xf numFmtId="0" fontId="7" fillId="0" borderId="0"/>
    <xf numFmtId="282" fontId="145" fillId="110" borderId="25" applyNumberFormat="0" applyAlignment="0" applyProtection="0"/>
    <xf numFmtId="4" fontId="48" fillId="12" borderId="40" applyNumberFormat="0" applyProtection="0">
      <alignment vertical="center"/>
    </xf>
    <xf numFmtId="0" fontId="7" fillId="0" borderId="0"/>
    <xf numFmtId="0" fontId="109" fillId="3" borderId="32" applyProtection="0">
      <alignment horizontal="centerContinuous"/>
      <protection locked="0"/>
    </xf>
    <xf numFmtId="0" fontId="7" fillId="0" borderId="0"/>
    <xf numFmtId="0" fontId="7" fillId="0" borderId="0"/>
    <xf numFmtId="0" fontId="7" fillId="0" borderId="0"/>
    <xf numFmtId="0" fontId="109" fillId="3" borderId="32" applyProtection="0">
      <alignment horizontal="centerContinuous"/>
      <protection locked="0"/>
    </xf>
    <xf numFmtId="0" fontId="58" fillId="3" borderId="37" applyProtection="0">
      <alignment horizontal="center" wrapText="1"/>
      <protection locked="0"/>
    </xf>
    <xf numFmtId="0" fontId="62" fillId="2" borderId="0"/>
    <xf numFmtId="0" fontId="58" fillId="3" borderId="37" applyProtection="0">
      <alignment horizontal="center" wrapText="1"/>
      <protection locked="0"/>
    </xf>
    <xf numFmtId="4" fontId="170" fillId="66" borderId="40" applyNumberFormat="0" applyProtection="0">
      <alignment horizontal="right" vertical="center"/>
    </xf>
    <xf numFmtId="0" fontId="7" fillId="85" borderId="25" applyNumberFormat="0" applyProtection="0">
      <alignment horizontal="left" vertical="center" indent="1"/>
    </xf>
    <xf numFmtId="0" fontId="34" fillId="0" borderId="0"/>
    <xf numFmtId="282" fontId="44" fillId="19" borderId="4" applyNumberFormat="0" applyAlignment="0" applyProtection="0"/>
    <xf numFmtId="0" fontId="7" fillId="0" borderId="0"/>
    <xf numFmtId="0" fontId="109" fillId="3" borderId="32" applyProtection="0">
      <alignment horizontal="centerContinuous"/>
      <protection locked="0"/>
    </xf>
    <xf numFmtId="282" fontId="7" fillId="33" borderId="16" applyNumberFormat="0" applyFont="0" applyAlignment="0" applyProtection="0"/>
    <xf numFmtId="0" fontId="7" fillId="65" borderId="40" applyNumberFormat="0" applyProtection="0">
      <alignment horizontal="left" vertical="top" indent="1"/>
    </xf>
    <xf numFmtId="0" fontId="58" fillId="3" borderId="37" applyProtection="0">
      <alignment horizontal="center" wrapText="1"/>
      <protection locked="0"/>
    </xf>
    <xf numFmtId="0" fontId="62" fillId="2" borderId="0"/>
    <xf numFmtId="0" fontId="109" fillId="3" borderId="32" applyProtection="0">
      <alignment horizontal="centerContinuous"/>
      <protection locked="0"/>
    </xf>
    <xf numFmtId="0" fontId="58" fillId="3" borderId="37" applyProtection="0">
      <alignment horizontal="center" wrapText="1"/>
      <protection locked="0"/>
    </xf>
    <xf numFmtId="282" fontId="58" fillId="3" borderId="37" applyProtection="0">
      <alignment horizontal="center" wrapText="1"/>
      <protection locked="0"/>
    </xf>
    <xf numFmtId="0" fontId="109" fillId="3" borderId="32" applyProtection="0">
      <alignment horizontal="centerContinuous"/>
      <protection locked="0"/>
    </xf>
    <xf numFmtId="0" fontId="7" fillId="16" borderId="40" applyNumberFormat="0" applyProtection="0">
      <alignment horizontal="left" vertical="center" indent="1"/>
    </xf>
    <xf numFmtId="0" fontId="109" fillId="3" borderId="32" applyProtection="0">
      <alignment horizontal="centerContinuous"/>
      <protection locked="0"/>
    </xf>
    <xf numFmtId="282" fontId="62" fillId="33" borderId="65" applyNumberFormat="0" applyFont="0" applyAlignment="0" applyProtection="0"/>
    <xf numFmtId="206" fontId="49" fillId="38" borderId="8" applyProtection="0">
      <alignment horizontal="right"/>
      <protection locked="0"/>
    </xf>
    <xf numFmtId="0" fontId="109" fillId="3" borderId="32" applyProtection="0">
      <alignment horizontal="centerContinuous"/>
      <protection locked="0"/>
    </xf>
    <xf numFmtId="282" fontId="7" fillId="41" borderId="40" applyNumberFormat="0" applyProtection="0">
      <alignment horizontal="left" vertical="top" indent="1"/>
    </xf>
    <xf numFmtId="282" fontId="7" fillId="10" borderId="40" applyNumberFormat="0" applyProtection="0">
      <alignment horizontal="left" vertical="center" indent="1"/>
    </xf>
    <xf numFmtId="282" fontId="7" fillId="66" borderId="40" applyNumberFormat="0" applyProtection="0">
      <alignment horizontal="left" vertical="center" indent="1"/>
    </xf>
    <xf numFmtId="282" fontId="58" fillId="3" borderId="37" applyProtection="0">
      <alignment horizontal="center" wrapText="1"/>
      <protection locked="0"/>
    </xf>
    <xf numFmtId="4" fontId="48" fillId="91" borderId="25" applyNumberFormat="0" applyProtection="0">
      <alignment horizontal="right" vertical="center"/>
    </xf>
    <xf numFmtId="0" fontId="58" fillId="3" borderId="37" applyProtection="0">
      <alignment horizontal="center" wrapText="1"/>
      <protection locked="0"/>
    </xf>
    <xf numFmtId="0" fontId="58" fillId="3" borderId="37" applyProtection="0">
      <alignment horizontal="center" wrapText="1"/>
      <protection locked="0"/>
    </xf>
    <xf numFmtId="0" fontId="165" fillId="34" borderId="4" applyNumberFormat="0" applyAlignment="0" applyProtection="0"/>
    <xf numFmtId="0" fontId="58" fillId="3" borderId="37" applyProtection="0">
      <alignment horizontal="center" wrapText="1"/>
      <protection locked="0"/>
    </xf>
    <xf numFmtId="0" fontId="79" fillId="14" borderId="65" applyNumberFormat="0" applyProtection="0">
      <alignment horizontal="left" vertical="center" indent="1"/>
    </xf>
    <xf numFmtId="282" fontId="103" fillId="3" borderId="31"/>
    <xf numFmtId="0" fontId="109" fillId="3" borderId="32" applyProtection="0">
      <alignment horizontal="centerContinuous"/>
      <protection locked="0"/>
    </xf>
    <xf numFmtId="0" fontId="94" fillId="18" borderId="25" applyNumberFormat="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233" fontId="206" fillId="0" borderId="0">
      <protection locked="0"/>
    </xf>
    <xf numFmtId="0" fontId="79" fillId="14" borderId="65" applyNumberFormat="0" applyProtection="0">
      <alignment horizontal="left" vertical="center" indent="1"/>
    </xf>
    <xf numFmtId="282" fontId="165" fillId="34" borderId="4" applyNumberFormat="0" applyAlignment="0" applyProtection="0"/>
    <xf numFmtId="0" fontId="44" fillId="19" borderId="4" applyNumberFormat="0" applyAlignment="0" applyProtection="0"/>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7" fillId="14" borderId="40" applyNumberFormat="0" applyProtection="0">
      <alignment horizontal="left" vertical="center" indent="1"/>
    </xf>
    <xf numFmtId="282" fontId="256" fillId="110" borderId="65" applyNumberFormat="0" applyAlignment="0" applyProtection="0"/>
    <xf numFmtId="282" fontId="7" fillId="12" borderId="16" applyNumberFormat="0" applyFont="0" applyAlignment="0" applyProtection="0"/>
    <xf numFmtId="282" fontId="165" fillId="34" borderId="65" applyNumberFormat="0" applyAlignment="0" applyProtection="0"/>
    <xf numFmtId="0" fontId="165" fillId="34" borderId="65" applyNumberFormat="0" applyAlignment="0" applyProtection="0"/>
    <xf numFmtId="0" fontId="7" fillId="64" borderId="40" applyNumberFormat="0" applyProtection="0">
      <alignment horizontal="left" vertical="center" indent="1"/>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282" fontId="7" fillId="12" borderId="16" applyNumberFormat="0" applyFont="0" applyAlignment="0" applyProtection="0"/>
    <xf numFmtId="199" fontId="67" fillId="3" borderId="13">
      <alignment horizontal="center" vertical="center"/>
    </xf>
    <xf numFmtId="0" fontId="165" fillId="34" borderId="4" applyNumberFormat="0" applyAlignment="0" applyProtection="0"/>
    <xf numFmtId="282" fontId="7" fillId="12" borderId="16" applyNumberFormat="0" applyFont="0" applyAlignment="0" applyProtection="0"/>
    <xf numFmtId="0" fontId="62" fillId="2" borderId="0"/>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199" fontId="62" fillId="33" borderId="65" applyNumberFormat="0" applyFont="0" applyAlignment="0" applyProtection="0"/>
    <xf numFmtId="0" fontId="38" fillId="79" borderId="0" applyNumberFormat="0" applyBorder="0" applyAlignment="0" applyProtection="0"/>
    <xf numFmtId="0" fontId="62" fillId="14" borderId="40" applyNumberFormat="0" applyProtection="0">
      <alignment horizontal="left" vertical="top" indent="1"/>
    </xf>
    <xf numFmtId="0" fontId="7" fillId="12" borderId="16" applyNumberFormat="0" applyFont="0" applyAlignment="0" applyProtection="0"/>
    <xf numFmtId="0" fontId="62" fillId="10" borderId="40" applyNumberFormat="0" applyProtection="0">
      <alignment horizontal="left" vertical="top" indent="1"/>
    </xf>
    <xf numFmtId="0" fontId="48" fillId="12" borderId="40" applyNumberFormat="0" applyProtection="0">
      <alignment horizontal="left" vertical="top" indent="1"/>
    </xf>
    <xf numFmtId="4" fontId="79" fillId="93" borderId="65" applyNumberFormat="0" applyProtection="0">
      <alignment horizontal="right" vertical="center"/>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4" fontId="79" fillId="56" borderId="65" applyNumberFormat="0" applyProtection="0">
      <alignment vertical="center"/>
    </xf>
    <xf numFmtId="4" fontId="48" fillId="17" borderId="40" applyNumberFormat="0" applyProtection="0">
      <alignment horizontal="right" vertical="center"/>
    </xf>
    <xf numFmtId="0" fontId="7" fillId="0" borderId="0"/>
    <xf numFmtId="0" fontId="109" fillId="3" borderId="32" applyProtection="0">
      <alignment horizontal="centerContinuous"/>
      <protection locked="0"/>
    </xf>
    <xf numFmtId="0" fontId="7" fillId="0" borderId="0"/>
    <xf numFmtId="0" fontId="7" fillId="0" borderId="0"/>
    <xf numFmtId="0" fontId="79" fillId="18" borderId="65" applyNumberFormat="0" applyProtection="0">
      <alignment horizontal="left" vertical="center" indent="1"/>
    </xf>
    <xf numFmtId="0" fontId="62" fillId="16" borderId="40" applyNumberFormat="0" applyProtection="0">
      <alignment horizontal="left" vertical="top" indent="1"/>
    </xf>
    <xf numFmtId="0" fontId="79" fillId="14" borderId="65" applyNumberFormat="0" applyProtection="0">
      <alignment horizontal="left" vertical="center" indent="1"/>
    </xf>
    <xf numFmtId="0" fontId="7" fillId="0" borderId="0"/>
    <xf numFmtId="0" fontId="7" fillId="0" borderId="0"/>
    <xf numFmtId="0" fontId="109" fillId="3" borderId="32" applyProtection="0">
      <alignment horizontal="centerContinuous"/>
      <protection locked="0"/>
    </xf>
    <xf numFmtId="4" fontId="113" fillId="56" borderId="40" applyNumberFormat="0" applyProtection="0">
      <alignment vertical="center"/>
    </xf>
    <xf numFmtId="282" fontId="62" fillId="41" borderId="40" applyNumberFormat="0" applyProtection="0">
      <alignment horizontal="left" vertical="top" indent="1"/>
    </xf>
    <xf numFmtId="0" fontId="7" fillId="0" borderId="0"/>
    <xf numFmtId="282" fontId="109" fillId="3" borderId="32" applyProtection="0">
      <alignment horizontal="centerContinuous"/>
      <protection locked="0"/>
    </xf>
    <xf numFmtId="0" fontId="62" fillId="33" borderId="65" applyNumberFormat="0" applyFont="0" applyAlignment="0" applyProtection="0"/>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4" fontId="170" fillId="38" borderId="40" applyNumberFormat="0" applyProtection="0">
      <alignment horizontal="right" vertical="center"/>
    </xf>
    <xf numFmtId="0" fontId="62" fillId="2" borderId="0"/>
    <xf numFmtId="4" fontId="170" fillId="38" borderId="40" applyNumberFormat="0" applyProtection="0">
      <alignment horizontal="right" vertical="center"/>
    </xf>
    <xf numFmtId="0" fontId="58" fillId="3" borderId="37" applyProtection="0">
      <alignment horizontal="center" wrapText="1"/>
      <protection locked="0"/>
    </xf>
    <xf numFmtId="0" fontId="58" fillId="3" borderId="37" applyProtection="0">
      <alignment horizontal="center" wrapText="1"/>
      <protection locked="0"/>
    </xf>
    <xf numFmtId="4" fontId="48" fillId="70" borderId="25" applyNumberFormat="0" applyProtection="0">
      <alignment horizontal="right" vertical="center"/>
    </xf>
    <xf numFmtId="199" fontId="91" fillId="3" borderId="13"/>
    <xf numFmtId="0" fontId="7" fillId="12" borderId="16" applyNumberFormat="0" applyFont="0" applyAlignment="0" applyProtection="0"/>
    <xf numFmtId="282" fontId="94" fillId="18" borderId="25" applyNumberFormat="0" applyAlignment="0" applyProtection="0"/>
    <xf numFmtId="282" fontId="165" fillId="34" borderId="4" applyNumberFormat="0" applyAlignment="0" applyProtection="0"/>
    <xf numFmtId="282" fontId="44" fillId="19" borderId="4" applyNumberFormat="0" applyAlignment="0" applyProtection="0"/>
    <xf numFmtId="0" fontId="165" fillId="34" borderId="4" applyNumberFormat="0" applyAlignment="0" applyProtection="0"/>
    <xf numFmtId="282" fontId="165" fillId="34" borderId="4" applyNumberFormat="0" applyAlignment="0" applyProtection="0"/>
    <xf numFmtId="282" fontId="165" fillId="34" borderId="4" applyNumberFormat="0" applyAlignment="0" applyProtection="0"/>
    <xf numFmtId="282" fontId="311" fillId="19" borderId="4" applyNumberFormat="0" applyAlignment="0" applyProtection="0"/>
    <xf numFmtId="282" fontId="165" fillId="34" borderId="4" applyNumberFormat="0" applyAlignment="0" applyProtection="0"/>
    <xf numFmtId="282" fontId="165" fillId="34" borderId="4" applyNumberFormat="0" applyAlignment="0" applyProtection="0"/>
    <xf numFmtId="0" fontId="165" fillId="34" borderId="4" applyNumberFormat="0" applyAlignment="0" applyProtection="0"/>
    <xf numFmtId="0" fontId="44" fillId="19" borderId="4" applyNumberFormat="0" applyAlignment="0" applyProtection="0"/>
    <xf numFmtId="282" fontId="165" fillId="34" borderId="4" applyNumberFormat="0" applyAlignment="0" applyProtection="0"/>
    <xf numFmtId="0" fontId="165" fillId="34" borderId="4" applyNumberFormat="0" applyAlignment="0" applyProtection="0"/>
    <xf numFmtId="282" fontId="256" fillId="110" borderId="65" applyNumberFormat="0" applyAlignment="0" applyProtection="0"/>
    <xf numFmtId="0" fontId="161" fillId="72" borderId="4" applyNumberFormat="0" applyAlignment="0" applyProtection="0"/>
    <xf numFmtId="4" fontId="48" fillId="27" borderId="40" applyNumberFormat="0" applyProtection="0">
      <alignment horizontal="right" vertical="center"/>
    </xf>
    <xf numFmtId="4" fontId="79" fillId="59" borderId="65" applyNumberFormat="0" applyProtection="0">
      <alignment horizontal="left" vertical="center" indent="1"/>
    </xf>
    <xf numFmtId="0" fontId="58" fillId="3" borderId="37" applyProtection="0">
      <alignment horizontal="center" wrapText="1"/>
      <protection locked="0"/>
    </xf>
    <xf numFmtId="0" fontId="58" fillId="3" borderId="37" applyProtection="0">
      <alignment horizontal="center" wrapText="1"/>
      <protection locked="0"/>
    </xf>
    <xf numFmtId="4" fontId="48" fillId="35" borderId="40" applyNumberFormat="0" applyProtection="0">
      <alignment horizontal="right" vertical="center"/>
    </xf>
    <xf numFmtId="0" fontId="58" fillId="3" borderId="37" applyProtection="0">
      <alignment horizontal="center" wrapText="1"/>
      <protection locked="0"/>
    </xf>
    <xf numFmtId="0" fontId="62" fillId="33" borderId="65" applyNumberFormat="0" applyFont="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258" fillId="56" borderId="40" applyNumberFormat="0" applyProtection="0">
      <alignment horizontal="left" vertical="top" indent="1"/>
    </xf>
    <xf numFmtId="0" fontId="7" fillId="0" borderId="0"/>
    <xf numFmtId="0" fontId="7" fillId="0" borderId="0"/>
    <xf numFmtId="0" fontId="7" fillId="64" borderId="40" applyNumberFormat="0" applyProtection="0">
      <alignment horizontal="left" vertical="top" indent="1"/>
    </xf>
    <xf numFmtId="0" fontId="259" fillId="10" borderId="40" applyNumberFormat="0" applyProtection="0">
      <alignment horizontal="left" vertical="top" indent="1"/>
    </xf>
    <xf numFmtId="0" fontId="7" fillId="0" borderId="0"/>
    <xf numFmtId="0" fontId="7" fillId="0" borderId="0"/>
    <xf numFmtId="0" fontId="7" fillId="0" borderId="0"/>
    <xf numFmtId="282" fontId="256" fillId="110" borderId="65" applyNumberFormat="0" applyAlignment="0" applyProtection="0"/>
    <xf numFmtId="0" fontId="7" fillId="66" borderId="40" applyNumberFormat="0" applyProtection="0">
      <alignment horizontal="left" vertical="center" indent="1"/>
    </xf>
    <xf numFmtId="0" fontId="7" fillId="3" borderId="25" applyNumberFormat="0" applyProtection="0">
      <alignment horizontal="left" vertical="center" indent="1"/>
    </xf>
    <xf numFmtId="0" fontId="238" fillId="18" borderId="25" applyNumberFormat="0" applyAlignment="0" applyProtection="0"/>
    <xf numFmtId="0" fontId="7" fillId="16" borderId="40" applyNumberFormat="0" applyProtection="0">
      <alignment horizontal="left" vertical="top" indent="1"/>
    </xf>
    <xf numFmtId="0" fontId="34" fillId="0" borderId="0"/>
    <xf numFmtId="0" fontId="109" fillId="3" borderId="32" applyProtection="0">
      <alignment horizontal="centerContinuous"/>
      <protection locked="0"/>
    </xf>
    <xf numFmtId="0" fontId="7" fillId="0" borderId="0"/>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282" fontId="58" fillId="3" borderId="13">
      <alignment horizontal="center" vertical="center"/>
    </xf>
    <xf numFmtId="199" fontId="68" fillId="37" borderId="13">
      <alignment horizontal="center"/>
    </xf>
    <xf numFmtId="282" fontId="69" fillId="38" borderId="13">
      <alignment horizontal="center" vertical="center"/>
    </xf>
    <xf numFmtId="282" fontId="34" fillId="12" borderId="16" applyNumberFormat="0" applyFont="0" applyAlignment="0" applyProtection="0"/>
    <xf numFmtId="0" fontId="7" fillId="12" borderId="16" applyNumberFormat="0" applyFont="0" applyAlignment="0" applyProtection="0"/>
    <xf numFmtId="0" fontId="62" fillId="33" borderId="65" applyNumberFormat="0" applyFont="0" applyAlignment="0" applyProtection="0"/>
    <xf numFmtId="199" fontId="62" fillId="33" borderId="65" applyNumberFormat="0" applyFont="0" applyAlignment="0" applyProtection="0"/>
    <xf numFmtId="282" fontId="7" fillId="12" borderId="16" applyNumberFormat="0" applyFont="0" applyAlignment="0" applyProtection="0"/>
    <xf numFmtId="0" fontId="58" fillId="3" borderId="37" applyProtection="0">
      <alignment horizontal="center" wrapText="1"/>
      <protection locked="0"/>
    </xf>
    <xf numFmtId="0" fontId="58" fillId="3" borderId="37" applyProtection="0">
      <alignment horizontal="center" wrapText="1"/>
      <protection locked="0"/>
    </xf>
    <xf numFmtId="0" fontId="7" fillId="16" borderId="40" applyNumberFormat="0" applyProtection="0">
      <alignment horizontal="left" vertical="center" indent="1"/>
    </xf>
    <xf numFmtId="0" fontId="7" fillId="14" borderId="40" applyNumberFormat="0" applyProtection="0">
      <alignment horizontal="left" vertical="top" indent="1"/>
    </xf>
    <xf numFmtId="0" fontId="62" fillId="14" borderId="40" applyNumberFormat="0" applyProtection="0">
      <alignment horizontal="left" vertical="top" indent="1"/>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7" fillId="0" borderId="0"/>
    <xf numFmtId="4" fontId="170" fillId="113" borderId="40" applyNumberFormat="0" applyProtection="0">
      <alignment horizontal="right" vertical="center"/>
    </xf>
    <xf numFmtId="0" fontId="7" fillId="0" borderId="0"/>
    <xf numFmtId="282" fontId="62" fillId="14" borderId="40" applyNumberFormat="0" applyProtection="0">
      <alignment horizontal="left" vertical="top" indent="1"/>
    </xf>
    <xf numFmtId="282" fontId="62" fillId="14" borderId="40" applyNumberFormat="0" applyProtection="0">
      <alignment horizontal="left" vertical="top" indent="1"/>
    </xf>
    <xf numFmtId="0" fontId="62" fillId="41" borderId="40" applyNumberFormat="0" applyProtection="0">
      <alignment horizontal="left" vertical="top" indent="1"/>
    </xf>
    <xf numFmtId="0" fontId="7" fillId="0" borderId="0"/>
    <xf numFmtId="0" fontId="7" fillId="0" borderId="0"/>
    <xf numFmtId="0" fontId="7" fillId="0" borderId="0"/>
    <xf numFmtId="4" fontId="79" fillId="17" borderId="65" applyNumberFormat="0" applyProtection="0">
      <alignment horizontal="right" vertical="center"/>
    </xf>
    <xf numFmtId="0" fontId="62" fillId="41" borderId="40" applyNumberFormat="0" applyProtection="0">
      <alignment horizontal="left" vertical="top" indent="1"/>
    </xf>
    <xf numFmtId="0" fontId="62" fillId="41" borderId="40" applyNumberFormat="0" applyProtection="0">
      <alignment horizontal="left" vertical="top" indent="1"/>
    </xf>
    <xf numFmtId="0" fontId="34" fillId="0" borderId="0"/>
    <xf numFmtId="0" fontId="109" fillId="3" borderId="32" applyProtection="0">
      <alignment horizontal="centerContinuous"/>
      <protection locked="0"/>
    </xf>
    <xf numFmtId="282" fontId="7" fillId="115" borderId="25" applyNumberFormat="0" applyProtection="0">
      <alignment horizontal="left" vertical="center" indent="1"/>
    </xf>
    <xf numFmtId="0" fontId="7" fillId="0" borderId="0"/>
    <xf numFmtId="4" fontId="79" fillId="41" borderId="14" applyNumberFormat="0" applyProtection="0">
      <alignment horizontal="left" vertical="center" indent="1"/>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62" fillId="10" borderId="40" applyNumberFormat="0" applyProtection="0">
      <alignment horizontal="left" vertical="top" indent="1"/>
    </xf>
    <xf numFmtId="0" fontId="94" fillId="18" borderId="25" applyNumberFormat="0" applyAlignment="0" applyProtection="0"/>
    <xf numFmtId="0" fontId="44" fillId="19" borderId="4" applyNumberFormat="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79" fillId="53" borderId="65" applyNumberFormat="0" applyProtection="0">
      <alignment horizontal="left" vertical="center" indent="1"/>
    </xf>
    <xf numFmtId="0" fontId="7" fillId="0" borderId="0"/>
    <xf numFmtId="0" fontId="7" fillId="0" borderId="0"/>
    <xf numFmtId="0" fontId="7" fillId="0" borderId="0"/>
    <xf numFmtId="0" fontId="7" fillId="0" borderId="0"/>
    <xf numFmtId="0" fontId="7" fillId="0" borderId="0"/>
    <xf numFmtId="0" fontId="34" fillId="0" borderId="0"/>
    <xf numFmtId="0" fontId="109" fillId="3" borderId="32" applyProtection="0">
      <alignment horizontal="centerContinuous"/>
      <protection locked="0"/>
    </xf>
    <xf numFmtId="0" fontId="7" fillId="10" borderId="40" applyNumberFormat="0" applyProtection="0">
      <alignment horizontal="left" vertical="top" indent="1"/>
    </xf>
    <xf numFmtId="0" fontId="7" fillId="14" borderId="40" applyNumberFormat="0" applyProtection="0">
      <alignment horizontal="left" vertical="top" indent="1"/>
    </xf>
    <xf numFmtId="282" fontId="62" fillId="14" borderId="40" applyNumberFormat="0" applyProtection="0">
      <alignment horizontal="left" vertical="top" indent="1"/>
    </xf>
    <xf numFmtId="0" fontId="7" fillId="0" borderId="0"/>
    <xf numFmtId="282" fontId="7" fillId="65" borderId="40" applyNumberFormat="0" applyProtection="0">
      <alignment horizontal="left" vertical="center" indent="1"/>
    </xf>
    <xf numFmtId="199" fontId="7" fillId="64" borderId="40" applyNumberFormat="0" applyProtection="0">
      <alignment horizontal="left" vertical="top" indent="1"/>
    </xf>
    <xf numFmtId="282" fontId="62" fillId="16" borderId="40" applyNumberFormat="0" applyProtection="0">
      <alignment horizontal="left" vertical="top" indent="1"/>
    </xf>
    <xf numFmtId="4" fontId="170" fillId="51" borderId="40" applyNumberFormat="0" applyProtection="0">
      <alignment horizontal="right" vertical="center"/>
    </xf>
    <xf numFmtId="4" fontId="48" fillId="15" borderId="40" applyNumberFormat="0" applyProtection="0">
      <alignment horizontal="right" vertical="center"/>
    </xf>
    <xf numFmtId="0" fontId="145" fillId="72" borderId="25" applyNumberFormat="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282" fontId="7" fillId="12" borderId="16" applyNumberFormat="0" applyFont="0" applyAlignment="0" applyProtection="0"/>
    <xf numFmtId="282" fontId="62" fillId="33" borderId="65" applyNumberFormat="0" applyFont="0" applyAlignment="0" applyProtection="0"/>
    <xf numFmtId="282" fontId="62" fillId="33" borderId="65" applyNumberFormat="0" applyFont="0" applyAlignment="0" applyProtection="0"/>
    <xf numFmtId="282" fontId="62" fillId="33" borderId="65" applyNumberFormat="0" applyFont="0" applyAlignment="0" applyProtection="0"/>
    <xf numFmtId="282" fontId="62" fillId="33" borderId="65"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282" fontId="7" fillId="33" borderId="16" applyNumberFormat="0" applyFont="0" applyAlignment="0" applyProtection="0"/>
    <xf numFmtId="282" fontId="7" fillId="12" borderId="16" applyNumberFormat="0" applyFont="0" applyAlignment="0" applyProtection="0"/>
    <xf numFmtId="0" fontId="62" fillId="33" borderId="65" applyNumberFormat="0" applyFont="0" applyAlignment="0" applyProtection="0"/>
    <xf numFmtId="282" fontId="62" fillId="33" borderId="65" applyNumberFormat="0" applyFont="0" applyAlignment="0" applyProtection="0"/>
    <xf numFmtId="4" fontId="48" fillId="35" borderId="40" applyNumberFormat="0" applyProtection="0">
      <alignment horizontal="right" vertical="center"/>
    </xf>
    <xf numFmtId="4" fontId="79" fillId="62" borderId="65" applyNumberFormat="0" applyProtection="0">
      <alignment horizontal="right" vertical="center"/>
    </xf>
    <xf numFmtId="4" fontId="79" fillId="0" borderId="65" applyNumberFormat="0" applyProtection="0">
      <alignment horizontal="left" vertical="center" indent="1"/>
    </xf>
    <xf numFmtId="4" fontId="48" fillId="35" borderId="40" applyNumberFormat="0" applyProtection="0">
      <alignment horizontal="right" vertical="center"/>
    </xf>
    <xf numFmtId="0" fontId="50" fillId="18" borderId="4" applyNumberForma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113" fillId="59" borderId="40" applyNumberFormat="0" applyProtection="0">
      <alignment horizontal="left" vertical="top" indent="1"/>
    </xf>
    <xf numFmtId="0" fontId="7" fillId="16" borderId="40" applyNumberFormat="0" applyProtection="0">
      <alignment horizontal="left" vertical="center" indent="1"/>
    </xf>
    <xf numFmtId="0" fontId="7" fillId="14" borderId="40" applyNumberFormat="0" applyProtection="0">
      <alignment horizontal="left" vertical="top" indent="1"/>
    </xf>
    <xf numFmtId="4" fontId="170" fillId="66" borderId="40" applyNumberFormat="0" applyProtection="0">
      <alignment vertical="center"/>
    </xf>
    <xf numFmtId="4" fontId="259" fillId="12" borderId="40" applyNumberFormat="0" applyProtection="0">
      <alignment vertical="center"/>
    </xf>
    <xf numFmtId="4" fontId="263" fillId="66" borderId="40" applyNumberFormat="0" applyProtection="0">
      <alignment horizontal="right" vertical="center"/>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0" fillId="18" borderId="4" applyNumberFormat="0" applyAlignment="0" applyProtection="0"/>
    <xf numFmtId="0" fontId="62" fillId="14" borderId="40" applyNumberFormat="0" applyProtection="0">
      <alignment horizontal="left" vertical="top" indent="1"/>
    </xf>
    <xf numFmtId="0" fontId="7" fillId="0" borderId="0"/>
    <xf numFmtId="0" fontId="7" fillId="0" borderId="0"/>
    <xf numFmtId="0" fontId="7" fillId="0" borderId="0"/>
    <xf numFmtId="0" fontId="7" fillId="0" borderId="0"/>
    <xf numFmtId="0" fontId="7" fillId="0" borderId="0"/>
    <xf numFmtId="0" fontId="34" fillId="0" borderId="0"/>
    <xf numFmtId="0" fontId="109" fillId="3" borderId="32" applyProtection="0">
      <alignment horizontal="centerContinuous"/>
      <protection locked="0"/>
    </xf>
    <xf numFmtId="4" fontId="48" fillId="116" borderId="25" applyNumberFormat="0" applyProtection="0">
      <alignment horizontal="right" vertical="center"/>
    </xf>
    <xf numFmtId="4" fontId="170" fillId="117" borderId="40" applyNumberFormat="0" applyProtection="0">
      <alignment horizontal="right" vertical="center"/>
    </xf>
    <xf numFmtId="4" fontId="79" fillId="10" borderId="14" applyNumberFormat="0" applyProtection="0">
      <alignment horizontal="left" vertical="center" indent="1"/>
    </xf>
    <xf numFmtId="0" fontId="79" fillId="18" borderId="65" applyNumberFormat="0" applyProtection="0">
      <alignment horizontal="left" vertical="center" indent="1"/>
    </xf>
    <xf numFmtId="282" fontId="7" fillId="41" borderId="40" applyNumberFormat="0" applyProtection="0">
      <alignment horizontal="left" vertical="top" indent="1"/>
    </xf>
    <xf numFmtId="0" fontId="7" fillId="0" borderId="0"/>
    <xf numFmtId="0" fontId="145" fillId="72" borderId="25" applyNumberFormat="0" applyAlignment="0" applyProtection="0"/>
    <xf numFmtId="282" fontId="145" fillId="110" borderId="25" applyNumberFormat="0" applyAlignment="0" applyProtection="0"/>
    <xf numFmtId="4" fontId="170" fillId="113" borderId="40" applyNumberFormat="0" applyProtection="0">
      <alignment horizontal="right" vertical="center"/>
    </xf>
    <xf numFmtId="4" fontId="48" fillId="113" borderId="25" applyNumberFormat="0" applyProtection="0">
      <alignment horizontal="right" vertical="center"/>
    </xf>
    <xf numFmtId="4" fontId="170" fillId="116" borderId="40" applyNumberFormat="0" applyProtection="0">
      <alignment horizontal="right" vertical="center"/>
    </xf>
    <xf numFmtId="4" fontId="170" fillId="117" borderId="40" applyNumberFormat="0" applyProtection="0">
      <alignment horizontal="right" vertical="center"/>
    </xf>
    <xf numFmtId="0" fontId="7" fillId="115" borderId="25" applyNumberFormat="0" applyProtection="0">
      <alignment horizontal="left" vertical="center" indent="1"/>
    </xf>
    <xf numFmtId="4" fontId="48" fillId="59" borderId="25" applyNumberFormat="0" applyProtection="0">
      <alignment horizontal="left" vertical="center" indent="1"/>
    </xf>
    <xf numFmtId="0" fontId="113" fillId="56" borderId="40" applyNumberFormat="0" applyProtection="0">
      <alignment horizontal="left" vertical="top" indent="1"/>
    </xf>
    <xf numFmtId="0" fontId="113" fillId="59" borderId="40" applyNumberFormat="0" applyProtection="0">
      <alignment horizontal="left" vertical="top" indent="1"/>
    </xf>
    <xf numFmtId="4" fontId="48" fillId="59" borderId="25" applyNumberFormat="0" applyProtection="0">
      <alignment horizontal="left" vertical="center" indent="1"/>
    </xf>
    <xf numFmtId="4" fontId="113" fillId="56" borderId="40" applyNumberFormat="0" applyProtection="0">
      <alignment horizontal="left" vertical="center" indent="1"/>
    </xf>
    <xf numFmtId="4" fontId="170" fillId="59" borderId="40" applyNumberFormat="0" applyProtection="0">
      <alignment horizontal="left" vertical="center" indent="1"/>
    </xf>
    <xf numFmtId="4" fontId="117" fillId="59" borderId="25" applyNumberFormat="0" applyProtection="0">
      <alignment vertical="center"/>
    </xf>
    <xf numFmtId="4" fontId="117" fillId="59" borderId="25" applyNumberFormat="0" applyProtection="0">
      <alignment vertical="center"/>
    </xf>
    <xf numFmtId="4" fontId="265" fillId="59" borderId="40" applyNumberFormat="0" applyProtection="0">
      <alignment vertical="center"/>
    </xf>
    <xf numFmtId="4" fontId="48" fillId="59" borderId="25" applyNumberFormat="0" applyProtection="0">
      <alignment vertical="center"/>
    </xf>
    <xf numFmtId="0" fontId="50" fillId="18" borderId="4" applyNumberFormat="0" applyAlignment="0" applyProtection="0"/>
    <xf numFmtId="0" fontId="7" fillId="12" borderId="16" applyNumberFormat="0" applyFont="0" applyAlignment="0" applyProtection="0"/>
    <xf numFmtId="0" fontId="145" fillId="122" borderId="25" applyNumberFormat="0" applyAlignment="0" applyProtection="0"/>
    <xf numFmtId="0" fontId="94" fillId="18" borderId="25" applyNumberFormat="0" applyAlignment="0" applyProtection="0"/>
    <xf numFmtId="0" fontId="94" fillId="18" borderId="25" applyNumberFormat="0" applyAlignment="0" applyProtection="0"/>
    <xf numFmtId="0" fontId="145" fillId="72" borderId="25" applyNumberFormat="0" applyAlignment="0" applyProtection="0"/>
    <xf numFmtId="0" fontId="145" fillId="72" borderId="25" applyNumberFormat="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7" fillId="33" borderId="16" applyNumberFormat="0" applyFont="0" applyAlignment="0" applyProtection="0"/>
    <xf numFmtId="0" fontId="7" fillId="33"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34" fillId="0" borderId="0"/>
    <xf numFmtId="0" fontId="7" fillId="0" borderId="0"/>
    <xf numFmtId="0" fontId="34" fillId="12" borderId="16" applyNumberFormat="0" applyFont="0" applyAlignment="0" applyProtection="0"/>
    <xf numFmtId="0" fontId="102" fillId="3" borderId="13"/>
    <xf numFmtId="1" fontId="176" fillId="87" borderId="60" applyNumberFormat="0" applyBorder="0" applyAlignment="0">
      <alignment horizontal="centerContinuous" vertical="center"/>
      <protection locked="0"/>
    </xf>
    <xf numFmtId="1" fontId="176" fillId="87" borderId="60" applyNumberFormat="0" applyBorder="0" applyAlignment="0">
      <alignment horizontal="centerContinuous" vertical="center"/>
      <protection locked="0"/>
    </xf>
    <xf numFmtId="173" fontId="40" fillId="0" borderId="0"/>
    <xf numFmtId="0" fontId="22" fillId="0" borderId="0"/>
    <xf numFmtId="0" fontId="22" fillId="0" borderId="0"/>
    <xf numFmtId="0" fontId="160" fillId="25" borderId="0" applyNumberFormat="0" applyBorder="0" applyAlignment="0" applyProtection="0"/>
    <xf numFmtId="0" fontId="161" fillId="72" borderId="4" applyNumberFormat="0" applyAlignment="0" applyProtection="0"/>
    <xf numFmtId="0" fontId="59" fillId="26" borderId="9" applyNumberFormat="0" applyAlignment="0" applyProtection="0"/>
    <xf numFmtId="172" fontId="7" fillId="0" borderId="0" applyFont="0" applyFill="0" applyBorder="0" applyAlignment="0" applyProtection="0"/>
    <xf numFmtId="172" fontId="7" fillId="0" borderId="0" applyFont="0" applyFill="0" applyBorder="0" applyAlignment="0" applyProtection="0"/>
    <xf numFmtId="0" fontId="77" fillId="83" borderId="0" applyNumberFormat="0" applyBorder="0" applyAlignment="0" applyProtection="0"/>
    <xf numFmtId="0" fontId="162" fillId="0" borderId="55" applyNumberFormat="0" applyFill="0" applyAlignment="0" applyProtection="0"/>
    <xf numFmtId="0" fontId="164" fillId="0" borderId="56" applyNumberFormat="0" applyFill="0" applyAlignment="0" applyProtection="0"/>
    <xf numFmtId="0" fontId="164" fillId="0" borderId="0" applyNumberFormat="0" applyFill="0" applyBorder="0" applyAlignment="0" applyProtection="0"/>
    <xf numFmtId="0" fontId="94" fillId="13" borderId="25" applyNumberFormat="0" applyAlignment="0" applyProtection="0"/>
    <xf numFmtId="0" fontId="166" fillId="0" borderId="22" applyNumberFormat="0" applyFill="0" applyAlignment="0" applyProtection="0"/>
    <xf numFmtId="0" fontId="104" fillId="34" borderId="0" applyNumberFormat="0" applyBorder="0" applyAlignment="0" applyProtection="0"/>
    <xf numFmtId="0" fontId="22" fillId="0" borderId="0"/>
    <xf numFmtId="0" fontId="7" fillId="0" borderId="0"/>
    <xf numFmtId="0" fontId="34" fillId="0" borderId="0"/>
    <xf numFmtId="1" fontId="7" fillId="0" borderId="0"/>
    <xf numFmtId="0" fontId="7" fillId="33" borderId="16" applyNumberFormat="0" applyFont="0" applyAlignment="0" applyProtection="0"/>
    <xf numFmtId="0" fontId="145" fillId="72" borderId="25" applyNumberFormat="0" applyAlignment="0" applyProtection="0"/>
    <xf numFmtId="4" fontId="114" fillId="59" borderId="40" applyNumberFormat="0" applyProtection="0">
      <alignment vertical="center"/>
    </xf>
    <xf numFmtId="4" fontId="113" fillId="59" borderId="40" applyNumberFormat="0" applyProtection="0">
      <alignment horizontal="left" vertical="center" indent="1"/>
    </xf>
    <xf numFmtId="4" fontId="48" fillId="50" borderId="40" applyNumberFormat="0" applyProtection="0">
      <alignment vertical="center"/>
    </xf>
    <xf numFmtId="4" fontId="117" fillId="50" borderId="40" applyNumberFormat="0" applyProtection="0">
      <alignment vertical="center"/>
    </xf>
    <xf numFmtId="4" fontId="48" fillId="50" borderId="40" applyNumberFormat="0" applyProtection="0">
      <alignment horizontal="left" vertical="center" indent="1"/>
    </xf>
    <xf numFmtId="0" fontId="136" fillId="13" borderId="4" applyNumberFormat="0" applyAlignment="0" applyProtection="0"/>
    <xf numFmtId="9" fontId="34" fillId="0" borderId="0" applyFont="0" applyFill="0" applyBorder="0" applyAlignment="0" applyProtection="0"/>
    <xf numFmtId="9" fontId="34" fillId="0" borderId="0" applyFont="0" applyFill="0" applyBorder="0" applyAlignment="0" applyProtection="0"/>
    <xf numFmtId="0" fontId="40" fillId="0" borderId="0"/>
    <xf numFmtId="4" fontId="338" fillId="16" borderId="0" applyNumberFormat="0" applyProtection="0">
      <alignment horizontal="left" vertical="center" indent="1"/>
    </xf>
    <xf numFmtId="4" fontId="48" fillId="41" borderId="0" applyNumberFormat="0" applyProtection="0">
      <alignment horizontal="left" vertical="center" indent="1"/>
    </xf>
    <xf numFmtId="4" fontId="48" fillId="10" borderId="0" applyNumberFormat="0" applyProtection="0">
      <alignment horizontal="left" vertical="center" indent="1"/>
    </xf>
    <xf numFmtId="0" fontId="40" fillId="16" borderId="40" applyNumberFormat="0" applyProtection="0">
      <alignment horizontal="left" vertical="center" indent="1"/>
    </xf>
    <xf numFmtId="0" fontId="40" fillId="16" borderId="40" applyNumberFormat="0" applyProtection="0">
      <alignment horizontal="left" vertical="top" indent="1"/>
    </xf>
    <xf numFmtId="0" fontId="40" fillId="10" borderId="40" applyNumberFormat="0" applyProtection="0">
      <alignment horizontal="left" vertical="center" indent="1"/>
    </xf>
    <xf numFmtId="0" fontId="40" fillId="10" borderId="40" applyNumberFormat="0" applyProtection="0">
      <alignment horizontal="left" vertical="top" indent="1"/>
    </xf>
    <xf numFmtId="0" fontId="40" fillId="14" borderId="40" applyNumberFormat="0" applyProtection="0">
      <alignment horizontal="left" vertical="center" indent="1"/>
    </xf>
    <xf numFmtId="0" fontId="40" fillId="14" borderId="40" applyNumberFormat="0" applyProtection="0">
      <alignment horizontal="left" vertical="top" indent="1"/>
    </xf>
    <xf numFmtId="0" fontId="40" fillId="41" borderId="40" applyNumberFormat="0" applyProtection="0">
      <alignment horizontal="left" vertical="center" indent="1"/>
    </xf>
    <xf numFmtId="0" fontId="40" fillId="41" borderId="40" applyNumberFormat="0" applyProtection="0">
      <alignment horizontal="left" vertical="top" indent="1"/>
    </xf>
    <xf numFmtId="0" fontId="40" fillId="13" borderId="1" applyNumberFormat="0">
      <protection locked="0"/>
    </xf>
    <xf numFmtId="4" fontId="358" fillId="67" borderId="0" applyNumberFormat="0" applyProtection="0">
      <alignment horizontal="left" vertical="center" indent="1"/>
    </xf>
    <xf numFmtId="0" fontId="38" fillId="79" borderId="0" applyNumberFormat="0" applyBorder="0" applyAlignment="0" applyProtection="0"/>
    <xf numFmtId="0" fontId="38" fillId="77" borderId="0" applyNumberFormat="0" applyBorder="0" applyAlignment="0" applyProtection="0"/>
    <xf numFmtId="0" fontId="38" fillId="79" borderId="0" applyNumberFormat="0" applyBorder="0" applyAlignment="0" applyProtection="0"/>
    <xf numFmtId="0" fontId="38" fillId="77" borderId="0" applyNumberFormat="0" applyBorder="0" applyAlignment="0" applyProtection="0"/>
    <xf numFmtId="0" fontId="38" fillId="79" borderId="0" applyNumberFormat="0" applyBorder="0" applyAlignment="0" applyProtection="0"/>
    <xf numFmtId="0" fontId="38" fillId="77" borderId="0" applyNumberFormat="0" applyBorder="0" applyAlignment="0" applyProtection="0"/>
    <xf numFmtId="0" fontId="38" fillId="79" borderId="0" applyNumberFormat="0" applyBorder="0" applyAlignment="0" applyProtection="0"/>
    <xf numFmtId="0" fontId="38" fillId="77" borderId="0" applyNumberFormat="0" applyBorder="0" applyAlignment="0" applyProtection="0"/>
    <xf numFmtId="0" fontId="38" fillId="79" borderId="0" applyNumberFormat="0" applyBorder="0" applyAlignment="0" applyProtection="0"/>
    <xf numFmtId="0" fontId="38" fillId="79"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9" borderId="0" applyNumberFormat="0" applyBorder="0" applyAlignment="0" applyProtection="0"/>
    <xf numFmtId="0" fontId="38" fillId="79" borderId="0" applyNumberFormat="0" applyBorder="0" applyAlignment="0" applyProtection="0"/>
    <xf numFmtId="0" fontId="38" fillId="79"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9" borderId="0" applyNumberFormat="0" applyBorder="0" applyAlignment="0" applyProtection="0"/>
    <xf numFmtId="0" fontId="38" fillId="77" borderId="0" applyNumberFormat="0" applyBorder="0" applyAlignment="0" applyProtection="0"/>
    <xf numFmtId="0" fontId="38" fillId="79" borderId="0" applyNumberFormat="0" applyBorder="0" applyAlignment="0" applyProtection="0"/>
    <xf numFmtId="0" fontId="38" fillId="77" borderId="0" applyNumberFormat="0" applyBorder="0" applyAlignment="0" applyProtection="0"/>
    <xf numFmtId="0" fontId="38" fillId="79" borderId="0" applyNumberFormat="0" applyBorder="0" applyAlignment="0" applyProtection="0"/>
    <xf numFmtId="0" fontId="38" fillId="77" borderId="0" applyNumberFormat="0" applyBorder="0" applyAlignment="0" applyProtection="0"/>
    <xf numFmtId="0" fontId="38" fillId="79" borderId="0" applyNumberFormat="0" applyBorder="0" applyAlignment="0" applyProtection="0"/>
    <xf numFmtId="0" fontId="38" fillId="77" borderId="0" applyNumberFormat="0" applyBorder="0" applyAlignment="0" applyProtection="0"/>
    <xf numFmtId="0" fontId="38" fillId="79" borderId="0" applyNumberFormat="0" applyBorder="0" applyAlignment="0" applyProtection="0"/>
    <xf numFmtId="0" fontId="38" fillId="77" borderId="0" applyNumberFormat="0" applyBorder="0" applyAlignment="0" applyProtection="0"/>
    <xf numFmtId="0" fontId="38" fillId="79"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9" borderId="0" applyNumberFormat="0" applyBorder="0" applyAlignment="0" applyProtection="0"/>
    <xf numFmtId="0" fontId="38" fillId="79" borderId="0" applyNumberFormat="0" applyBorder="0" applyAlignment="0" applyProtection="0"/>
    <xf numFmtId="0" fontId="38" fillId="77" borderId="0" applyNumberFormat="0" applyBorder="0" applyAlignment="0" applyProtection="0"/>
    <xf numFmtId="0" fontId="40" fillId="0" borderId="0"/>
    <xf numFmtId="0" fontId="38" fillId="77" borderId="0" applyNumberFormat="0" applyBorder="0" applyAlignment="0" applyProtection="0"/>
    <xf numFmtId="0" fontId="38" fillId="79" borderId="0" applyNumberFormat="0" applyBorder="0" applyAlignment="0" applyProtection="0"/>
    <xf numFmtId="4" fontId="338" fillId="16" borderId="0" applyNumberFormat="0" applyProtection="0">
      <alignment horizontal="left" vertical="center" indent="1"/>
    </xf>
    <xf numFmtId="4" fontId="48" fillId="41" borderId="0" applyNumberFormat="0" applyProtection="0">
      <alignment horizontal="left" vertical="center" indent="1"/>
    </xf>
    <xf numFmtId="4" fontId="48" fillId="10" borderId="0" applyNumberFormat="0" applyProtection="0">
      <alignment horizontal="left" vertical="center" indent="1"/>
    </xf>
    <xf numFmtId="0" fontId="40" fillId="16" borderId="40" applyNumberFormat="0" applyProtection="0">
      <alignment horizontal="left" vertical="center" indent="1"/>
    </xf>
    <xf numFmtId="0" fontId="40" fillId="16" borderId="40" applyNumberFormat="0" applyProtection="0">
      <alignment horizontal="left" vertical="top" indent="1"/>
    </xf>
    <xf numFmtId="0" fontId="40" fillId="10" borderId="40" applyNumberFormat="0" applyProtection="0">
      <alignment horizontal="left" vertical="center" indent="1"/>
    </xf>
    <xf numFmtId="0" fontId="40" fillId="10" borderId="40" applyNumberFormat="0" applyProtection="0">
      <alignment horizontal="left" vertical="top" indent="1"/>
    </xf>
    <xf numFmtId="0" fontId="40" fillId="14" borderId="40" applyNumberFormat="0" applyProtection="0">
      <alignment horizontal="left" vertical="center" indent="1"/>
    </xf>
    <xf numFmtId="0" fontId="40" fillId="14" borderId="40" applyNumberFormat="0" applyProtection="0">
      <alignment horizontal="left" vertical="top" indent="1"/>
    </xf>
    <xf numFmtId="0" fontId="40" fillId="41" borderId="40" applyNumberFormat="0" applyProtection="0">
      <alignment horizontal="left" vertical="center" indent="1"/>
    </xf>
    <xf numFmtId="0" fontId="40" fillId="41" borderId="40" applyNumberFormat="0" applyProtection="0">
      <alignment horizontal="left" vertical="top" indent="1"/>
    </xf>
    <xf numFmtId="0" fontId="40" fillId="13" borderId="1" applyNumberFormat="0">
      <protection locked="0"/>
    </xf>
    <xf numFmtId="0" fontId="38" fillId="79" borderId="0" applyNumberFormat="0" applyBorder="0" applyAlignment="0" applyProtection="0"/>
    <xf numFmtId="4" fontId="358" fillId="67" borderId="0" applyNumberFormat="0" applyProtection="0">
      <alignment horizontal="left" vertical="center" indent="1"/>
    </xf>
    <xf numFmtId="0" fontId="38" fillId="77" borderId="0" applyNumberFormat="0" applyBorder="0" applyAlignment="0" applyProtection="0"/>
    <xf numFmtId="0" fontId="40" fillId="0" borderId="0"/>
    <xf numFmtId="4" fontId="338" fillId="16" borderId="0" applyNumberFormat="0" applyProtection="0">
      <alignment horizontal="left" vertical="center" indent="1"/>
    </xf>
    <xf numFmtId="4" fontId="48" fillId="41" borderId="0" applyNumberFormat="0" applyProtection="0">
      <alignment horizontal="left" vertical="center" indent="1"/>
    </xf>
    <xf numFmtId="4" fontId="48" fillId="10" borderId="0" applyNumberFormat="0" applyProtection="0">
      <alignment horizontal="left" vertical="center" indent="1"/>
    </xf>
    <xf numFmtId="0" fontId="40" fillId="16" borderId="40" applyNumberFormat="0" applyProtection="0">
      <alignment horizontal="left" vertical="center" indent="1"/>
    </xf>
    <xf numFmtId="0" fontId="40" fillId="16" borderId="40" applyNumberFormat="0" applyProtection="0">
      <alignment horizontal="left" vertical="top" indent="1"/>
    </xf>
    <xf numFmtId="0" fontId="40" fillId="10" borderId="40" applyNumberFormat="0" applyProtection="0">
      <alignment horizontal="left" vertical="center" indent="1"/>
    </xf>
    <xf numFmtId="0" fontId="40" fillId="10" borderId="40" applyNumberFormat="0" applyProtection="0">
      <alignment horizontal="left" vertical="top" indent="1"/>
    </xf>
    <xf numFmtId="0" fontId="40" fillId="14" borderId="40" applyNumberFormat="0" applyProtection="0">
      <alignment horizontal="left" vertical="center" indent="1"/>
    </xf>
    <xf numFmtId="0" fontId="40" fillId="14" borderId="40" applyNumberFormat="0" applyProtection="0">
      <alignment horizontal="left" vertical="top" indent="1"/>
    </xf>
    <xf numFmtId="0" fontId="40" fillId="41" borderId="40" applyNumberFormat="0" applyProtection="0">
      <alignment horizontal="left" vertical="center" indent="1"/>
    </xf>
    <xf numFmtId="0" fontId="40" fillId="41" borderId="40" applyNumberFormat="0" applyProtection="0">
      <alignment horizontal="left" vertical="top" indent="1"/>
    </xf>
    <xf numFmtId="0" fontId="40" fillId="13" borderId="1" applyNumberFormat="0">
      <protection locked="0"/>
    </xf>
    <xf numFmtId="4" fontId="358" fillId="67" borderId="0" applyNumberFormat="0" applyProtection="0">
      <alignment horizontal="left" vertical="center" indent="1"/>
    </xf>
    <xf numFmtId="0" fontId="40" fillId="0" borderId="0"/>
    <xf numFmtId="173" fontId="34" fillId="0" borderId="0"/>
    <xf numFmtId="0" fontId="7" fillId="0" borderId="0"/>
    <xf numFmtId="0" fontId="7" fillId="0" borderId="0"/>
    <xf numFmtId="0" fontId="7" fillId="0" borderId="0"/>
    <xf numFmtId="172" fontId="7" fillId="0" borderId="0" applyFont="0" applyFill="0" applyBorder="0" applyAlignment="0" applyProtection="0"/>
    <xf numFmtId="172" fontId="7" fillId="0" borderId="0" applyFont="0" applyFill="0" applyBorder="0" applyAlignment="0" applyProtection="0"/>
    <xf numFmtId="1" fontId="7" fillId="0" borderId="0"/>
    <xf numFmtId="1" fontId="7" fillId="0" borderId="0"/>
    <xf numFmtId="173" fontId="7" fillId="0" borderId="0"/>
    <xf numFmtId="1" fontId="7" fillId="0" borderId="0"/>
    <xf numFmtId="173" fontId="34" fillId="0" borderId="0"/>
    <xf numFmtId="0" fontId="22" fillId="0" borderId="0"/>
    <xf numFmtId="0" fontId="22" fillId="0" borderId="0"/>
    <xf numFmtId="0" fontId="22" fillId="0" borderId="0"/>
    <xf numFmtId="9" fontId="7" fillId="0" borderId="0" applyFont="0" applyFill="0" applyBorder="0" applyAlignment="0" applyProtection="0"/>
    <xf numFmtId="0" fontId="333" fillId="164" borderId="0" applyNumberFormat="0" applyBorder="0" applyAlignment="0" applyProtection="0"/>
    <xf numFmtId="0" fontId="334" fillId="166" borderId="101" applyNumberFormat="0" applyAlignment="0" applyProtection="0"/>
    <xf numFmtId="0" fontId="15" fillId="167" borderId="104" applyNumberFormat="0" applyAlignment="0" applyProtection="0"/>
    <xf numFmtId="0" fontId="6" fillId="169" borderId="0" applyNumberFormat="0" applyBorder="0" applyAlignment="0" applyProtection="0"/>
    <xf numFmtId="0" fontId="6" fillId="173" borderId="0" applyNumberFormat="0" applyBorder="0" applyAlignment="0" applyProtection="0"/>
    <xf numFmtId="0" fontId="6" fillId="177" borderId="0" applyNumberFormat="0" applyBorder="0" applyAlignment="0" applyProtection="0"/>
    <xf numFmtId="0" fontId="6" fillId="181" borderId="0" applyNumberFormat="0" applyBorder="0" applyAlignment="0" applyProtection="0"/>
    <xf numFmtId="0" fontId="6" fillId="185" borderId="0" applyNumberFormat="0" applyBorder="0" applyAlignment="0" applyProtection="0"/>
    <xf numFmtId="0" fontId="6" fillId="189" borderId="0" applyNumberFormat="0" applyBorder="0" applyAlignment="0" applyProtection="0"/>
    <xf numFmtId="1" fontId="7" fillId="0" borderId="0"/>
    <xf numFmtId="173" fontId="7" fillId="0" borderId="0"/>
    <xf numFmtId="0" fontId="36" fillId="23" borderId="0" applyNumberFormat="0" applyBorder="0" applyAlignment="0" applyProtection="0"/>
    <xf numFmtId="0" fontId="36" fillId="27" borderId="0" applyNumberFormat="0" applyBorder="0" applyAlignment="0" applyProtection="0"/>
    <xf numFmtId="0" fontId="36" fillId="17"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5" borderId="0" applyNumberFormat="0" applyBorder="0" applyAlignment="0" applyProtection="0"/>
    <xf numFmtId="0" fontId="42" fillId="15" borderId="0" applyNumberFormat="0" applyBorder="0" applyAlignment="0" applyProtection="0"/>
    <xf numFmtId="0" fontId="50" fillId="18" borderId="4" applyNumberFormat="0" applyAlignment="0" applyProtection="0"/>
    <xf numFmtId="3" fontId="7" fillId="40" borderId="0" applyFont="0" applyFill="0" applyBorder="0" applyAlignment="0" applyProtection="0"/>
    <xf numFmtId="198" fontId="7" fillId="13" borderId="16">
      <alignment horizontal="right"/>
    </xf>
    <xf numFmtId="0" fontId="72" fillId="0" borderId="0" applyNumberFormat="0" applyFill="0" applyBorder="0" applyAlignment="0" applyProtection="0"/>
    <xf numFmtId="2" fontId="7" fillId="40" borderId="0" applyFont="0" applyFill="0" applyBorder="0" applyAlignment="0" applyProtection="0"/>
    <xf numFmtId="0" fontId="78" fillId="48" borderId="0" applyNumberFormat="0" applyBorder="0" applyAlignment="0" applyProtection="0"/>
    <xf numFmtId="0" fontId="52" fillId="39" borderId="9" applyNumberFormat="0" applyAlignment="0" applyProtection="0"/>
    <xf numFmtId="0" fontId="105" fillId="56" borderId="0" applyNumberFormat="0" applyBorder="0" applyAlignment="0" applyProtection="0"/>
    <xf numFmtId="1" fontId="7" fillId="0" borderId="0"/>
    <xf numFmtId="1" fontId="7" fillId="0" borderId="0"/>
    <xf numFmtId="1" fontId="7" fillId="0" borderId="0"/>
    <xf numFmtId="1" fontId="7" fillId="0" borderId="0"/>
    <xf numFmtId="1" fontId="7" fillId="0" borderId="0"/>
    <xf numFmtId="1" fontId="7" fillId="0" borderId="0"/>
    <xf numFmtId="1" fontId="7" fillId="0" borderId="0"/>
    <xf numFmtId="1" fontId="7" fillId="0" borderId="0"/>
    <xf numFmtId="173" fontId="7" fillId="0" borderId="0"/>
    <xf numFmtId="0" fontId="22" fillId="0" borderId="0"/>
    <xf numFmtId="1" fontId="7" fillId="0" borderId="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198" fontId="7" fillId="57" borderId="16">
      <alignment horizontal="right"/>
    </xf>
    <xf numFmtId="4" fontId="115" fillId="16" borderId="0" applyNumberFormat="0" applyProtection="0">
      <alignment horizontal="left" vertical="center" indent="1"/>
    </xf>
    <xf numFmtId="4" fontId="25" fillId="41" borderId="0" applyNumberFormat="0" applyProtection="0">
      <alignment horizontal="left" vertical="center" indent="1"/>
    </xf>
    <xf numFmtId="0" fontId="7" fillId="16" borderId="40" applyNumberFormat="0" applyProtection="0">
      <alignment horizontal="left" vertical="center" indent="1"/>
    </xf>
    <xf numFmtId="0" fontId="7" fillId="16" borderId="40" applyNumberFormat="0" applyProtection="0">
      <alignment horizontal="left" vertical="top" indent="1"/>
    </xf>
    <xf numFmtId="0" fontId="7" fillId="10" borderId="40" applyNumberFormat="0" applyProtection="0">
      <alignment horizontal="left" vertical="center" indent="1"/>
    </xf>
    <xf numFmtId="0" fontId="7" fillId="10" borderId="40" applyNumberFormat="0" applyProtection="0">
      <alignment horizontal="left" vertical="top" indent="1"/>
    </xf>
    <xf numFmtId="0" fontId="7" fillId="14" borderId="40" applyNumberFormat="0" applyProtection="0">
      <alignment horizontal="left" vertical="center" indent="1"/>
    </xf>
    <xf numFmtId="0" fontId="7" fillId="14" borderId="40" applyNumberFormat="0" applyProtection="0">
      <alignment horizontal="left" vertical="top" indent="1"/>
    </xf>
    <xf numFmtId="0" fontId="7" fillId="41" borderId="40" applyNumberFormat="0" applyProtection="0">
      <alignment horizontal="left" vertical="center" indent="1"/>
    </xf>
    <xf numFmtId="0" fontId="7" fillId="41" borderId="40" applyNumberFormat="0" applyProtection="0">
      <alignment horizontal="left" vertical="top" indent="1"/>
    </xf>
    <xf numFmtId="0" fontId="7" fillId="13" borderId="1" applyNumberFormat="0">
      <protection locked="0"/>
    </xf>
    <xf numFmtId="4" fontId="118" fillId="67" borderId="0" applyNumberFormat="0" applyProtection="0">
      <alignment horizontal="left" vertical="center" indent="1"/>
    </xf>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6" borderId="0" applyNumberFormat="0" applyBorder="0" applyAlignment="0" applyProtection="0"/>
    <xf numFmtId="0" fontId="34" fillId="19" borderId="0" applyNumberFormat="0" applyBorder="0" applyAlignment="0" applyProtection="0"/>
    <xf numFmtId="0" fontId="34" fillId="0" borderId="0"/>
    <xf numFmtId="0" fontId="22" fillId="0" borderId="0"/>
    <xf numFmtId="173" fontId="34" fillId="0" borderId="0"/>
    <xf numFmtId="0" fontId="22" fillId="0" borderId="0"/>
    <xf numFmtId="0" fontId="7" fillId="0" borderId="0"/>
    <xf numFmtId="173" fontId="7" fillId="0" borderId="0"/>
    <xf numFmtId="0" fontId="44" fillId="19" borderId="4" applyNumberFormat="0" applyAlignment="0" applyProtection="0"/>
    <xf numFmtId="0" fontId="52" fillId="39" borderId="9" applyNumberFormat="0" applyAlignment="0" applyProtection="0"/>
    <xf numFmtId="0" fontId="36" fillId="32" borderId="0" applyNumberFormat="0" applyBorder="0" applyAlignment="0" applyProtection="0"/>
    <xf numFmtId="0" fontId="36" fillId="27" borderId="0" applyNumberFormat="0" applyBorder="0" applyAlignment="0" applyProtection="0"/>
    <xf numFmtId="0" fontId="36" fillId="17" borderId="0" applyNumberFormat="0" applyBorder="0" applyAlignment="0" applyProtection="0"/>
    <xf numFmtId="0" fontId="36" fillId="53" borderId="0" applyNumberFormat="0" applyBorder="0" applyAlignment="0" applyProtection="0"/>
    <xf numFmtId="0" fontId="36" fillId="32" borderId="0" applyNumberFormat="0" applyBorder="0" applyAlignment="0" applyProtection="0"/>
    <xf numFmtId="0" fontId="36" fillId="54" borderId="0" applyNumberFormat="0" applyBorder="0" applyAlignment="0" applyProtection="0"/>
    <xf numFmtId="0" fontId="78" fillId="55" borderId="0" applyNumberFormat="0" applyBorder="0" applyAlignment="0" applyProtection="0"/>
    <xf numFmtId="0" fontId="72" fillId="0" borderId="0" applyNumberFormat="0" applyFill="0" applyBorder="0" applyAlignment="0" applyProtection="0"/>
    <xf numFmtId="0" fontId="7" fillId="0" borderId="0"/>
    <xf numFmtId="173" fontId="7" fillId="0" borderId="0"/>
    <xf numFmtId="1" fontId="7" fillId="0" borderId="0"/>
    <xf numFmtId="9" fontId="34" fillId="0" borderId="0" applyFont="0" applyFill="0" applyBorder="0" applyAlignment="0" applyProtection="0"/>
    <xf numFmtId="0" fontId="42" fillId="58" borderId="0" applyNumberFormat="0" applyBorder="0" applyAlignment="0" applyProtection="0"/>
    <xf numFmtId="0" fontId="105" fillId="19" borderId="0" applyNumberFormat="0" applyBorder="0" applyAlignment="0" applyProtection="0"/>
    <xf numFmtId="0" fontId="136" fillId="13" borderId="4" applyNumberFormat="0" applyAlignment="0" applyProtection="0"/>
    <xf numFmtId="9" fontId="7" fillId="0" borderId="0" applyFont="0" applyFill="0" applyBorder="0" applyAlignment="0" applyProtection="0"/>
    <xf numFmtId="173" fontId="40" fillId="0" borderId="0"/>
    <xf numFmtId="0" fontId="34" fillId="11" borderId="0" applyNumberFormat="0" applyBorder="0" applyAlignment="0" applyProtection="0"/>
    <xf numFmtId="4" fontId="45" fillId="0" borderId="5" applyNumberFormat="0" applyFill="0" applyAlignment="0" applyProtection="0"/>
    <xf numFmtId="0" fontId="52" fillId="39" borderId="9" applyNumberFormat="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34" fillId="0" borderId="0" applyFont="0" applyFill="0" applyBorder="0" applyAlignment="0" applyProtection="0"/>
    <xf numFmtId="0" fontId="36" fillId="23" borderId="0" applyNumberFormat="0" applyBorder="0" applyAlignment="0" applyProtection="0"/>
    <xf numFmtId="0" fontId="36" fillId="27" borderId="0" applyNumberFormat="0" applyBorder="0" applyAlignment="0" applyProtection="0"/>
    <xf numFmtId="0" fontId="36" fillId="17"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5" borderId="0" applyNumberFormat="0" applyBorder="0" applyAlignment="0" applyProtection="0"/>
    <xf numFmtId="0" fontId="78" fillId="48" borderId="0" applyNumberFormat="0" applyBorder="0" applyAlignment="0" applyProtection="0"/>
    <xf numFmtId="0" fontId="72" fillId="0" borderId="0" applyNumberFormat="0" applyFill="0" applyBorder="0" applyAlignment="0" applyProtection="0"/>
    <xf numFmtId="0" fontId="34" fillId="0" borderId="0"/>
    <xf numFmtId="173" fontId="34" fillId="0" borderId="0"/>
    <xf numFmtId="0" fontId="34" fillId="0" borderId="0"/>
    <xf numFmtId="0" fontId="22" fillId="0" borderId="0"/>
    <xf numFmtId="203" fontId="89" fillId="3" borderId="39"/>
    <xf numFmtId="0" fontId="42" fillId="15" borderId="0" applyNumberFormat="0" applyBorder="0" applyAlignment="0" applyProtection="0"/>
    <xf numFmtId="4" fontId="114" fillId="59" borderId="40" applyNumberFormat="0" applyProtection="0">
      <alignment vertical="center"/>
    </xf>
    <xf numFmtId="4" fontId="113" fillId="59" borderId="40" applyNumberFormat="0" applyProtection="0">
      <alignment horizontal="left" vertical="center" indent="1"/>
    </xf>
    <xf numFmtId="0" fontId="113" fillId="59" borderId="40" applyNumberFormat="0" applyProtection="0">
      <alignment horizontal="left" vertical="top" indent="1"/>
    </xf>
    <xf numFmtId="4" fontId="113" fillId="60" borderId="0" applyNumberFormat="0" applyProtection="0">
      <alignment horizontal="left" vertical="center" indent="1"/>
    </xf>
    <xf numFmtId="4" fontId="115" fillId="64" borderId="0" applyNumberFormat="0" applyProtection="0">
      <alignment horizontal="left" vertical="center" indent="1"/>
    </xf>
    <xf numFmtId="4" fontId="25" fillId="60" borderId="0" applyNumberFormat="0" applyProtection="0">
      <alignment horizontal="left" vertical="center" indent="1"/>
    </xf>
    <xf numFmtId="0" fontId="7" fillId="64" borderId="40" applyNumberFormat="0" applyProtection="0">
      <alignment horizontal="left" vertical="center" indent="1"/>
    </xf>
    <xf numFmtId="0" fontId="7" fillId="64" borderId="40" applyNumberFormat="0" applyProtection="0">
      <alignment horizontal="left" vertical="top" indent="1"/>
    </xf>
    <xf numFmtId="0" fontId="7" fillId="60" borderId="40" applyNumberFormat="0" applyProtection="0">
      <alignment horizontal="left" vertical="center" indent="1"/>
    </xf>
    <xf numFmtId="0" fontId="7" fillId="60" borderId="40" applyNumberFormat="0" applyProtection="0">
      <alignment horizontal="left" vertical="top" indent="1"/>
    </xf>
    <xf numFmtId="0" fontId="7" fillId="65" borderId="40" applyNumberFormat="0" applyProtection="0">
      <alignment horizontal="left" vertical="center" indent="1"/>
    </xf>
    <xf numFmtId="0" fontId="7" fillId="65" borderId="40" applyNumberFormat="0" applyProtection="0">
      <alignment horizontal="left" vertical="top" indent="1"/>
    </xf>
    <xf numFmtId="0" fontId="7" fillId="66" borderId="40" applyNumberFormat="0" applyProtection="0">
      <alignment horizontal="left" vertical="center" indent="1"/>
    </xf>
    <xf numFmtId="0" fontId="7" fillId="66" borderId="40" applyNumberFormat="0" applyProtection="0">
      <alignment horizontal="left" vertical="top" indent="1"/>
    </xf>
    <xf numFmtId="0" fontId="7" fillId="0" borderId="0"/>
    <xf numFmtId="4" fontId="48" fillId="50" borderId="40" applyNumberFormat="0" applyProtection="0">
      <alignment vertical="center"/>
    </xf>
    <xf numFmtId="4" fontId="117" fillId="50" borderId="40" applyNumberFormat="0" applyProtection="0">
      <alignment vertical="center"/>
    </xf>
    <xf numFmtId="4" fontId="48" fillId="50" borderId="40" applyNumberFormat="0" applyProtection="0">
      <alignment horizontal="left" vertical="center" indent="1"/>
    </xf>
    <xf numFmtId="0" fontId="48" fillId="50" borderId="40" applyNumberFormat="0" applyProtection="0">
      <alignment horizontal="left" vertical="top" indent="1"/>
    </xf>
    <xf numFmtId="0" fontId="48" fillId="60" borderId="40" applyNumberFormat="0" applyProtection="0">
      <alignment horizontal="left" vertical="top" indent="1"/>
    </xf>
    <xf numFmtId="0" fontId="105" fillId="56" borderId="0" applyNumberFormat="0" applyBorder="0" applyAlignment="0" applyProtection="0"/>
    <xf numFmtId="0" fontId="50" fillId="18" borderId="4" applyNumberFormat="0" applyAlignment="0" applyProtection="0"/>
    <xf numFmtId="9" fontId="34" fillId="0" borderId="0" applyFont="0" applyFill="0" applyBorder="0" applyAlignment="0" applyProtection="0"/>
    <xf numFmtId="9" fontId="34" fillId="0" borderId="0" applyFont="0" applyFill="0" applyBorder="0" applyAlignment="0" applyProtection="0"/>
    <xf numFmtId="207" fontId="90" fillId="3" borderId="49">
      <alignment horizontal="right"/>
      <protection hidden="1"/>
    </xf>
    <xf numFmtId="207" fontId="90" fillId="3" borderId="49">
      <alignment horizontal="center"/>
      <protection hidden="1"/>
    </xf>
    <xf numFmtId="192" fontId="142" fillId="3" borderId="49"/>
    <xf numFmtId="192" fontId="90" fillId="3" borderId="49">
      <alignment horizontal="right"/>
      <protection hidden="1"/>
    </xf>
    <xf numFmtId="1" fontId="47" fillId="3" borderId="51" applyNumberFormat="0"/>
    <xf numFmtId="173" fontId="7" fillId="0" borderId="0"/>
    <xf numFmtId="1" fontId="7" fillId="0" borderId="0"/>
    <xf numFmtId="187" fontId="22" fillId="0" borderId="0"/>
    <xf numFmtId="173" fontId="7" fillId="0" borderId="0"/>
    <xf numFmtId="187" fontId="34" fillId="10" borderId="0" applyNumberFormat="0" applyBorder="0" applyAlignment="0" applyProtection="0"/>
    <xf numFmtId="187" fontId="34" fillId="11" borderId="0" applyNumberFormat="0" applyBorder="0" applyAlignment="0" applyProtection="0"/>
    <xf numFmtId="187" fontId="34" fillId="12" borderId="0" applyNumberFormat="0" applyBorder="0" applyAlignment="0" applyProtection="0"/>
    <xf numFmtId="187" fontId="34" fillId="13" borderId="0" applyNumberFormat="0" applyBorder="0" applyAlignment="0" applyProtection="0"/>
    <xf numFmtId="187" fontId="34" fillId="14" borderId="0" applyNumberFormat="0" applyBorder="0" applyAlignment="0" applyProtection="0"/>
    <xf numFmtId="187" fontId="34" fillId="15" borderId="0" applyNumberFormat="0" applyBorder="0" applyAlignment="0" applyProtection="0"/>
    <xf numFmtId="187" fontId="34" fillId="74" borderId="0" applyNumberFormat="0" applyBorder="0" applyAlignment="0" applyProtection="0"/>
    <xf numFmtId="187" fontId="34" fillId="15" borderId="0" applyNumberFormat="0" applyBorder="0" applyAlignment="0" applyProtection="0"/>
    <xf numFmtId="187" fontId="34" fillId="48" borderId="0" applyNumberFormat="0" applyBorder="0" applyAlignment="0" applyProtection="0"/>
    <xf numFmtId="187" fontId="34" fillId="58" borderId="0" applyNumberFormat="0" applyBorder="0" applyAlignment="0" applyProtection="0"/>
    <xf numFmtId="187" fontId="34" fillId="75" borderId="0" applyNumberFormat="0" applyBorder="0" applyAlignment="0" applyProtection="0"/>
    <xf numFmtId="187" fontId="34" fillId="19" borderId="0" applyNumberFormat="0" applyBorder="0" applyAlignment="0" applyProtection="0"/>
    <xf numFmtId="187" fontId="34" fillId="16" borderId="0" applyNumberFormat="0" applyBorder="0" applyAlignment="0" applyProtection="0"/>
    <xf numFmtId="187" fontId="34" fillId="11" borderId="0" applyNumberFormat="0" applyBorder="0" applyAlignment="0" applyProtection="0"/>
    <xf numFmtId="187" fontId="34" fillId="17" borderId="0" applyNumberFormat="0" applyBorder="0" applyAlignment="0" applyProtection="0"/>
    <xf numFmtId="187" fontId="34" fillId="18" borderId="0" applyNumberFormat="0" applyBorder="0" applyAlignment="0" applyProtection="0"/>
    <xf numFmtId="187" fontId="34" fillId="16" borderId="0" applyNumberFormat="0" applyBorder="0" applyAlignment="0" applyProtection="0"/>
    <xf numFmtId="187" fontId="34" fillId="19" borderId="0" applyNumberFormat="0" applyBorder="0" applyAlignment="0" applyProtection="0"/>
    <xf numFmtId="187" fontId="34" fillId="14" borderId="0" applyNumberFormat="0" applyBorder="0" applyAlignment="0" applyProtection="0"/>
    <xf numFmtId="187" fontId="34" fillId="11" borderId="0" applyNumberFormat="0" applyBorder="0" applyAlignment="0" applyProtection="0"/>
    <xf numFmtId="187" fontId="34" fillId="62" borderId="0" applyNumberFormat="0" applyBorder="0" applyAlignment="0" applyProtection="0"/>
    <xf numFmtId="187" fontId="34" fillId="58" borderId="0" applyNumberFormat="0" applyBorder="0" applyAlignment="0" applyProtection="0"/>
    <xf numFmtId="187" fontId="34" fillId="14" borderId="0" applyNumberFormat="0" applyBorder="0" applyAlignment="0" applyProtection="0"/>
    <xf numFmtId="187" fontId="34" fillId="54" borderId="0" applyNumberFormat="0" applyBorder="0" applyAlignment="0" applyProtection="0"/>
    <xf numFmtId="187" fontId="36" fillId="11" borderId="0" applyNumberFormat="0" applyBorder="0" applyAlignment="0" applyProtection="0"/>
    <xf numFmtId="187" fontId="36" fillId="76" borderId="0" applyNumberFormat="0" applyBorder="0" applyAlignment="0" applyProtection="0"/>
    <xf numFmtId="187" fontId="36" fillId="11" borderId="0" applyNumberFormat="0" applyBorder="0" applyAlignment="0" applyProtection="0"/>
    <xf numFmtId="187" fontId="36" fillId="62" borderId="0" applyNumberFormat="0" applyBorder="0" applyAlignment="0" applyProtection="0"/>
    <xf numFmtId="187" fontId="36" fillId="31" borderId="0" applyNumberFormat="0" applyBorder="0" applyAlignment="0" applyProtection="0"/>
    <xf numFmtId="187" fontId="36" fillId="32" borderId="0" applyNumberFormat="0" applyBorder="0" applyAlignment="0" applyProtection="0"/>
    <xf numFmtId="187" fontId="36" fillId="61" borderId="0" applyNumberFormat="0" applyBorder="0" applyAlignment="0" applyProtection="0"/>
    <xf numFmtId="187" fontId="38" fillId="77" borderId="0" applyNumberFormat="0" applyBorder="0" applyAlignment="0" applyProtection="0"/>
    <xf numFmtId="187" fontId="37" fillId="20" borderId="0" applyNumberFormat="0" applyBorder="0" applyAlignment="0" applyProtection="0"/>
    <xf numFmtId="187" fontId="37" fillId="21" borderId="0" applyNumberFormat="0" applyBorder="0" applyAlignment="0" applyProtection="0"/>
    <xf numFmtId="187" fontId="38" fillId="22" borderId="0" applyNumberFormat="0" applyBorder="0" applyAlignment="0" applyProtection="0"/>
    <xf numFmtId="187" fontId="38" fillId="79" borderId="0" applyNumberFormat="0" applyBorder="0" applyAlignment="0" applyProtection="0"/>
    <xf numFmtId="187" fontId="37" fillId="24" borderId="0" applyNumberFormat="0" applyBorder="0" applyAlignment="0" applyProtection="0"/>
    <xf numFmtId="187" fontId="37" fillId="25" borderId="0" applyNumberFormat="0" applyBorder="0" applyAlignment="0" applyProtection="0"/>
    <xf numFmtId="187" fontId="38" fillId="26" borderId="0" applyNumberFormat="0" applyBorder="0" applyAlignment="0" applyProtection="0"/>
    <xf numFmtId="187" fontId="38" fillId="26" borderId="0" applyNumberFormat="0" applyBorder="0" applyAlignment="0" applyProtection="0"/>
    <xf numFmtId="187" fontId="37" fillId="28" borderId="0" applyNumberFormat="0" applyBorder="0" applyAlignment="0" applyProtection="0"/>
    <xf numFmtId="187" fontId="37" fillId="29" borderId="0" applyNumberFormat="0" applyBorder="0" applyAlignment="0" applyProtection="0"/>
    <xf numFmtId="187" fontId="38" fillId="30" borderId="0" applyNumberFormat="0" applyBorder="0" applyAlignment="0" applyProtection="0"/>
    <xf numFmtId="187" fontId="38" fillId="80" borderId="0" applyNumberFormat="0" applyBorder="0" applyAlignment="0" applyProtection="0"/>
    <xf numFmtId="187" fontId="37" fillId="29" borderId="0" applyNumberFormat="0" applyBorder="0" applyAlignment="0" applyProtection="0"/>
    <xf numFmtId="187" fontId="37" fillId="30" borderId="0" applyNumberFormat="0" applyBorder="0" applyAlignment="0" applyProtection="0"/>
    <xf numFmtId="187" fontId="38" fillId="30" borderId="0" applyNumberFormat="0" applyBorder="0" applyAlignment="0" applyProtection="0"/>
    <xf numFmtId="187" fontId="38" fillId="81" borderId="0" applyNumberFormat="0" applyBorder="0" applyAlignment="0" applyProtection="0"/>
    <xf numFmtId="187" fontId="37" fillId="20" borderId="0" applyNumberFormat="0" applyBorder="0" applyAlignment="0" applyProtection="0"/>
    <xf numFmtId="187" fontId="37" fillId="21" borderId="0" applyNumberFormat="0" applyBorder="0" applyAlignment="0" applyProtection="0"/>
    <xf numFmtId="187" fontId="38" fillId="21" borderId="0" applyNumberFormat="0" applyBorder="0" applyAlignment="0" applyProtection="0"/>
    <xf numFmtId="187" fontId="38" fillId="82" borderId="0" applyNumberFormat="0" applyBorder="0" applyAlignment="0" applyProtection="0"/>
    <xf numFmtId="187" fontId="37" fillId="33" borderId="0" applyNumberFormat="0" applyBorder="0" applyAlignment="0" applyProtection="0"/>
    <xf numFmtId="187" fontId="37" fillId="25" borderId="0" applyNumberFormat="0" applyBorder="0" applyAlignment="0" applyProtection="0"/>
    <xf numFmtId="187" fontId="38" fillId="34" borderId="0" applyNumberFormat="0" applyBorder="0" applyAlignment="0" applyProtection="0"/>
    <xf numFmtId="187" fontId="160" fillId="25" borderId="0" applyNumberFormat="0" applyBorder="0" applyAlignment="0" applyProtection="0"/>
    <xf numFmtId="187" fontId="44" fillId="19" borderId="4" applyNumberFormat="0" applyAlignment="0" applyProtection="0"/>
    <xf numFmtId="187" fontId="161" fillId="72" borderId="4" applyNumberFormat="0" applyAlignment="0" applyProtection="0"/>
    <xf numFmtId="187" fontId="59" fillId="26" borderId="9" applyNumberFormat="0" applyAlignment="0" applyProtection="0"/>
    <xf numFmtId="3" fontId="7" fillId="40" borderId="0" applyFont="0" applyFill="0" applyBorder="0" applyAlignment="0" applyProtection="0"/>
    <xf numFmtId="187" fontId="58" fillId="3" borderId="13">
      <alignment horizontal="center" vertical="center"/>
    </xf>
    <xf numFmtId="196" fontId="7" fillId="40" borderId="0" applyFont="0" applyFill="0" applyBorder="0" applyAlignment="0" applyProtection="0"/>
    <xf numFmtId="198" fontId="7" fillId="13" borderId="16">
      <alignment horizontal="right"/>
    </xf>
    <xf numFmtId="187" fontId="66" fillId="42" borderId="0" applyNumberFormat="0" applyBorder="0" applyAlignment="0" applyProtection="0"/>
    <xf numFmtId="187" fontId="66" fillId="43" borderId="0" applyNumberFormat="0" applyBorder="0" applyAlignment="0" applyProtection="0"/>
    <xf numFmtId="187" fontId="66" fillId="44" borderId="0" applyNumberFormat="0" applyBorder="0" applyAlignment="0" applyProtection="0"/>
    <xf numFmtId="187" fontId="64" fillId="0" borderId="0" applyFont="0" applyFill="0" applyBorder="0" applyAlignment="0" applyProtection="0"/>
    <xf numFmtId="187" fontId="67" fillId="3" borderId="13">
      <alignment horizontal="center" vertical="center"/>
    </xf>
    <xf numFmtId="187" fontId="67" fillId="3" borderId="13">
      <alignment horizontal="center" vertical="center"/>
    </xf>
    <xf numFmtId="187" fontId="67" fillId="3" borderId="13">
      <alignment horizontal="center" vertical="center"/>
    </xf>
    <xf numFmtId="187" fontId="67" fillId="3" borderId="13">
      <alignment horizontal="center" vertical="center"/>
    </xf>
    <xf numFmtId="187" fontId="67" fillId="3" borderId="13">
      <alignment horizontal="center" vertical="center"/>
    </xf>
    <xf numFmtId="187" fontId="68" fillId="37" borderId="13">
      <alignment horizontal="center"/>
    </xf>
    <xf numFmtId="187" fontId="69" fillId="38" borderId="13">
      <alignment horizontal="center" vertical="center"/>
    </xf>
    <xf numFmtId="187" fontId="69" fillId="38" borderId="13">
      <alignment horizontal="center" vertical="center"/>
    </xf>
    <xf numFmtId="187" fontId="70" fillId="38" borderId="13">
      <alignment horizontal="center" vertical="center"/>
    </xf>
    <xf numFmtId="187" fontId="71" fillId="47" borderId="17">
      <alignment horizontal="center" vertical="center"/>
    </xf>
    <xf numFmtId="187" fontId="72" fillId="0" borderId="0" applyNumberForma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34"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200" fontId="7" fillId="0" borderId="0" applyFont="0" applyFill="0" applyBorder="0" applyAlignment="0" applyProtection="0"/>
    <xf numFmtId="172" fontId="22" fillId="0" borderId="0" applyFont="0" applyFill="0" applyBorder="0" applyAlignment="0" applyProtection="0"/>
    <xf numFmtId="187" fontId="73" fillId="0" borderId="0" applyNumberFormat="0" applyFill="0" applyBorder="0" applyAlignment="0" applyProtection="0"/>
    <xf numFmtId="2" fontId="7" fillId="40" borderId="0" applyFont="0" applyFill="0" applyBorder="0" applyAlignment="0" applyProtection="0"/>
    <xf numFmtId="187" fontId="76" fillId="0" borderId="0" applyNumberFormat="0" applyFill="0" applyBorder="0" applyAlignment="0" applyProtection="0">
      <alignment vertical="top"/>
      <protection locked="0"/>
    </xf>
    <xf numFmtId="187" fontId="77" fillId="83" borderId="0" applyNumberFormat="0" applyBorder="0" applyAlignment="0" applyProtection="0"/>
    <xf numFmtId="187" fontId="81" fillId="0" borderId="20" applyNumberFormat="0" applyAlignment="0" applyProtection="0">
      <alignment horizontal="left" vertical="center"/>
    </xf>
    <xf numFmtId="187" fontId="162" fillId="0" borderId="55" applyNumberFormat="0" applyFill="0" applyAlignment="0" applyProtection="0"/>
    <xf numFmtId="187" fontId="163" fillId="0" borderId="27" applyNumberFormat="0" applyFill="0" applyAlignment="0" applyProtection="0"/>
    <xf numFmtId="187" fontId="164" fillId="0" borderId="56" applyNumberFormat="0" applyFill="0" applyAlignment="0" applyProtection="0"/>
    <xf numFmtId="187" fontId="164" fillId="0" borderId="0" applyNumberFormat="0" applyFill="0" applyBorder="0" applyAlignment="0" applyProtection="0"/>
    <xf numFmtId="187" fontId="165" fillId="34" borderId="4" applyNumberFormat="0" applyAlignment="0" applyProtection="0"/>
    <xf numFmtId="187" fontId="7" fillId="12" borderId="16" applyNumberFormat="0" applyFont="0" applyAlignment="0" applyProtection="0"/>
    <xf numFmtId="187" fontId="36" fillId="27" borderId="0" applyNumberFormat="0" applyBorder="0" applyAlignment="0" applyProtection="0"/>
    <xf numFmtId="187" fontId="36" fillId="17" borderId="0" applyNumberFormat="0" applyBorder="0" applyAlignment="0" applyProtection="0"/>
    <xf numFmtId="187" fontId="36" fillId="32" borderId="0" applyNumberFormat="0" applyBorder="0" applyAlignment="0" applyProtection="0"/>
    <xf numFmtId="187" fontId="94" fillId="13" borderId="25" applyNumberFormat="0" applyAlignment="0" applyProtection="0"/>
    <xf numFmtId="187" fontId="166" fillId="0" borderId="22" applyNumberFormat="0" applyFill="0" applyAlignment="0" applyProtection="0"/>
    <xf numFmtId="187" fontId="72" fillId="0" borderId="0" applyNumberFormat="0" applyFill="0" applyBorder="0" applyAlignment="0" applyProtection="0"/>
    <xf numFmtId="187" fontId="91" fillId="3" borderId="30"/>
    <xf numFmtId="187" fontId="91" fillId="3" borderId="13"/>
    <xf numFmtId="187" fontId="91" fillId="3" borderId="31"/>
    <xf numFmtId="187" fontId="91" fillId="3" borderId="30"/>
    <xf numFmtId="187" fontId="91" fillId="3" borderId="32">
      <protection hidden="1"/>
    </xf>
    <xf numFmtId="187" fontId="98" fillId="30" borderId="33">
      <alignment horizontal="center" vertical="center"/>
    </xf>
    <xf numFmtId="187" fontId="99" fillId="2" borderId="4">
      <alignment horizontal="center" vertical="center"/>
      <protection locked="0"/>
    </xf>
    <xf numFmtId="187" fontId="99" fillId="30" borderId="34">
      <alignment horizontal="centerContinuous" vertical="center"/>
    </xf>
    <xf numFmtId="187" fontId="100" fillId="3" borderId="35">
      <alignment horizontal="centerContinuous"/>
    </xf>
    <xf numFmtId="187" fontId="101" fillId="3" borderId="35">
      <alignment horizontal="centerContinuous"/>
    </xf>
    <xf numFmtId="187" fontId="101" fillId="3" borderId="36">
      <alignment horizontal="centerContinuous"/>
    </xf>
    <xf numFmtId="187" fontId="102" fillId="3" borderId="13"/>
    <xf numFmtId="187" fontId="101" fillId="3" borderId="32"/>
    <xf numFmtId="187" fontId="102" fillId="3" borderId="30"/>
    <xf numFmtId="187" fontId="103" fillId="3" borderId="31"/>
    <xf numFmtId="187" fontId="104" fillId="34" borderId="0" applyNumberFormat="0" applyBorder="0" applyAlignment="0" applyProtection="0"/>
    <xf numFmtId="1" fontId="7" fillId="0" borderId="0"/>
    <xf numFmtId="1" fontId="7" fillId="0" borderId="0"/>
    <xf numFmtId="1" fontId="7" fillId="0" borderId="0"/>
    <xf numFmtId="1" fontId="7" fillId="0" borderId="0"/>
    <xf numFmtId="1" fontId="7" fillId="0" borderId="0"/>
    <xf numFmtId="173" fontId="7" fillId="0" borderId="0"/>
    <xf numFmtId="187" fontId="7" fillId="0" borderId="0"/>
    <xf numFmtId="187" fontId="7" fillId="0" borderId="0"/>
    <xf numFmtId="187" fontId="7" fillId="0" borderId="0"/>
    <xf numFmtId="187" fontId="7" fillId="0" borderId="0"/>
    <xf numFmtId="187" fontId="22" fillId="0" borderId="0"/>
    <xf numFmtId="173" fontId="7" fillId="0" borderId="0"/>
    <xf numFmtId="187" fontId="7" fillId="0" borderId="0"/>
    <xf numFmtId="187" fontId="7" fillId="0" borderId="0"/>
    <xf numFmtId="187" fontId="7" fillId="0" borderId="0"/>
    <xf numFmtId="187" fontId="7" fillId="0" borderId="0"/>
    <xf numFmtId="187" fontId="34" fillId="0" borderId="0"/>
    <xf numFmtId="187" fontId="22" fillId="0" borderId="0"/>
    <xf numFmtId="187" fontId="7" fillId="0" borderId="0"/>
    <xf numFmtId="187" fontId="7" fillId="0" borderId="0"/>
    <xf numFmtId="173" fontId="7" fillId="0" borderId="0"/>
    <xf numFmtId="173" fontId="7" fillId="0" borderId="0"/>
    <xf numFmtId="1" fontId="7" fillId="0" borderId="0"/>
    <xf numFmtId="1" fontId="7" fillId="0" borderId="0"/>
    <xf numFmtId="187" fontId="7" fillId="33" borderId="16" applyNumberFormat="0" applyFont="0" applyAlignment="0" applyProtection="0"/>
    <xf numFmtId="187" fontId="7" fillId="33" borderId="16" applyNumberFormat="0" applyFont="0" applyAlignment="0" applyProtection="0"/>
    <xf numFmtId="187" fontId="7" fillId="33" borderId="16" applyNumberFormat="0" applyFont="0" applyAlignment="0" applyProtection="0"/>
    <xf numFmtId="187" fontId="145" fillId="72" borderId="25" applyNumberFormat="0" applyAlignment="0" applyProtection="0"/>
    <xf numFmtId="187" fontId="111" fillId="0" borderId="38" applyNumberFormat="0" applyFill="0" applyAlignment="0" applyProtection="0"/>
    <xf numFmtId="187" fontId="112" fillId="37" borderId="13">
      <alignment horizontal="center" vertical="center"/>
    </xf>
    <xf numFmtId="198" fontId="7" fillId="57" borderId="16">
      <alignment horizontal="right"/>
    </xf>
    <xf numFmtId="187" fontId="7" fillId="0" borderId="0"/>
    <xf numFmtId="187" fontId="7" fillId="0" borderId="0"/>
    <xf numFmtId="187" fontId="113" fillId="59" borderId="40" applyNumberFormat="0" applyProtection="0">
      <alignment horizontal="left" vertical="top" indent="1"/>
    </xf>
    <xf numFmtId="187" fontId="113" fillId="56" borderId="40" applyNumberFormat="0" applyProtection="0">
      <alignment horizontal="left" vertical="top" indent="1"/>
    </xf>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7" fontId="7" fillId="64" borderId="40" applyNumberFormat="0" applyProtection="0">
      <alignment horizontal="left" vertical="center" indent="1"/>
    </xf>
    <xf numFmtId="187" fontId="7" fillId="16" borderId="40" applyNumberFormat="0" applyProtection="0">
      <alignment horizontal="left" vertical="center" indent="1"/>
    </xf>
    <xf numFmtId="187" fontId="7" fillId="16" borderId="40" applyNumberFormat="0" applyProtection="0">
      <alignment horizontal="left" vertical="center" indent="1"/>
    </xf>
    <xf numFmtId="187" fontId="7" fillId="0" borderId="0"/>
    <xf numFmtId="187" fontId="7" fillId="64" borderId="40" applyNumberFormat="0" applyProtection="0">
      <alignment horizontal="left" vertical="top" indent="1"/>
    </xf>
    <xf numFmtId="187" fontId="7" fillId="16" borderId="40" applyNumberFormat="0" applyProtection="0">
      <alignment horizontal="left" vertical="top" indent="1"/>
    </xf>
    <xf numFmtId="187" fontId="7" fillId="16" borderId="40" applyNumberFormat="0" applyProtection="0">
      <alignment horizontal="left" vertical="top" indent="1"/>
    </xf>
    <xf numFmtId="187" fontId="7" fillId="0" borderId="0"/>
    <xf numFmtId="187" fontId="7" fillId="60" borderId="40" applyNumberFormat="0" applyProtection="0">
      <alignment horizontal="left" vertical="center" indent="1"/>
    </xf>
    <xf numFmtId="187" fontId="7" fillId="10" borderId="40" applyNumberFormat="0" applyProtection="0">
      <alignment horizontal="left" vertical="center" indent="1"/>
    </xf>
    <xf numFmtId="187" fontId="7" fillId="10" borderId="40" applyNumberFormat="0" applyProtection="0">
      <alignment horizontal="left" vertical="center" indent="1"/>
    </xf>
    <xf numFmtId="187" fontId="7" fillId="0" borderId="0"/>
    <xf numFmtId="187" fontId="7" fillId="60" borderId="40" applyNumberFormat="0" applyProtection="0">
      <alignment horizontal="left" vertical="top" indent="1"/>
    </xf>
    <xf numFmtId="187" fontId="7" fillId="10" borderId="40" applyNumberFormat="0" applyProtection="0">
      <alignment horizontal="left" vertical="top" indent="1"/>
    </xf>
    <xf numFmtId="187" fontId="7" fillId="10" borderId="40" applyNumberFormat="0" applyProtection="0">
      <alignment horizontal="left" vertical="top" indent="1"/>
    </xf>
    <xf numFmtId="187" fontId="7" fillId="0" borderId="0"/>
    <xf numFmtId="187" fontId="7" fillId="65" borderId="40" applyNumberFormat="0" applyProtection="0">
      <alignment horizontal="left" vertical="center" indent="1"/>
    </xf>
    <xf numFmtId="187" fontId="7" fillId="14" borderId="40" applyNumberFormat="0" applyProtection="0">
      <alignment horizontal="left" vertical="center" indent="1"/>
    </xf>
    <xf numFmtId="187" fontId="7" fillId="14" borderId="40" applyNumberFormat="0" applyProtection="0">
      <alignment horizontal="left" vertical="center" indent="1"/>
    </xf>
    <xf numFmtId="187" fontId="7" fillId="0" borderId="0"/>
    <xf numFmtId="187" fontId="7" fillId="65" borderId="40" applyNumberFormat="0" applyProtection="0">
      <alignment horizontal="left" vertical="top" indent="1"/>
    </xf>
    <xf numFmtId="187" fontId="7" fillId="14" borderId="40" applyNumberFormat="0" applyProtection="0">
      <alignment horizontal="left" vertical="top" indent="1"/>
    </xf>
    <xf numFmtId="187" fontId="7" fillId="14" borderId="40" applyNumberFormat="0" applyProtection="0">
      <alignment horizontal="left" vertical="top" indent="1"/>
    </xf>
    <xf numFmtId="187" fontId="7" fillId="0" borderId="0"/>
    <xf numFmtId="187" fontId="7" fillId="66" borderId="40" applyNumberFormat="0" applyProtection="0">
      <alignment horizontal="left" vertical="center" indent="1"/>
    </xf>
    <xf numFmtId="187" fontId="7" fillId="41" borderId="40" applyNumberFormat="0" applyProtection="0">
      <alignment horizontal="left" vertical="center" indent="1"/>
    </xf>
    <xf numFmtId="187" fontId="7" fillId="41" borderId="40" applyNumberFormat="0" applyProtection="0">
      <alignment horizontal="left" vertical="center" indent="1"/>
    </xf>
    <xf numFmtId="187" fontId="7" fillId="0" borderId="0"/>
    <xf numFmtId="187" fontId="7" fillId="66" borderId="40" applyNumberFormat="0" applyProtection="0">
      <alignment horizontal="left" vertical="top" indent="1"/>
    </xf>
    <xf numFmtId="187" fontId="7" fillId="41" borderId="40" applyNumberFormat="0" applyProtection="0">
      <alignment horizontal="left" vertical="top" indent="1"/>
    </xf>
    <xf numFmtId="187" fontId="7" fillId="41" borderId="40" applyNumberFormat="0" applyProtection="0">
      <alignment horizontal="left" vertical="top" indent="1"/>
    </xf>
    <xf numFmtId="187" fontId="7" fillId="0" borderId="0"/>
    <xf numFmtId="187" fontId="7" fillId="0" borderId="0"/>
    <xf numFmtId="187" fontId="7" fillId="13" borderId="1" applyNumberFormat="0">
      <protection locked="0"/>
    </xf>
    <xf numFmtId="187" fontId="7" fillId="13" borderId="1" applyNumberFormat="0">
      <protection locked="0"/>
    </xf>
    <xf numFmtId="187" fontId="116" fillId="16" borderId="42" applyBorder="0"/>
    <xf numFmtId="187" fontId="7" fillId="0" borderId="0"/>
    <xf numFmtId="187" fontId="7" fillId="0" borderId="0"/>
    <xf numFmtId="187" fontId="7" fillId="0" borderId="0"/>
    <xf numFmtId="187" fontId="48" fillId="50" borderId="40" applyNumberFormat="0" applyProtection="0">
      <alignment horizontal="left" vertical="top" indent="1"/>
    </xf>
    <xf numFmtId="187" fontId="48" fillId="12" borderId="40" applyNumberFormat="0" applyProtection="0">
      <alignment horizontal="left" vertical="top" indent="1"/>
    </xf>
    <xf numFmtId="187" fontId="7" fillId="0" borderId="0"/>
    <xf numFmtId="187" fontId="7" fillId="0" borderId="0"/>
    <xf numFmtId="187" fontId="48" fillId="60" borderId="40" applyNumberFormat="0" applyProtection="0">
      <alignment horizontal="left" vertical="top" indent="1"/>
    </xf>
    <xf numFmtId="187" fontId="48" fillId="10" borderId="40" applyNumberFormat="0" applyProtection="0">
      <alignment horizontal="left" vertical="top" indent="1"/>
    </xf>
    <xf numFmtId="187" fontId="7" fillId="0" borderId="0"/>
    <xf numFmtId="187" fontId="7" fillId="0" borderId="0"/>
    <xf numFmtId="187" fontId="124" fillId="0" borderId="0" applyNumberFormat="0" applyFill="0" applyBorder="0" applyAlignment="0" applyProtection="0"/>
    <xf numFmtId="187" fontId="7" fillId="0" borderId="0"/>
    <xf numFmtId="187" fontId="7" fillId="0" borderId="0"/>
    <xf numFmtId="187" fontId="7" fillId="0" borderId="0" applyNumberFormat="0" applyFont="0" applyAlignment="0" applyProtection="0"/>
    <xf numFmtId="187" fontId="7" fillId="0" borderId="0" applyNumberFormat="0" applyFont="0" applyAlignment="0" applyProtection="0"/>
    <xf numFmtId="187" fontId="45" fillId="0" borderId="48" applyNumberFormat="0" applyFont="0" applyFill="0" applyAlignment="0" applyProtection="0">
      <alignment horizontal="left" vertical="top"/>
    </xf>
    <xf numFmtId="187" fontId="136" fillId="13" borderId="4" applyNumberFormat="0" applyAlignment="0" applyProtection="0"/>
    <xf numFmtId="9" fontId="34" fillId="0" borderId="0" applyFont="0" applyFill="0" applyBorder="0" applyAlignment="0" applyProtection="0"/>
    <xf numFmtId="9" fontId="22" fillId="0" borderId="0" applyFont="0" applyFill="0" applyBorder="0" applyAlignment="0" applyProtection="0"/>
    <xf numFmtId="187" fontId="139" fillId="3" borderId="7">
      <alignment horizontal="center"/>
    </xf>
    <xf numFmtId="187" fontId="66" fillId="0" borderId="57" applyNumberFormat="0" applyFill="0" applyAlignment="0" applyProtection="0"/>
    <xf numFmtId="187" fontId="88" fillId="3" borderId="7"/>
    <xf numFmtId="187" fontId="147" fillId="0" borderId="0" applyNumberFormat="0" applyFill="0" applyBorder="0" applyAlignment="0" applyProtection="0"/>
    <xf numFmtId="0" fontId="30" fillId="0" borderId="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7" fillId="21" borderId="0" applyNumberFormat="0" applyBorder="0" applyAlignment="0" applyProtection="0"/>
    <xf numFmtId="0" fontId="37" fillId="33" borderId="0" applyNumberFormat="0" applyBorder="0" applyAlignment="0" applyProtection="0"/>
    <xf numFmtId="0" fontId="46" fillId="0" borderId="6" applyNumberFormat="0" applyFill="0" applyAlignment="0" applyProtection="0"/>
    <xf numFmtId="0" fontId="53" fillId="0" borderId="0" applyNumberFormat="0" applyFill="0" applyBorder="0" applyAlignment="0" applyProtection="0"/>
    <xf numFmtId="0" fontId="54" fillId="0" borderId="10" applyNumberFormat="0" applyFill="0" applyAlignment="0" applyProtection="0"/>
    <xf numFmtId="0" fontId="55" fillId="0" borderId="11" applyNumberFormat="0" applyFill="0" applyAlignment="0" applyProtection="0"/>
    <xf numFmtId="0" fontId="56" fillId="0" borderId="12" applyNumberFormat="0" applyFill="0" applyAlignment="0" applyProtection="0"/>
    <xf numFmtId="0" fontId="56" fillId="0" borderId="0" applyNumberForma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66" fillId="44" borderId="0" applyNumberFormat="0" applyBorder="0" applyAlignment="0" applyProtection="0"/>
    <xf numFmtId="199" fontId="64" fillId="0" borderId="0" applyFont="0" applyFill="0" applyBorder="0" applyAlignment="0" applyProtection="0"/>
    <xf numFmtId="172" fontId="34" fillId="0" borderId="0" applyFont="0" applyFill="0" applyBorder="0" applyAlignment="0" applyProtection="0"/>
    <xf numFmtId="0" fontId="80" fillId="49" borderId="6">
      <alignment vertical="top" wrapText="1"/>
    </xf>
    <xf numFmtId="0" fontId="81" fillId="0" borderId="20" applyNumberFormat="0" applyAlignment="0" applyProtection="0">
      <alignment horizontal="left" vertical="center"/>
    </xf>
    <xf numFmtId="0" fontId="81" fillId="0" borderId="21">
      <alignment horizontal="left" vertical="center"/>
    </xf>
    <xf numFmtId="0" fontId="162" fillId="0" borderId="55" applyNumberFormat="0" applyFill="0" applyAlignment="0" applyProtection="0"/>
    <xf numFmtId="0" fontId="83" fillId="3" borderId="6" applyNumberFormat="0">
      <alignment horizontal="left" vertical="top" wrapText="1"/>
    </xf>
    <xf numFmtId="0" fontId="85" fillId="0" borderId="22" applyNumberFormat="0" applyFill="0" applyAlignment="0" applyProtection="0"/>
    <xf numFmtId="0" fontId="36" fillId="32"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78" fillId="55" borderId="0" applyNumberFormat="0" applyBorder="0" applyAlignment="0" applyProtection="0"/>
    <xf numFmtId="0" fontId="94" fillId="13" borderId="25" applyNumberFormat="0" applyAlignment="0" applyProtection="0"/>
    <xf numFmtId="0" fontId="7" fillId="0" borderId="0"/>
    <xf numFmtId="0" fontId="7" fillId="0" borderId="0"/>
    <xf numFmtId="0" fontId="7" fillId="0" borderId="0"/>
    <xf numFmtId="0" fontId="22" fillId="0" borderId="0"/>
    <xf numFmtId="0" fontId="7" fillId="0" borderId="0"/>
    <xf numFmtId="0" fontId="7" fillId="0" borderId="0"/>
    <xf numFmtId="0" fontId="107" fillId="3" borderId="0">
      <protection locked="0"/>
    </xf>
    <xf numFmtId="0" fontId="108" fillId="3" borderId="0">
      <protection hidden="1"/>
    </xf>
    <xf numFmtId="0" fontId="7" fillId="33" borderId="16" applyNumberFormat="0" applyFont="0" applyAlignment="0" applyProtection="0"/>
    <xf numFmtId="0" fontId="7" fillId="33" borderId="16" applyNumberFormat="0" applyFont="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0" fontId="111" fillId="0" borderId="38" applyNumberFormat="0" applyFill="0" applyAlignment="0" applyProtection="0"/>
    <xf numFmtId="0" fontId="42" fillId="5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64" borderId="40" applyNumberFormat="0" applyProtection="0">
      <alignment horizontal="left" vertical="center" indent="1"/>
    </xf>
    <xf numFmtId="0" fontId="7" fillId="0" borderId="0"/>
    <xf numFmtId="0" fontId="7" fillId="64" borderId="40" applyNumberFormat="0" applyProtection="0">
      <alignment horizontal="left" vertical="top" indent="1"/>
    </xf>
    <xf numFmtId="0" fontId="7" fillId="16" borderId="40" applyNumberFormat="0" applyProtection="0">
      <alignment horizontal="left" vertical="top" indent="1"/>
    </xf>
    <xf numFmtId="0" fontId="7" fillId="16" borderId="40" applyNumberFormat="0" applyProtection="0">
      <alignment horizontal="left" vertical="top" indent="1"/>
    </xf>
    <xf numFmtId="0" fontId="7" fillId="0" borderId="0"/>
    <xf numFmtId="0" fontId="7" fillId="60" borderId="40" applyNumberFormat="0" applyProtection="0">
      <alignment horizontal="left" vertical="center" indent="1"/>
    </xf>
    <xf numFmtId="0" fontId="7" fillId="10" borderId="40" applyNumberFormat="0" applyProtection="0">
      <alignment horizontal="left" vertical="center" indent="1"/>
    </xf>
    <xf numFmtId="0" fontId="7" fillId="0" borderId="0"/>
    <xf numFmtId="0" fontId="7" fillId="60" borderId="40" applyNumberFormat="0" applyProtection="0">
      <alignment horizontal="left" vertical="top" indent="1"/>
    </xf>
    <xf numFmtId="0" fontId="7" fillId="10" borderId="40" applyNumberFormat="0" applyProtection="0">
      <alignment horizontal="left" vertical="top" indent="1"/>
    </xf>
    <xf numFmtId="0" fontId="7" fillId="10" borderId="40" applyNumberFormat="0" applyProtection="0">
      <alignment horizontal="left" vertical="top" indent="1"/>
    </xf>
    <xf numFmtId="0" fontId="7" fillId="0" borderId="0"/>
    <xf numFmtId="0" fontId="7" fillId="65" borderId="40" applyNumberFormat="0" applyProtection="0">
      <alignment horizontal="left" vertical="center" indent="1"/>
    </xf>
    <xf numFmtId="0" fontId="7" fillId="14" borderId="40" applyNumberFormat="0" applyProtection="0">
      <alignment horizontal="left" vertical="center" indent="1"/>
    </xf>
    <xf numFmtId="0" fontId="7" fillId="0" borderId="0"/>
    <xf numFmtId="0" fontId="7" fillId="65" borderId="40" applyNumberFormat="0" applyProtection="0">
      <alignment horizontal="left" vertical="top" indent="1"/>
    </xf>
    <xf numFmtId="0" fontId="7" fillId="14" borderId="40" applyNumberFormat="0" applyProtection="0">
      <alignment horizontal="left" vertical="top" indent="1"/>
    </xf>
    <xf numFmtId="0" fontId="7" fillId="14" borderId="40" applyNumberFormat="0" applyProtection="0">
      <alignment horizontal="left" vertical="top" indent="1"/>
    </xf>
    <xf numFmtId="0" fontId="7" fillId="0" borderId="0"/>
    <xf numFmtId="0" fontId="7" fillId="66" borderId="40" applyNumberFormat="0" applyProtection="0">
      <alignment horizontal="left" vertical="center" indent="1"/>
    </xf>
    <xf numFmtId="0" fontId="7" fillId="41" borderId="40" applyNumberFormat="0" applyProtection="0">
      <alignment horizontal="left" vertical="center" indent="1"/>
    </xf>
    <xf numFmtId="0" fontId="7" fillId="0" borderId="0"/>
    <xf numFmtId="0" fontId="7" fillId="66" borderId="40" applyNumberFormat="0" applyProtection="0">
      <alignment horizontal="left" vertical="top" indent="1"/>
    </xf>
    <xf numFmtId="0" fontId="7" fillId="41" borderId="40" applyNumberFormat="0" applyProtection="0">
      <alignment horizontal="left" vertical="top" indent="1"/>
    </xf>
    <xf numFmtId="0" fontId="7" fillId="41" borderId="40" applyNumberFormat="0" applyProtection="0">
      <alignment horizontal="left" vertical="top" indent="1"/>
    </xf>
    <xf numFmtId="0" fontId="7" fillId="0" borderId="0"/>
    <xf numFmtId="0" fontId="7" fillId="13" borderId="1" applyNumberFormat="0">
      <protection locked="0"/>
    </xf>
    <xf numFmtId="0" fontId="7" fillId="13" borderId="1" applyNumberFormat="0">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69" borderId="0"/>
    <xf numFmtId="0" fontId="121" fillId="69" borderId="0"/>
    <xf numFmtId="0" fontId="122" fillId="69" borderId="43"/>
    <xf numFmtId="0" fontId="122" fillId="69" borderId="0"/>
    <xf numFmtId="0" fontId="120" fillId="2" borderId="43">
      <protection locked="0"/>
    </xf>
    <xf numFmtId="0" fontId="120" fillId="69" borderId="0"/>
    <xf numFmtId="0" fontId="123" fillId="47" borderId="0"/>
    <xf numFmtId="0" fontId="123" fillId="70" borderId="0"/>
    <xf numFmtId="0" fontId="123" fillId="71" borderId="0"/>
    <xf numFmtId="0" fontId="105" fillId="19" borderId="0" applyNumberFormat="0" applyBorder="0" applyAlignment="0" applyProtection="0"/>
    <xf numFmtId="0" fontId="124" fillId="0" borderId="0" applyNumberFormat="0" applyFill="0" applyBorder="0" applyAlignment="0" applyProtection="0"/>
    <xf numFmtId="0" fontId="65" fillId="0" borderId="0" applyNumberFormat="0" applyFill="0" applyBorder="0" applyProtection="0">
      <alignment horizontal="center"/>
    </xf>
    <xf numFmtId="0" fontId="129" fillId="0" borderId="0" applyNumberFormat="0" applyFill="0" applyBorder="0" applyProtection="0">
      <alignment horizontal="center"/>
    </xf>
    <xf numFmtId="0" fontId="45" fillId="0" borderId="44" applyNumberFormat="0" applyAlignment="0" applyProtection="0"/>
    <xf numFmtId="0" fontId="131" fillId="0" borderId="44" applyNumberFormat="0" applyAlignment="0" applyProtection="0">
      <alignment horizontal="left" vertical="top"/>
    </xf>
    <xf numFmtId="0" fontId="132" fillId="0" borderId="0" applyNumberFormat="0" applyProtection="0">
      <alignment horizontal="left" vertical="top"/>
    </xf>
    <xf numFmtId="0" fontId="132" fillId="0" borderId="0" applyNumberFormat="0" applyFill="0" applyBorder="0" applyProtection="0"/>
    <xf numFmtId="0" fontId="133" fillId="0" borderId="0" applyNumberFormat="0" applyFill="0" applyBorder="0" applyProtection="0">
      <alignment vertical="top"/>
    </xf>
    <xf numFmtId="0" fontId="134" fillId="0" borderId="21" applyNumberFormat="0" applyProtection="0">
      <alignment horizontal="left" vertical="top"/>
    </xf>
    <xf numFmtId="0" fontId="134" fillId="0" borderId="21" applyNumberFormat="0" applyProtection="0">
      <alignment horizontal="right" vertical="top"/>
    </xf>
    <xf numFmtId="0" fontId="131" fillId="0" borderId="0" applyNumberFormat="0" applyProtection="0">
      <alignment horizontal="left" vertical="top"/>
    </xf>
    <xf numFmtId="0" fontId="131" fillId="0" borderId="0" applyNumberFormat="0" applyProtection="0">
      <alignment horizontal="right" vertical="top"/>
    </xf>
    <xf numFmtId="0" fontId="45" fillId="0" borderId="0" applyNumberFormat="0" applyProtection="0">
      <alignment horizontal="left" vertical="top"/>
    </xf>
    <xf numFmtId="0" fontId="45" fillId="0" borderId="0" applyNumberFormat="0" applyProtection="0">
      <alignment horizontal="right" vertical="top"/>
    </xf>
    <xf numFmtId="0" fontId="131" fillId="0" borderId="21" applyNumberFormat="0" applyFill="0" applyAlignment="0" applyProtection="0"/>
    <xf numFmtId="0" fontId="45" fillId="0" borderId="48" applyNumberFormat="0" applyFont="0" applyFill="0" applyAlignment="0" applyProtection="0">
      <alignment horizontal="left" vertical="top"/>
    </xf>
    <xf numFmtId="0" fontId="131" fillId="0" borderId="6" applyNumberFormat="0" applyFill="0" applyAlignment="0" applyProtection="0">
      <alignment vertical="top"/>
    </xf>
    <xf numFmtId="0" fontId="136" fillId="13" borderId="4" applyNumberFormat="0" applyAlignment="0" applyProtection="0"/>
    <xf numFmtId="9" fontId="34" fillId="0" borderId="0" applyFont="0" applyFill="0" applyBorder="0" applyAlignment="0" applyProtection="0"/>
    <xf numFmtId="0" fontId="66" fillId="0" borderId="57" applyNumberFormat="0" applyFill="0" applyAlignment="0" applyProtection="0"/>
    <xf numFmtId="0" fontId="109" fillId="3" borderId="32" applyProtection="0">
      <alignment horizontal="centerContinuous"/>
      <protection locked="0"/>
    </xf>
    <xf numFmtId="0" fontId="58" fillId="3" borderId="37" applyProtection="0">
      <alignment horizontal="center" wrapText="1"/>
      <protection locked="0"/>
    </xf>
    <xf numFmtId="0" fontId="58" fillId="3" borderId="37" applyProtection="0">
      <alignment horizontal="center" wrapText="1"/>
      <protection locked="0"/>
    </xf>
    <xf numFmtId="0" fontId="109" fillId="3" borderId="32" applyProtection="0">
      <alignment horizontal="centerContinuous"/>
      <protection locked="0"/>
    </xf>
    <xf numFmtId="0" fontId="22" fillId="0" borderId="0"/>
    <xf numFmtId="0" fontId="7" fillId="0" borderId="0"/>
    <xf numFmtId="187" fontId="22" fillId="0" borderId="0"/>
    <xf numFmtId="187" fontId="22" fillId="0" borderId="0"/>
    <xf numFmtId="178" fontId="22" fillId="0" borderId="0" applyFont="0" applyFill="0" applyBorder="0" applyAlignment="0" applyProtection="0"/>
    <xf numFmtId="0" fontId="22" fillId="0" borderId="0"/>
    <xf numFmtId="0" fontId="22" fillId="0" borderId="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4" fontId="48" fillId="87" borderId="25" applyNumberFormat="0" applyProtection="0">
      <alignment horizontal="right" vertical="center"/>
    </xf>
    <xf numFmtId="0" fontId="7" fillId="0" borderId="0"/>
    <xf numFmtId="187" fontId="22" fillId="0" borderId="0"/>
    <xf numFmtId="187" fontId="22" fillId="0" borderId="0"/>
    <xf numFmtId="187" fontId="22" fillId="0" borderId="0"/>
    <xf numFmtId="187" fontId="22" fillId="0" borderId="0"/>
    <xf numFmtId="187" fontId="22" fillId="0" borderId="0"/>
    <xf numFmtId="0" fontId="7" fillId="0" borderId="0"/>
    <xf numFmtId="0" fontId="7" fillId="0" borderId="0"/>
    <xf numFmtId="0" fontId="22" fillId="0" borderId="0"/>
    <xf numFmtId="228" fontId="206" fillId="0" borderId="0">
      <protection locked="0"/>
    </xf>
    <xf numFmtId="219" fontId="171" fillId="0" borderId="0" applyFont="0" applyFill="0" applyBorder="0" applyAlignment="0" applyProtection="0"/>
    <xf numFmtId="0" fontId="36" fillId="35" borderId="0" applyNumberFormat="0" applyBorder="0" applyAlignment="0" applyProtection="0"/>
    <xf numFmtId="0" fontId="36" fillId="32" borderId="0" applyNumberFormat="0" applyBorder="0" applyAlignment="0" applyProtection="0"/>
    <xf numFmtId="0" fontId="36" fillId="31" borderId="0" applyNumberFormat="0" applyBorder="0" applyAlignment="0" applyProtection="0"/>
    <xf numFmtId="0" fontId="36" fillId="17" borderId="0" applyNumberFormat="0" applyBorder="0" applyAlignment="0" applyProtection="0"/>
    <xf numFmtId="0" fontId="36" fillId="27" borderId="0" applyNumberFormat="0" applyBorder="0" applyAlignment="0" applyProtection="0"/>
    <xf numFmtId="0" fontId="36" fillId="23" borderId="0" applyNumberFormat="0" applyBorder="0" applyAlignment="0" applyProtection="0"/>
    <xf numFmtId="0" fontId="204" fillId="0" borderId="28" applyNumberFormat="0" applyFill="0" applyAlignment="0" applyProtection="0"/>
    <xf numFmtId="0" fontId="52" fillId="39" borderId="9" applyNumberFormat="0" applyAlignment="0" applyProtection="0"/>
    <xf numFmtId="0" fontId="199" fillId="0" borderId="19" applyNumberFormat="0" applyFill="0" applyAlignment="0" applyProtection="0"/>
    <xf numFmtId="0" fontId="50" fillId="18" borderId="4" applyNumberFormat="0" applyAlignment="0" applyProtection="0"/>
    <xf numFmtId="0" fontId="7" fillId="0" borderId="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3" borderId="0" applyNumberFormat="0" applyBorder="0" applyAlignment="0" applyProtection="0"/>
    <xf numFmtId="172" fontId="137" fillId="0" borderId="0" applyFont="0" applyFill="0" applyBorder="0" applyAlignment="0" applyProtection="0"/>
    <xf numFmtId="0" fontId="36" fillId="23" borderId="0" applyNumberFormat="0" applyBorder="0" applyAlignment="0" applyProtection="0"/>
    <xf numFmtId="0" fontId="36" fillId="23" borderId="0" applyNumberFormat="0" applyBorder="0" applyAlignment="0" applyProtection="0"/>
    <xf numFmtId="172" fontId="34" fillId="0" borderId="0" applyFont="0" applyFill="0" applyBorder="0" applyAlignment="0" applyProtection="0"/>
    <xf numFmtId="0" fontId="183" fillId="0" borderId="0" applyNumberFormat="0" applyFill="0" applyBorder="0" applyAlignment="0" applyProtection="0">
      <alignment vertical="top"/>
      <protection locked="0"/>
    </xf>
    <xf numFmtId="0" fontId="36" fillId="61" borderId="0" applyNumberFormat="0" applyBorder="0" applyAlignment="0" applyProtection="0"/>
    <xf numFmtId="0" fontId="36" fillId="32" borderId="0" applyNumberFormat="0" applyBorder="0" applyAlignment="0" applyProtection="0"/>
    <xf numFmtId="0" fontId="36" fillId="31" borderId="0" applyNumberFormat="0" applyBorder="0" applyAlignment="0" applyProtection="0"/>
    <xf numFmtId="0" fontId="36" fillId="62" borderId="0" applyNumberFormat="0" applyBorder="0" applyAlignment="0" applyProtection="0"/>
    <xf numFmtId="0" fontId="36" fillId="11" borderId="0" applyNumberFormat="0" applyBorder="0" applyAlignment="0" applyProtection="0"/>
    <xf numFmtId="0" fontId="36" fillId="76" borderId="0" applyNumberFormat="0" applyBorder="0" applyAlignment="0" applyProtection="0"/>
    <xf numFmtId="0" fontId="34" fillId="54" borderId="0" applyNumberFormat="0" applyBorder="0" applyAlignment="0" applyProtection="0"/>
    <xf numFmtId="0" fontId="34" fillId="14" borderId="0" applyNumberFormat="0" applyBorder="0" applyAlignment="0" applyProtection="0"/>
    <xf numFmtId="0" fontId="34" fillId="58" borderId="0" applyNumberFormat="0" applyBorder="0" applyAlignment="0" applyProtection="0"/>
    <xf numFmtId="0" fontId="34" fillId="62"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137" fillId="0" borderId="0"/>
    <xf numFmtId="0" fontId="34" fillId="0" borderId="0"/>
    <xf numFmtId="0" fontId="34" fillId="19" borderId="0" applyNumberFormat="0" applyBorder="0" applyAlignment="0" applyProtection="0"/>
    <xf numFmtId="0" fontId="34" fillId="75" borderId="0" applyNumberFormat="0" applyBorder="0" applyAlignment="0" applyProtection="0"/>
    <xf numFmtId="0" fontId="7" fillId="0" borderId="0"/>
    <xf numFmtId="0" fontId="34" fillId="58" borderId="0" applyNumberFormat="0" applyBorder="0" applyAlignment="0" applyProtection="0"/>
    <xf numFmtId="0" fontId="34" fillId="48" borderId="0" applyNumberFormat="0" applyBorder="0" applyAlignment="0" applyProtection="0"/>
    <xf numFmtId="0" fontId="34" fillId="15" borderId="0" applyNumberFormat="0" applyBorder="0" applyAlignment="0" applyProtection="0"/>
    <xf numFmtId="0" fontId="34" fillId="74" borderId="0" applyNumberFormat="0" applyBorder="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0" fontId="109" fillId="3" borderId="32" applyProtection="0">
      <alignment horizontal="centerContinuous"/>
      <protection locked="0"/>
    </xf>
    <xf numFmtId="0" fontId="79" fillId="18" borderId="65" applyNumberFormat="0" applyProtection="0">
      <alignment horizontal="left" vertical="center" indent="1"/>
    </xf>
    <xf numFmtId="0" fontId="58" fillId="3" borderId="37" applyProtection="0">
      <alignment horizontal="center" wrapText="1"/>
      <protection locked="0"/>
    </xf>
    <xf numFmtId="0" fontId="79" fillId="53" borderId="65" applyNumberFormat="0" applyProtection="0">
      <alignment horizontal="left" vertical="center" indent="1"/>
    </xf>
    <xf numFmtId="0" fontId="79" fillId="14" borderId="65" applyNumberFormat="0" applyProtection="0">
      <alignment horizontal="left" vertical="center" indent="1"/>
    </xf>
    <xf numFmtId="0" fontId="79" fillId="41" borderId="65" applyNumberFormat="0" applyProtection="0">
      <alignment horizontal="left" vertical="center" indent="1"/>
    </xf>
    <xf numFmtId="4" fontId="79" fillId="0" borderId="65" applyNumberFormat="0" applyProtection="0">
      <alignment horizontal="right" vertical="center"/>
    </xf>
    <xf numFmtId="9" fontId="137" fillId="0" borderId="0" applyFont="0" applyFill="0" applyBorder="0" applyAlignment="0" applyProtection="0"/>
    <xf numFmtId="9" fontId="64" fillId="0" borderId="0" applyFont="0" applyFill="0" applyBorder="0" applyAlignment="0" applyProtection="0"/>
    <xf numFmtId="228" fontId="206" fillId="0" borderId="0">
      <protection locked="0"/>
    </xf>
    <xf numFmtId="172" fontId="7" fillId="0" borderId="0" applyFont="0" applyFill="0" applyBorder="0" applyAlignment="0" applyProtection="0"/>
    <xf numFmtId="172" fontId="7" fillId="0" borderId="0" applyFont="0" applyFill="0" applyBorder="0" applyAlignment="0" applyProtection="0"/>
    <xf numFmtId="172" fontId="64" fillId="0" borderId="0" applyFont="0" applyFill="0" applyBorder="0" applyAlignment="0" applyProtection="0"/>
    <xf numFmtId="172" fontId="26" fillId="0" borderId="0" applyFont="0" applyFill="0" applyBorder="0" applyAlignment="0" applyProtection="0"/>
    <xf numFmtId="172" fontId="64" fillId="0" borderId="0" applyFont="0" applyFill="0" applyBorder="0" applyAlignment="0" applyProtection="0"/>
    <xf numFmtId="172" fontId="64"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233" fontId="206" fillId="0" borderId="0">
      <protection locked="0"/>
    </xf>
    <xf numFmtId="228" fontId="206" fillId="0" borderId="0">
      <protection locked="0"/>
    </xf>
    <xf numFmtId="228" fontId="206" fillId="0" borderId="0">
      <protection locked="0"/>
    </xf>
    <xf numFmtId="0" fontId="204" fillId="0" borderId="28" applyNumberFormat="0" applyFill="0" applyAlignment="0" applyProtection="0"/>
    <xf numFmtId="0" fontId="27" fillId="0" borderId="0" applyNumberFormat="0" applyFill="0" applyBorder="0" applyAlignment="0" applyProtection="0">
      <alignment vertical="top"/>
      <protection locked="0"/>
    </xf>
    <xf numFmtId="0" fontId="165" fillId="34" borderId="4" applyNumberFormat="0" applyAlignment="0" applyProtection="0"/>
    <xf numFmtId="0" fontId="44" fillId="19" borderId="4" applyNumberFormat="0" applyAlignment="0" applyProtection="0"/>
    <xf numFmtId="0" fontId="44" fillId="19" borderId="4" applyNumberFormat="0" applyAlignment="0" applyProtection="0"/>
    <xf numFmtId="0" fontId="44" fillId="19" borderId="4" applyNumberFormat="0" applyAlignment="0" applyProtection="0"/>
    <xf numFmtId="0" fontId="7" fillId="12" borderId="16" applyNumberFormat="0" applyFont="0" applyAlignment="0" applyProtection="0"/>
    <xf numFmtId="0" fontId="7" fillId="12" borderId="16" applyNumberFormat="0" applyFont="0" applyAlignment="0" applyProtection="0"/>
    <xf numFmtId="0" fontId="94" fillId="18" borderId="25" applyNumberFormat="0" applyAlignment="0" applyProtection="0"/>
    <xf numFmtId="0" fontId="204" fillId="0" borderId="28" applyNumberFormat="0" applyFill="0" applyAlignment="0" applyProtection="0"/>
    <xf numFmtId="0" fontId="105" fillId="5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0" fontId="7" fillId="0" borderId="0"/>
    <xf numFmtId="0" fontId="226" fillId="0" borderId="0"/>
    <xf numFmtId="0" fontId="227" fillId="0" borderId="0">
      <alignment horizontal="left"/>
    </xf>
    <xf numFmtId="0" fontId="171" fillId="0" borderId="0"/>
    <xf numFmtId="173" fontId="7" fillId="0" borderId="0"/>
    <xf numFmtId="173" fontId="7"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173" fontId="7" fillId="0" borderId="0"/>
    <xf numFmtId="0" fontId="184" fillId="0" borderId="0"/>
    <xf numFmtId="0" fontId="58" fillId="3" borderId="37" applyProtection="0">
      <alignment horizontal="center" wrapText="1"/>
      <protection locked="0"/>
    </xf>
    <xf numFmtId="0" fontId="171" fillId="0" borderId="0"/>
    <xf numFmtId="1" fontId="7" fillId="0" borderId="0"/>
    <xf numFmtId="1" fontId="7" fillId="0" borderId="0"/>
    <xf numFmtId="1" fontId="7" fillId="0" borderId="0"/>
    <xf numFmtId="1" fontId="7" fillId="0" borderId="0"/>
    <xf numFmtId="1" fontId="7" fillId="0" borderId="0"/>
    <xf numFmtId="0" fontId="7" fillId="0" borderId="0"/>
    <xf numFmtId="173" fontId="7" fillId="0" borderId="0"/>
    <xf numFmtId="0" fontId="188" fillId="0" borderId="0"/>
    <xf numFmtId="0" fontId="188" fillId="0" borderId="0"/>
    <xf numFmtId="0" fontId="188" fillId="0" borderId="0"/>
    <xf numFmtId="0" fontId="188" fillId="0" borderId="0"/>
    <xf numFmtId="0" fontId="188" fillId="0" borderId="0"/>
    <xf numFmtId="0" fontId="7" fillId="0" borderId="0"/>
    <xf numFmtId="0" fontId="188" fillId="0" borderId="0"/>
    <xf numFmtId="0" fontId="188" fillId="0" borderId="0"/>
    <xf numFmtId="0" fontId="188" fillId="0" borderId="0"/>
    <xf numFmtId="0" fontId="7" fillId="0" borderId="0"/>
    <xf numFmtId="0" fontId="62" fillId="2" borderId="0"/>
    <xf numFmtId="0" fontId="7" fillId="0" borderId="0"/>
    <xf numFmtId="0" fontId="7" fillId="0" borderId="0"/>
    <xf numFmtId="0" fontId="7" fillId="0" borderId="0"/>
    <xf numFmtId="173" fontId="7" fillId="0" borderId="0"/>
    <xf numFmtId="0" fontId="79" fillId="0" borderId="0"/>
    <xf numFmtId="0" fontId="7" fillId="0" borderId="0"/>
    <xf numFmtId="0" fontId="64" fillId="0" borderId="0"/>
    <xf numFmtId="0" fontId="64" fillId="0" borderId="0"/>
    <xf numFmtId="0" fontId="64" fillId="0" borderId="0"/>
    <xf numFmtId="0" fontId="64" fillId="0" borderId="0"/>
    <xf numFmtId="0" fontId="64" fillId="0" borderId="0"/>
    <xf numFmtId="0" fontId="7" fillId="0" borderId="0"/>
    <xf numFmtId="0" fontId="7" fillId="0" borderId="0"/>
    <xf numFmtId="0" fontId="7" fillId="0" borderId="0"/>
    <xf numFmtId="0" fontId="7" fillId="0" borderId="0"/>
    <xf numFmtId="0" fontId="7" fillId="12" borderId="16" applyNumberFormat="0" applyFont="0" applyAlignment="0" applyProtection="0"/>
    <xf numFmtId="0" fontId="7" fillId="12" borderId="16" applyNumberFormat="0" applyFont="0" applyAlignment="0" applyProtection="0"/>
    <xf numFmtId="0" fontId="7" fillId="12" borderId="16" applyNumberFormat="0" applyFont="0" applyAlignment="0" applyProtection="0"/>
    <xf numFmtId="0" fontId="34" fillId="12" borderId="16" applyNumberFormat="0" applyFont="0" applyAlignment="0" applyProtection="0"/>
    <xf numFmtId="0" fontId="58" fillId="3" borderId="37" applyProtection="0">
      <alignment horizontal="center" wrapText="1"/>
      <protection locked="0"/>
    </xf>
    <xf numFmtId="0" fontId="109" fillId="3" borderId="32" applyProtection="0">
      <alignment horizontal="centerContinuous"/>
      <protection locked="0"/>
    </xf>
    <xf numFmtId="0" fontId="111" fillId="0" borderId="52" applyNumberFormat="0" applyFill="0" applyAlignment="0" applyProtection="0"/>
    <xf numFmtId="9" fontId="40" fillId="0" borderId="0" applyFont="0" applyFill="0" applyBorder="0" applyAlignment="0" applyProtection="0"/>
    <xf numFmtId="4" fontId="153" fillId="59" borderId="40" applyNumberFormat="0" applyProtection="0">
      <alignment vertical="center"/>
    </xf>
    <xf numFmtId="4" fontId="79" fillId="0" borderId="65" applyNumberFormat="0" applyProtection="0">
      <alignment horizontal="left" vertical="center" indent="1"/>
    </xf>
    <xf numFmtId="0" fontId="7" fillId="0" borderId="0"/>
    <xf numFmtId="4" fontId="79" fillId="0" borderId="65" applyNumberFormat="0" applyProtection="0">
      <alignment horizontal="left" vertical="center" inden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4" fillId="0" borderId="0"/>
    <xf numFmtId="4" fontId="170" fillId="66" borderId="40" applyNumberFormat="0" applyProtection="0">
      <alignment horizontal="right" vertical="center"/>
    </xf>
    <xf numFmtId="0" fontId="7" fillId="0" borderId="0"/>
    <xf numFmtId="4" fontId="48" fillId="10" borderId="40" applyNumberFormat="0" applyProtection="0">
      <alignment horizontal="left" vertical="center" indent="1"/>
    </xf>
    <xf numFmtId="4" fontId="79" fillId="32" borderId="65" applyNumberFormat="0" applyProtection="0">
      <alignment horizontal="left" vertical="center" indent="1"/>
    </xf>
    <xf numFmtId="4" fontId="153" fillId="65" borderId="40" applyNumberFormat="0" applyProtection="0">
      <alignment horizontal="left" vertical="center" indent="1"/>
    </xf>
    <xf numFmtId="0" fontId="50" fillId="18" borderId="4"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167" fillId="0" borderId="0" applyNumberFormat="0" applyFill="0" applyBorder="0" applyAlignment="0" applyProtection="0"/>
    <xf numFmtId="0" fontId="202" fillId="0" borderId="26" applyNumberFormat="0" applyFill="0" applyAlignment="0" applyProtection="0"/>
    <xf numFmtId="0" fontId="203" fillId="0" borderId="27" applyNumberFormat="0" applyFill="0" applyAlignment="0" applyProtection="0"/>
    <xf numFmtId="0" fontId="204" fillId="0" borderId="28" applyNumberFormat="0" applyFill="0" applyAlignment="0" applyProtection="0"/>
    <xf numFmtId="0" fontId="204" fillId="0" borderId="0" applyNumberFormat="0" applyFill="0" applyBorder="0" applyAlignment="0" applyProtection="0"/>
    <xf numFmtId="0" fontId="111" fillId="0" borderId="52" applyNumberFormat="0" applyFill="0" applyAlignment="0" applyProtection="0"/>
    <xf numFmtId="0" fontId="111" fillId="0" borderId="52" applyNumberFormat="0" applyFill="0" applyAlignment="0" applyProtection="0"/>
    <xf numFmtId="0" fontId="42" fillId="15" borderId="0" applyNumberFormat="0" applyBorder="0" applyAlignment="0" applyProtection="0"/>
    <xf numFmtId="0" fontId="78" fillId="48" borderId="0" applyNumberFormat="0" applyBorder="0" applyAlignment="0" applyProtection="0"/>
    <xf numFmtId="0" fontId="242" fillId="0" borderId="28" applyNumberFormat="0" applyFill="0" applyAlignment="0" applyProtection="0"/>
    <xf numFmtId="0" fontId="184" fillId="0" borderId="0"/>
    <xf numFmtId="0" fontId="184" fillId="0" borderId="0"/>
    <xf numFmtId="0" fontId="184" fillId="0" borderId="0"/>
    <xf numFmtId="0" fontId="184" fillId="0" borderId="0"/>
    <xf numFmtId="0" fontId="184" fillId="0" borderId="0"/>
    <xf numFmtId="0" fontId="58" fillId="3" borderId="37" applyProtection="0">
      <alignment horizontal="center" wrapText="1"/>
      <protection locked="0"/>
    </xf>
    <xf numFmtId="0" fontId="109" fillId="3" borderId="32" applyProtection="0">
      <alignment horizontal="centerContinuous"/>
      <protection locked="0"/>
    </xf>
    <xf numFmtId="0" fontId="62" fillId="2" borderId="0"/>
    <xf numFmtId="0" fontId="62" fillId="2" borderId="0"/>
    <xf numFmtId="4" fontId="261" fillId="13" borderId="65" applyNumberFormat="0" applyProtection="0">
      <alignment horizontal="right" vertical="center"/>
    </xf>
    <xf numFmtId="4" fontId="260" fillId="67" borderId="14" applyNumberFormat="0" applyProtection="0">
      <alignment horizontal="left" vertical="center" indent="1"/>
    </xf>
    <xf numFmtId="0" fontId="259" fillId="10" borderId="40" applyNumberFormat="0" applyProtection="0">
      <alignment horizontal="left" vertical="top" indent="1"/>
    </xf>
    <xf numFmtId="0" fontId="259" fillId="12" borderId="40" applyNumberFormat="0" applyProtection="0">
      <alignment horizontal="left" vertical="top" indent="1"/>
    </xf>
    <xf numFmtId="4" fontId="259" fillId="18" borderId="40" applyNumberFormat="0" applyProtection="0">
      <alignment horizontal="left" vertical="center" indent="1"/>
    </xf>
    <xf numFmtId="4" fontId="259" fillId="12" borderId="40" applyNumberFormat="0" applyProtection="0">
      <alignment vertical="center"/>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41" borderId="40" applyNumberFormat="0" applyProtection="0">
      <alignment horizontal="left" vertical="top" indent="1"/>
    </xf>
    <xf numFmtId="0" fontId="62" fillId="41" borderId="40" applyNumberFormat="0" applyProtection="0">
      <alignment horizontal="left" vertical="top" indent="1"/>
    </xf>
    <xf numFmtId="0" fontId="62" fillId="41" borderId="40" applyNumberFormat="0" applyProtection="0">
      <alignment horizontal="left" vertical="top" indent="1"/>
    </xf>
    <xf numFmtId="0" fontId="79" fillId="41" borderId="65" applyNumberFormat="0" applyProtection="0">
      <alignment horizontal="left" vertical="center" indent="1"/>
    </xf>
    <xf numFmtId="0" fontId="62" fillId="14" borderId="40" applyNumberFormat="0" applyProtection="0">
      <alignment horizontal="left" vertical="top" indent="1"/>
    </xf>
    <xf numFmtId="0" fontId="62" fillId="14" borderId="40" applyNumberFormat="0" applyProtection="0">
      <alignment horizontal="left" vertical="top" indent="1"/>
    </xf>
    <xf numFmtId="0" fontId="62" fillId="14" borderId="40" applyNumberFormat="0" applyProtection="0">
      <alignment horizontal="left" vertical="top" indent="1"/>
    </xf>
    <xf numFmtId="0" fontId="79" fillId="14" borderId="65" applyNumberFormat="0" applyProtection="0">
      <alignment horizontal="left" vertical="center" indent="1"/>
    </xf>
    <xf numFmtId="0" fontId="62" fillId="10" borderId="40" applyNumberFormat="0" applyProtection="0">
      <alignment horizontal="left" vertical="top" indent="1"/>
    </xf>
    <xf numFmtId="0" fontId="62" fillId="10" borderId="40" applyNumberFormat="0" applyProtection="0">
      <alignment horizontal="left" vertical="top" indent="1"/>
    </xf>
    <xf numFmtId="0" fontId="62" fillId="10" borderId="40" applyNumberFormat="0" applyProtection="0">
      <alignment horizontal="left" vertical="top" indent="1"/>
    </xf>
    <xf numFmtId="0" fontId="79" fillId="53" borderId="65" applyNumberFormat="0" applyProtection="0">
      <alignment horizontal="left" vertical="center" indent="1"/>
    </xf>
    <xf numFmtId="0" fontId="62" fillId="16" borderId="40" applyNumberFormat="0" applyProtection="0">
      <alignment horizontal="left" vertical="top" indent="1"/>
    </xf>
    <xf numFmtId="0" fontId="62" fillId="16" borderId="40" applyNumberFormat="0" applyProtection="0">
      <alignment horizontal="left" vertical="top" indent="1"/>
    </xf>
    <xf numFmtId="0" fontId="62" fillId="16" borderId="40" applyNumberFormat="0" applyProtection="0">
      <alignment horizontal="left" vertical="top" indent="1"/>
    </xf>
    <xf numFmtId="0" fontId="79" fillId="18" borderId="65" applyNumberFormat="0" applyProtection="0">
      <alignment horizontal="left" vertical="center" indent="1"/>
    </xf>
    <xf numFmtId="4" fontId="79" fillId="41" borderId="14" applyNumberFormat="0" applyProtection="0">
      <alignment horizontal="left" vertical="center" indent="1"/>
    </xf>
    <xf numFmtId="4" fontId="79" fillId="10" borderId="65" applyNumberFormat="0" applyProtection="0">
      <alignment horizontal="right" vertical="center"/>
    </xf>
    <xf numFmtId="4" fontId="40" fillId="16" borderId="14" applyNumberFormat="0" applyProtection="0">
      <alignment horizontal="left" vertical="center" indent="1"/>
    </xf>
    <xf numFmtId="0" fontId="77" fillId="0" borderId="76" applyNumberFormat="0" applyFill="0" applyAlignment="0" applyProtection="0"/>
    <xf numFmtId="4" fontId="79" fillId="63" borderId="14" applyNumberFormat="0" applyProtection="0">
      <alignment horizontal="left" vertical="center" indent="1"/>
    </xf>
    <xf numFmtId="4" fontId="79" fillId="62" borderId="65" applyNumberFormat="0" applyProtection="0">
      <alignment horizontal="right" vertical="center"/>
    </xf>
    <xf numFmtId="4" fontId="79" fillId="55" borderId="65" applyNumberFormat="0" applyProtection="0">
      <alignment horizontal="right" vertical="center"/>
    </xf>
    <xf numFmtId="4" fontId="79" fillId="17" borderId="65" applyNumberFormat="0" applyProtection="0">
      <alignment horizontal="right" vertical="center"/>
    </xf>
    <xf numFmtId="4" fontId="79" fillId="35" borderId="65" applyNumberFormat="0" applyProtection="0">
      <alignment horizontal="right" vertical="center"/>
    </xf>
    <xf numFmtId="4" fontId="79" fillId="61" borderId="65" applyNumberFormat="0" applyProtection="0">
      <alignment horizontal="right" vertical="center"/>
    </xf>
    <xf numFmtId="4" fontId="79" fillId="54" borderId="65" applyNumberFormat="0" applyProtection="0">
      <alignment horizontal="right" vertical="center"/>
    </xf>
    <xf numFmtId="4" fontId="79" fillId="27" borderId="14" applyNumberFormat="0" applyProtection="0">
      <alignment horizontal="right" vertical="center"/>
    </xf>
    <xf numFmtId="4" fontId="79" fillId="93" borderId="65" applyNumberFormat="0" applyProtection="0">
      <alignment horizontal="right" vertical="center"/>
    </xf>
    <xf numFmtId="4" fontId="79" fillId="15" borderId="65" applyNumberFormat="0" applyProtection="0">
      <alignment horizontal="right" vertical="center"/>
    </xf>
    <xf numFmtId="4" fontId="79" fillId="0" borderId="65" applyNumberFormat="0" applyProtection="0">
      <alignment horizontal="left" vertical="center" indent="1"/>
    </xf>
    <xf numFmtId="0" fontId="258" fillId="56" borderId="40" applyNumberFormat="0" applyProtection="0">
      <alignment horizontal="left" vertical="top" indent="1"/>
    </xf>
    <xf numFmtId="4" fontId="79" fillId="59" borderId="65" applyNumberFormat="0" applyProtection="0">
      <alignment horizontal="left" vertical="center" indent="1"/>
    </xf>
    <xf numFmtId="4" fontId="257" fillId="59" borderId="65" applyNumberFormat="0" applyProtection="0">
      <alignment vertical="center"/>
    </xf>
    <xf numFmtId="4" fontId="79" fillId="56" borderId="65" applyNumberFormat="0" applyProtection="0">
      <alignment vertical="center"/>
    </xf>
    <xf numFmtId="0" fontId="145" fillId="110" borderId="25" applyNumberFormat="0" applyAlignment="0" applyProtection="0"/>
    <xf numFmtId="0" fontId="62" fillId="33" borderId="65" applyNumberFormat="0" applyFont="0" applyAlignment="0" applyProtection="0"/>
    <xf numFmtId="0" fontId="62" fillId="33" borderId="65" applyNumberFormat="0" applyFont="0" applyAlignment="0" applyProtection="0"/>
    <xf numFmtId="0" fontId="62" fillId="33" borderId="65" applyNumberFormat="0" applyFont="0" applyAlignment="0" applyProtection="0"/>
    <xf numFmtId="0" fontId="62" fillId="33" borderId="65" applyNumberFormat="0" applyFont="0" applyAlignment="0" applyProtection="0"/>
    <xf numFmtId="0" fontId="62" fillId="33" borderId="65" applyNumberFormat="0" applyFont="0" applyAlignment="0" applyProtection="0"/>
    <xf numFmtId="0" fontId="62" fillId="33" borderId="65" applyNumberFormat="0" applyFont="0" applyAlignment="0" applyProtection="0"/>
    <xf numFmtId="0" fontId="165" fillId="34" borderId="65" applyNumberFormat="0" applyAlignment="0" applyProtection="0"/>
    <xf numFmtId="0" fontId="256" fillId="110" borderId="65" applyNumberFormat="0" applyAlignment="0" applyProtection="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253" fillId="0" borderId="0"/>
    <xf numFmtId="0" fontId="38" fillId="100" borderId="0" applyNumberFormat="0" applyBorder="0" applyAlignment="0" applyProtection="0"/>
    <xf numFmtId="0" fontId="38" fillId="101" borderId="0" applyNumberFormat="0" applyBorder="0" applyAlignment="0" applyProtection="0"/>
    <xf numFmtId="0" fontId="38" fillId="102" borderId="0" applyNumberFormat="0" applyBorder="0" applyAlignment="0" applyProtection="0"/>
    <xf numFmtId="0" fontId="38" fillId="103" borderId="0" applyNumberFormat="0" applyBorder="0" applyAlignment="0" applyProtection="0"/>
    <xf numFmtId="0" fontId="253" fillId="0" borderId="0"/>
    <xf numFmtId="0" fontId="7" fillId="115" borderId="25" applyNumberFormat="0" applyProtection="0">
      <alignment horizontal="left" vertical="center" indent="1"/>
    </xf>
    <xf numFmtId="4" fontId="117" fillId="87" borderId="25" applyNumberFormat="0" applyProtection="0">
      <alignment horizontal="right" vertical="center"/>
    </xf>
    <xf numFmtId="4" fontId="48" fillId="50" borderId="25" applyNumberFormat="0" applyProtection="0">
      <alignment horizontal="left" vertical="center" indent="1"/>
    </xf>
    <xf numFmtId="4" fontId="117" fillId="50" borderId="25" applyNumberFormat="0" applyProtection="0">
      <alignment vertical="center"/>
    </xf>
    <xf numFmtId="0" fontId="7" fillId="115" borderId="25" applyNumberFormat="0" applyProtection="0">
      <alignment horizontal="left" vertical="center" indent="1"/>
    </xf>
    <xf numFmtId="0" fontId="7" fillId="3" borderId="25" applyNumberFormat="0" applyProtection="0">
      <alignment horizontal="left" vertical="center" indent="1"/>
    </xf>
    <xf numFmtId="0" fontId="7" fillId="115" borderId="25" applyNumberFormat="0" applyProtection="0">
      <alignment horizontal="left" vertical="center" indent="1"/>
    </xf>
    <xf numFmtId="4" fontId="48" fillId="87" borderId="79" applyNumberFormat="0" applyProtection="0">
      <alignment horizontal="left" vertical="center" indent="1"/>
    </xf>
    <xf numFmtId="4" fontId="48" fillId="70" borderId="25" applyNumberFormat="0" applyProtection="0">
      <alignment horizontal="right" vertical="center"/>
    </xf>
    <xf numFmtId="4" fontId="48" fillId="91" borderId="25" applyNumberFormat="0" applyProtection="0">
      <alignment horizontal="right" vertical="center"/>
    </xf>
    <xf numFmtId="4" fontId="48" fillId="114" borderId="25" applyNumberFormat="0" applyProtection="0">
      <alignment horizontal="right" vertical="center"/>
    </xf>
    <xf numFmtId="4" fontId="48" fillId="117" borderId="25" applyNumberFormat="0" applyProtection="0">
      <alignment horizontal="right" vertical="center"/>
    </xf>
    <xf numFmtId="4" fontId="48" fillId="59" borderId="25" applyNumberFormat="0" applyProtection="0">
      <alignment horizontal="left" vertical="center" indent="1"/>
    </xf>
    <xf numFmtId="4" fontId="117" fillId="59" borderId="25" applyNumberFormat="0" applyProtection="0">
      <alignment vertical="center"/>
    </xf>
    <xf numFmtId="0" fontId="253" fillId="12" borderId="16" applyNumberFormat="0" applyFont="0" applyAlignment="0" applyProtection="0"/>
    <xf numFmtId="9" fontId="253" fillId="0" borderId="0" applyFont="0" applyFill="0" applyBorder="0" applyAlignment="0" applyProtection="0"/>
    <xf numFmtId="4" fontId="79" fillId="32" borderId="65" applyNumberFormat="0" applyProtection="0">
      <alignment horizontal="left" vertical="center" indent="1"/>
    </xf>
    <xf numFmtId="4" fontId="79" fillId="0" borderId="65" applyNumberFormat="0" applyProtection="0">
      <alignment horizontal="right" vertical="center"/>
    </xf>
    <xf numFmtId="0" fontId="259" fillId="12" borderId="40" applyNumberFormat="0" applyProtection="0">
      <alignment horizontal="left" vertical="top" indent="1"/>
    </xf>
    <xf numFmtId="4" fontId="259" fillId="18" borderId="40" applyNumberFormat="0" applyProtection="0">
      <alignment horizontal="left" vertical="center" indent="1"/>
    </xf>
    <xf numFmtId="4" fontId="259" fillId="12" borderId="40" applyNumberFormat="0" applyProtection="0">
      <alignment vertical="center"/>
    </xf>
    <xf numFmtId="0" fontId="165" fillId="34" borderId="65" applyNumberFormat="0" applyAlignment="0" applyProtection="0"/>
    <xf numFmtId="4" fontId="79" fillId="10" borderId="65" applyNumberFormat="0" applyProtection="0">
      <alignment horizontal="right" vertical="center"/>
    </xf>
    <xf numFmtId="0" fontId="258" fillId="56" borderId="40" applyNumberFormat="0" applyProtection="0">
      <alignment horizontal="left" vertical="top" indent="1"/>
    </xf>
    <xf numFmtId="4" fontId="257" fillId="59" borderId="65" applyNumberFormat="0" applyProtection="0">
      <alignment vertical="center"/>
    </xf>
    <xf numFmtId="0" fontId="62" fillId="2" borderId="0"/>
    <xf numFmtId="0" fontId="165" fillId="34" borderId="65" applyNumberFormat="0" applyAlignment="0" applyProtection="0"/>
    <xf numFmtId="0" fontId="7" fillId="84" borderId="25" applyNumberFormat="0" applyProtection="0">
      <alignment horizontal="left" vertical="center" indent="1"/>
    </xf>
    <xf numFmtId="0" fontId="164" fillId="0" borderId="75" applyNumberFormat="0" applyFill="0" applyAlignment="0" applyProtection="0"/>
    <xf numFmtId="0" fontId="163" fillId="0" borderId="70" applyNumberFormat="0" applyFill="0" applyAlignment="0" applyProtection="0"/>
    <xf numFmtId="0" fontId="7" fillId="85" borderId="25" applyNumberFormat="0" applyProtection="0">
      <alignment horizontal="left" vertical="center" indent="1"/>
    </xf>
    <xf numFmtId="172" fontId="253" fillId="0" borderId="0" applyFont="0" applyFill="0" applyBorder="0" applyAlignment="0" applyProtection="0"/>
    <xf numFmtId="4" fontId="48" fillId="116" borderId="25" applyNumberFormat="0" applyProtection="0">
      <alignment horizontal="right" vertical="center"/>
    </xf>
    <xf numFmtId="0" fontId="38" fillId="103" borderId="0" applyNumberFormat="0" applyBorder="0" applyAlignment="0" applyProtection="0"/>
    <xf numFmtId="0" fontId="38" fillId="102" borderId="0" applyNumberFormat="0" applyBorder="0" applyAlignment="0" applyProtection="0"/>
    <xf numFmtId="0" fontId="22" fillId="0" borderId="0"/>
    <xf numFmtId="0" fontId="38" fillId="101" borderId="0" applyNumberFormat="0" applyBorder="0" applyAlignment="0" applyProtection="0"/>
    <xf numFmtId="0" fontId="22" fillId="0" borderId="0"/>
    <xf numFmtId="0" fontId="38" fillId="100" borderId="0" applyNumberFormat="0" applyBorder="0" applyAlignment="0" applyProtection="0"/>
    <xf numFmtId="0" fontId="253" fillId="0" borderId="0"/>
    <xf numFmtId="4" fontId="119" fillId="87" borderId="25" applyNumberFormat="0" applyProtection="0">
      <alignment horizontal="right" vertical="center"/>
    </xf>
    <xf numFmtId="0" fontId="253" fillId="0" borderId="0"/>
    <xf numFmtId="0" fontId="88" fillId="133" borderId="7"/>
    <xf numFmtId="0" fontId="7" fillId="0" borderId="47" applyNumberFormat="0" applyFont="0" applyAlignment="0" applyProtection="0"/>
    <xf numFmtId="0" fontId="7" fillId="0" borderId="46" applyNumberFormat="0" applyFont="0" applyAlignment="0" applyProtection="0"/>
    <xf numFmtId="0" fontId="7" fillId="0" borderId="45" applyNumberFormat="0" applyFont="0" applyAlignment="0" applyProtection="0"/>
    <xf numFmtId="0" fontId="264" fillId="0" borderId="0"/>
    <xf numFmtId="4" fontId="48" fillId="50" borderId="25" applyNumberFormat="0" applyProtection="0">
      <alignment horizontal="left" vertical="center" indent="1"/>
    </xf>
    <xf numFmtId="4" fontId="48" fillId="50" borderId="25" applyNumberFormat="0" applyProtection="0">
      <alignment vertical="center"/>
    </xf>
    <xf numFmtId="0" fontId="7" fillId="85" borderId="25" applyNumberFormat="0" applyProtection="0">
      <alignment horizontal="left" vertical="center" indent="1"/>
    </xf>
    <xf numFmtId="4" fontId="25" fillId="87" borderId="25" applyNumberFormat="0" applyProtection="0">
      <alignment horizontal="left" vertical="center" indent="1"/>
    </xf>
    <xf numFmtId="4" fontId="113" fillId="120" borderId="25" applyNumberFormat="0" applyProtection="0">
      <alignment horizontal="left" vertical="center" indent="1"/>
    </xf>
    <xf numFmtId="4" fontId="48" fillId="119" borderId="25" applyNumberFormat="0" applyProtection="0">
      <alignment horizontal="right" vertical="center"/>
    </xf>
    <xf numFmtId="4" fontId="48" fillId="118" borderId="25" applyNumberFormat="0" applyProtection="0">
      <alignment horizontal="right" vertical="center"/>
    </xf>
    <xf numFmtId="4" fontId="48" fillId="71" borderId="25" applyNumberFormat="0" applyProtection="0">
      <alignment horizontal="right" vertical="center"/>
    </xf>
    <xf numFmtId="4" fontId="48" fillId="113" borderId="25" applyNumberFormat="0" applyProtection="0">
      <alignment horizontal="right" vertical="center"/>
    </xf>
    <xf numFmtId="0" fontId="7" fillId="115" borderId="25" applyNumberFormat="0" applyProtection="0">
      <alignment horizontal="left" vertical="center" indent="1"/>
    </xf>
    <xf numFmtId="4" fontId="48" fillId="59" borderId="25" applyNumberFormat="0" applyProtection="0">
      <alignment horizontal="left" vertical="center" indent="1"/>
    </xf>
    <xf numFmtId="4" fontId="48" fillId="59" borderId="25" applyNumberFormat="0" applyProtection="0">
      <alignment vertical="center"/>
    </xf>
    <xf numFmtId="0" fontId="44" fillId="130" borderId="4" applyNumberFormat="0" applyAlignment="0" applyProtection="0"/>
    <xf numFmtId="0" fontId="38" fillId="79" borderId="0" applyNumberFormat="0" applyBorder="0" applyAlignment="0" applyProtection="0"/>
    <xf numFmtId="0" fontId="22" fillId="0" borderId="0"/>
    <xf numFmtId="0" fontId="37" fillId="104" borderId="0" applyNumberFormat="0" applyBorder="0" applyAlignment="0" applyProtection="0"/>
    <xf numFmtId="0" fontId="37" fillId="30" borderId="0" applyNumberFormat="0" applyBorder="0" applyAlignment="0" applyProtection="0"/>
    <xf numFmtId="0" fontId="38" fillId="102" borderId="0" applyNumberFormat="0" applyBorder="0" applyAlignment="0" applyProtection="0"/>
    <xf numFmtId="0" fontId="37" fillId="105" borderId="0" applyNumberFormat="0" applyBorder="0" applyAlignment="0" applyProtection="0"/>
    <xf numFmtId="0" fontId="37" fillId="29" borderId="0" applyNumberFormat="0" applyBorder="0" applyAlignment="0" applyProtection="0"/>
    <xf numFmtId="0" fontId="38" fillId="25" borderId="0" applyNumberFormat="0" applyBorder="0" applyAlignment="0" applyProtection="0"/>
    <xf numFmtId="0" fontId="37" fillId="106" borderId="0" applyNumberFormat="0" applyBorder="0" applyAlignment="0" applyProtection="0"/>
    <xf numFmtId="0" fontId="37" fillId="107" borderId="0" applyNumberFormat="0" applyBorder="0" applyAlignment="0" applyProtection="0"/>
    <xf numFmtId="0" fontId="38" fillId="108" borderId="0" applyNumberFormat="0" applyBorder="0" applyAlignment="0" applyProtection="0"/>
    <xf numFmtId="0" fontId="38" fillId="100" borderId="0" applyNumberFormat="0" applyBorder="0" applyAlignment="0" applyProtection="0"/>
    <xf numFmtId="0" fontId="37" fillId="105" borderId="0" applyNumberFormat="0" applyBorder="0" applyAlignment="0" applyProtection="0"/>
    <xf numFmtId="0" fontId="37" fillId="26" borderId="0" applyNumberFormat="0" applyBorder="0" applyAlignment="0" applyProtection="0"/>
    <xf numFmtId="0" fontId="38" fillId="29" borderId="0" applyNumberFormat="0" applyBorder="0" applyAlignment="0" applyProtection="0"/>
    <xf numFmtId="0" fontId="38" fillId="101" borderId="0" applyNumberFormat="0" applyBorder="0" applyAlignment="0" applyProtection="0"/>
    <xf numFmtId="0" fontId="37" fillId="28" borderId="0" applyNumberFormat="0" applyBorder="0" applyAlignment="0" applyProtection="0"/>
    <xf numFmtId="0" fontId="38" fillId="102" borderId="0" applyNumberFormat="0" applyBorder="0" applyAlignment="0" applyProtection="0"/>
    <xf numFmtId="0" fontId="38" fillId="102" borderId="0" applyNumberFormat="0" applyBorder="0" applyAlignment="0" applyProtection="0"/>
    <xf numFmtId="0" fontId="37" fillId="34" borderId="0" applyNumberFormat="0" applyBorder="0" applyAlignment="0" applyProtection="0"/>
    <xf numFmtId="0" fontId="38" fillId="109" borderId="0" applyNumberFormat="0" applyBorder="0" applyAlignment="0" applyProtection="0"/>
    <xf numFmtId="0" fontId="38" fillId="103" borderId="0" applyNumberFormat="0" applyBorder="0" applyAlignment="0" applyProtection="0"/>
    <xf numFmtId="0" fontId="52" fillId="39" borderId="9" applyNumberFormat="0" applyAlignment="0" applyProtection="0"/>
    <xf numFmtId="0" fontId="59" fillId="101" borderId="9" applyNumberFormat="0" applyAlignment="0" applyProtection="0"/>
    <xf numFmtId="192" fontId="64" fillId="0" borderId="0" applyFont="0" applyFill="0" applyBorder="0" applyAlignment="0" applyProtection="0"/>
    <xf numFmtId="179" fontId="64" fillId="0" borderId="0" applyFont="0" applyFill="0" applyBorder="0" applyAlignment="0" applyProtection="0"/>
    <xf numFmtId="0" fontId="52" fillId="39" borderId="9" applyNumberFormat="0" applyAlignment="0" applyProtection="0"/>
    <xf numFmtId="0" fontId="66" fillId="111" borderId="0" applyNumberFormat="0" applyBorder="0" applyAlignment="0" applyProtection="0"/>
    <xf numFmtId="0" fontId="66" fillId="112" borderId="0" applyNumberFormat="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253" fillId="0" borderId="0" applyFont="0" applyFill="0" applyBorder="0" applyAlignment="0" applyProtection="0"/>
    <xf numFmtId="0" fontId="163" fillId="0" borderId="70" applyNumberFormat="0" applyFill="0" applyAlignment="0" applyProtection="0"/>
    <xf numFmtId="0" fontId="164" fillId="0" borderId="75" applyNumberFormat="0" applyFill="0" applyAlignment="0" applyProtection="0"/>
    <xf numFmtId="183" fontId="64" fillId="0" borderId="0" applyFont="0" applyFill="0" applyBorder="0" applyAlignment="0" applyProtection="0"/>
    <xf numFmtId="202" fontId="64" fillId="0" borderId="0" applyFont="0" applyFill="0" applyBorder="0" applyAlignment="0" applyProtection="0"/>
    <xf numFmtId="0" fontId="253" fillId="12" borderId="16" applyNumberFormat="0" applyFont="0" applyAlignment="0" applyProtection="0"/>
    <xf numFmtId="0" fontId="166" fillId="0" borderId="22" applyNumberFormat="0" applyFill="0" applyAlignment="0" applyProtection="0"/>
    <xf numFmtId="0" fontId="77" fillId="0" borderId="76" applyNumberFormat="0" applyFill="0" applyAlignment="0" applyProtection="0"/>
    <xf numFmtId="215" fontId="64" fillId="0" borderId="0" applyFont="0" applyFill="0" applyBorder="0" applyAlignment="0" applyProtection="0"/>
    <xf numFmtId="0" fontId="137" fillId="0" borderId="0"/>
    <xf numFmtId="0" fontId="184" fillId="0" borderId="0"/>
    <xf numFmtId="0" fontId="34" fillId="0" borderId="0"/>
    <xf numFmtId="0" fontId="64" fillId="0" borderId="0"/>
    <xf numFmtId="0" fontId="64" fillId="0" borderId="0"/>
    <xf numFmtId="0" fontId="64" fillId="0" borderId="0"/>
    <xf numFmtId="0" fontId="64" fillId="0" borderId="0"/>
    <xf numFmtId="0" fontId="64" fillId="0" borderId="0"/>
    <xf numFmtId="0" fontId="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5" fillId="0" borderId="0"/>
    <xf numFmtId="0" fontId="25" fillId="0" borderId="0"/>
    <xf numFmtId="0" fontId="7" fillId="0" borderId="0"/>
    <xf numFmtId="0" fontId="253" fillId="0" borderId="0"/>
    <xf numFmtId="0" fontId="7" fillId="0" borderId="0"/>
    <xf numFmtId="0" fontId="253" fillId="0" borderId="0"/>
    <xf numFmtId="0" fontId="62" fillId="2"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3" fillId="0" borderId="0"/>
    <xf numFmtId="0" fontId="7" fillId="0" borderId="0"/>
    <xf numFmtId="0" fontId="7" fillId="0" borderId="0"/>
    <xf numFmtId="0" fontId="7" fillId="33" borderId="16" applyNumberFormat="0" applyFont="0" applyAlignment="0" applyProtection="0"/>
    <xf numFmtId="0" fontId="7" fillId="33" borderId="16" applyNumberFormat="0" applyFont="0" applyAlignment="0" applyProtection="0"/>
    <xf numFmtId="171" fontId="7" fillId="0" borderId="0" applyFont="0" applyFill="0" applyBorder="0" applyAlignment="0" applyProtection="0"/>
    <xf numFmtId="4" fontId="48" fillId="59" borderId="25" applyNumberFormat="0" applyProtection="0">
      <alignment vertical="center"/>
    </xf>
    <xf numFmtId="4" fontId="153" fillId="59" borderId="40" applyNumberFormat="0" applyProtection="0">
      <alignment vertical="center"/>
    </xf>
    <xf numFmtId="4" fontId="115" fillId="59" borderId="40" applyNumberFormat="0" applyProtection="0">
      <alignment vertical="center"/>
    </xf>
    <xf numFmtId="4" fontId="265" fillId="59" borderId="40" applyNumberFormat="0" applyProtection="0">
      <alignment vertical="center"/>
    </xf>
    <xf numFmtId="4" fontId="25" fillId="59" borderId="40" applyNumberFormat="0" applyProtection="0">
      <alignment horizontal="left" vertical="center" indent="1"/>
    </xf>
    <xf numFmtId="4" fontId="170" fillId="59" borderId="40" applyNumberFormat="0" applyProtection="0">
      <alignment horizontal="left" vertical="center" indent="1"/>
    </xf>
    <xf numFmtId="4" fontId="48" fillId="59" borderId="25" applyNumberFormat="0" applyProtection="0">
      <alignment horizontal="left" vertical="center" indent="1"/>
    </xf>
    <xf numFmtId="0" fontId="266" fillId="0" borderId="0"/>
    <xf numFmtId="0" fontId="7" fillId="115" borderId="25" applyNumberFormat="0" applyProtection="0">
      <alignment horizontal="left" vertical="center" indent="1"/>
    </xf>
    <xf numFmtId="4" fontId="170" fillId="64" borderId="0" applyNumberFormat="0" applyProtection="0">
      <alignment horizontal="left" vertical="center" indent="1"/>
    </xf>
    <xf numFmtId="4" fontId="48" fillId="116" borderId="25" applyNumberFormat="0" applyProtection="0">
      <alignment horizontal="right" vertical="center"/>
    </xf>
    <xf numFmtId="4" fontId="79" fillId="15" borderId="65" applyNumberFormat="0" applyProtection="0">
      <alignment horizontal="right" vertical="center"/>
    </xf>
    <xf numFmtId="4" fontId="48" fillId="113" borderId="25" applyNumberFormat="0" applyProtection="0">
      <alignment horizontal="right" vertical="center"/>
    </xf>
    <xf numFmtId="4" fontId="79" fillId="93" borderId="65" applyNumberFormat="0" applyProtection="0">
      <alignment horizontal="right" vertical="center"/>
    </xf>
    <xf numFmtId="4" fontId="48" fillId="117" borderId="25" applyNumberFormat="0" applyProtection="0">
      <alignment horizontal="right" vertical="center"/>
    </xf>
    <xf numFmtId="4" fontId="79" fillId="27" borderId="14" applyNumberFormat="0" applyProtection="0">
      <alignment horizontal="right" vertical="center"/>
    </xf>
    <xf numFmtId="4" fontId="48" fillId="71" borderId="25" applyNumberFormat="0" applyProtection="0">
      <alignment horizontal="right" vertical="center"/>
    </xf>
    <xf numFmtId="4" fontId="79" fillId="54" borderId="65" applyNumberFormat="0" applyProtection="0">
      <alignment horizontal="right" vertical="center"/>
    </xf>
    <xf numFmtId="4" fontId="48" fillId="114" borderId="25" applyNumberFormat="0" applyProtection="0">
      <alignment horizontal="right" vertical="center"/>
    </xf>
    <xf numFmtId="4" fontId="79" fillId="61" borderId="65" applyNumberFormat="0" applyProtection="0">
      <alignment horizontal="right" vertical="center"/>
    </xf>
    <xf numFmtId="4" fontId="48" fillId="118" borderId="25" applyNumberFormat="0" applyProtection="0">
      <alignment horizontal="right" vertical="center"/>
    </xf>
    <xf numFmtId="4" fontId="79" fillId="35" borderId="65" applyNumberFormat="0" applyProtection="0">
      <alignment horizontal="right" vertical="center"/>
    </xf>
    <xf numFmtId="4" fontId="48" fillId="91" borderId="25" applyNumberFormat="0" applyProtection="0">
      <alignment horizontal="right" vertical="center"/>
    </xf>
    <xf numFmtId="4" fontId="79" fillId="17" borderId="65" applyNumberFormat="0" applyProtection="0">
      <alignment horizontal="right" vertical="center"/>
    </xf>
    <xf numFmtId="4" fontId="48" fillId="119" borderId="25" applyNumberFormat="0" applyProtection="0">
      <alignment horizontal="right" vertical="center"/>
    </xf>
    <xf numFmtId="4" fontId="79" fillId="55" borderId="65" applyNumberFormat="0" applyProtection="0">
      <alignment horizontal="right" vertical="center"/>
    </xf>
    <xf numFmtId="4" fontId="48" fillId="70" borderId="25" applyNumberFormat="0" applyProtection="0">
      <alignment horizontal="right" vertical="center"/>
    </xf>
    <xf numFmtId="4" fontId="79" fillId="62" borderId="65" applyNumberFormat="0" applyProtection="0">
      <alignment horizontal="right" vertical="center"/>
    </xf>
    <xf numFmtId="4" fontId="113" fillId="120" borderId="25" applyNumberFormat="0" applyProtection="0">
      <alignment horizontal="left" vertical="center" indent="1"/>
    </xf>
    <xf numFmtId="4" fontId="79" fillId="63" borderId="14" applyNumberFormat="0" applyProtection="0">
      <alignment horizontal="left" vertical="center" indent="1"/>
    </xf>
    <xf numFmtId="4" fontId="48" fillId="87" borderId="79" applyNumberFormat="0" applyProtection="0">
      <alignment horizontal="left" vertical="center" indent="1"/>
    </xf>
    <xf numFmtId="4" fontId="115" fillId="64" borderId="0" applyNumberFormat="0" applyProtection="0">
      <alignment horizontal="left" vertical="center" indent="1"/>
    </xf>
    <xf numFmtId="4" fontId="40" fillId="16" borderId="14" applyNumberFormat="0" applyProtection="0">
      <alignment horizontal="left" vertical="center" indent="1"/>
    </xf>
    <xf numFmtId="0" fontId="7" fillId="115" borderId="25" applyNumberFormat="0" applyProtection="0">
      <alignment horizontal="left" vertical="center" indent="1"/>
    </xf>
    <xf numFmtId="4" fontId="25" fillId="65" borderId="40" applyNumberFormat="0" applyProtection="0">
      <alignment horizontal="right" vertical="center"/>
    </xf>
    <xf numFmtId="4" fontId="25" fillId="87" borderId="25" applyNumberFormat="0" applyProtection="0">
      <alignment horizontal="left" vertical="center" indent="1"/>
    </xf>
    <xf numFmtId="4" fontId="25" fillId="65" borderId="0" applyNumberFormat="0" applyProtection="0">
      <alignment horizontal="left" vertical="center" indent="1"/>
    </xf>
    <xf numFmtId="4" fontId="25" fillId="85" borderId="25" applyNumberFormat="0" applyProtection="0">
      <alignment horizontal="left" vertical="center" indent="1"/>
    </xf>
    <xf numFmtId="4" fontId="25" fillId="64" borderId="0" applyNumberFormat="0" applyProtection="0">
      <alignment horizontal="left" vertical="center" indent="1"/>
    </xf>
    <xf numFmtId="0" fontId="7" fillId="85" borderId="25" applyNumberFormat="0" applyProtection="0">
      <alignment horizontal="left" vertical="center" indent="1"/>
    </xf>
    <xf numFmtId="0" fontId="7" fillId="64" borderId="40" applyNumberFormat="0" applyProtection="0">
      <alignment horizontal="left" vertical="center" indent="1"/>
    </xf>
    <xf numFmtId="0" fontId="266" fillId="0" borderId="0"/>
    <xf numFmtId="0" fontId="7" fillId="16" borderId="40" applyNumberFormat="0" applyProtection="0">
      <alignment horizontal="left" vertical="center" indent="1"/>
    </xf>
    <xf numFmtId="0" fontId="7" fillId="85" borderId="25" applyNumberFormat="0" applyProtection="0">
      <alignment horizontal="left" vertical="center" indent="1"/>
    </xf>
    <xf numFmtId="0" fontId="7" fillId="64" borderId="40" applyNumberFormat="0" applyProtection="0">
      <alignment horizontal="left" vertical="top" indent="1"/>
    </xf>
    <xf numFmtId="0" fontId="266" fillId="0" borderId="0"/>
    <xf numFmtId="0" fontId="7" fillId="16" borderId="40" applyNumberFormat="0" applyProtection="0">
      <alignment horizontal="left" vertical="top" indent="1"/>
    </xf>
    <xf numFmtId="0" fontId="7" fillId="16" borderId="40" applyNumberFormat="0" applyProtection="0">
      <alignment horizontal="left" vertical="top" indent="1"/>
    </xf>
    <xf numFmtId="0" fontId="7" fillId="84" borderId="25" applyNumberFormat="0" applyProtection="0">
      <alignment horizontal="left" vertical="center" indent="1"/>
    </xf>
    <xf numFmtId="0" fontId="7" fillId="60" borderId="40" applyNumberFormat="0" applyProtection="0">
      <alignment horizontal="left" vertical="center" indent="1"/>
    </xf>
    <xf numFmtId="0" fontId="7" fillId="10" borderId="40" applyNumberFormat="0" applyProtection="0">
      <alignment horizontal="left" vertical="center" indent="1"/>
    </xf>
    <xf numFmtId="0" fontId="7" fillId="84" borderId="25" applyNumberFormat="0" applyProtection="0">
      <alignment horizontal="left" vertical="center" indent="1"/>
    </xf>
    <xf numFmtId="0" fontId="7" fillId="60" borderId="40" applyNumberFormat="0" applyProtection="0">
      <alignment horizontal="left" vertical="top" indent="1"/>
    </xf>
    <xf numFmtId="0" fontId="266" fillId="0" borderId="0"/>
    <xf numFmtId="0" fontId="7" fillId="10" borderId="40" applyNumberFormat="0" applyProtection="0">
      <alignment horizontal="left" vertical="top" indent="1"/>
    </xf>
    <xf numFmtId="0" fontId="7" fillId="10" borderId="40" applyNumberFormat="0" applyProtection="0">
      <alignment horizontal="left" vertical="top" indent="1"/>
    </xf>
    <xf numFmtId="0" fontId="7" fillId="3" borderId="25" applyNumberFormat="0" applyProtection="0">
      <alignment horizontal="left" vertical="center" indent="1"/>
    </xf>
    <xf numFmtId="0" fontId="7" fillId="65" borderId="40" applyNumberFormat="0" applyProtection="0">
      <alignment horizontal="left" vertical="center" indent="1"/>
    </xf>
    <xf numFmtId="0" fontId="7" fillId="14" borderId="40" applyNumberFormat="0" applyProtection="0">
      <alignment horizontal="left" vertical="center" indent="1"/>
    </xf>
    <xf numFmtId="0" fontId="7" fillId="3" borderId="25" applyNumberFormat="0" applyProtection="0">
      <alignment horizontal="left" vertical="center" indent="1"/>
    </xf>
    <xf numFmtId="0" fontId="7" fillId="65" borderId="40" applyNumberFormat="0" applyProtection="0">
      <alignment horizontal="left" vertical="top" indent="1"/>
    </xf>
    <xf numFmtId="0" fontId="266" fillId="0" borderId="0"/>
    <xf numFmtId="0" fontId="7" fillId="14" borderId="40" applyNumberFormat="0" applyProtection="0">
      <alignment horizontal="left" vertical="top" indent="1"/>
    </xf>
    <xf numFmtId="0" fontId="7" fillId="14" borderId="40" applyNumberFormat="0" applyProtection="0">
      <alignment horizontal="left" vertical="top" indent="1"/>
    </xf>
    <xf numFmtId="0" fontId="7" fillId="115" borderId="25" applyNumberFormat="0" applyProtection="0">
      <alignment horizontal="left" vertical="center" indent="1"/>
    </xf>
    <xf numFmtId="0" fontId="7" fillId="66" borderId="40" applyNumberFormat="0" applyProtection="0">
      <alignment horizontal="left" vertical="center" indent="1"/>
    </xf>
    <xf numFmtId="0" fontId="7" fillId="41" borderId="40" applyNumberFormat="0" applyProtection="0">
      <alignment horizontal="left" vertical="center" indent="1"/>
    </xf>
    <xf numFmtId="0" fontId="7" fillId="115" borderId="25" applyNumberFormat="0" applyProtection="0">
      <alignment horizontal="left" vertical="center" indent="1"/>
    </xf>
    <xf numFmtId="0" fontId="7" fillId="66" borderId="40" applyNumberFormat="0" applyProtection="0">
      <alignment horizontal="left" vertical="top" indent="1"/>
    </xf>
    <xf numFmtId="0" fontId="266" fillId="0" borderId="0"/>
    <xf numFmtId="0" fontId="7" fillId="41" borderId="40" applyNumberFormat="0" applyProtection="0">
      <alignment horizontal="left" vertical="top" indent="1"/>
    </xf>
    <xf numFmtId="0" fontId="7" fillId="41" borderId="40" applyNumberFormat="0" applyProtection="0">
      <alignment horizontal="left" vertical="top" indent="1"/>
    </xf>
    <xf numFmtId="0" fontId="266" fillId="0" borderId="0"/>
    <xf numFmtId="0" fontId="7" fillId="0" borderId="0"/>
    <xf numFmtId="0" fontId="7" fillId="13" borderId="1" applyNumberFormat="0">
      <protection locked="0"/>
    </xf>
    <xf numFmtId="4" fontId="170" fillId="66" borderId="40" applyNumberFormat="0" applyProtection="0">
      <alignment vertical="center"/>
    </xf>
    <xf numFmtId="4" fontId="263" fillId="66" borderId="40" applyNumberFormat="0" applyProtection="0">
      <alignment vertical="center"/>
    </xf>
    <xf numFmtId="4" fontId="115" fillId="65" borderId="63" applyNumberFormat="0" applyProtection="0">
      <alignment horizontal="left" vertical="center" indent="1"/>
    </xf>
    <xf numFmtId="4" fontId="48" fillId="50" borderId="25" applyNumberFormat="0" applyProtection="0">
      <alignment horizontal="left" vertical="center" indent="1"/>
    </xf>
    <xf numFmtId="0" fontId="266" fillId="0" borderId="0"/>
    <xf numFmtId="4" fontId="170" fillId="66" borderId="40" applyNumberFormat="0" applyProtection="0">
      <alignment horizontal="right" vertical="center"/>
    </xf>
    <xf numFmtId="4" fontId="257" fillId="2" borderId="65" applyNumberFormat="0" applyProtection="0">
      <alignment horizontal="right" vertical="center"/>
    </xf>
    <xf numFmtId="4" fontId="115" fillId="65" borderId="40" applyNumberFormat="0" applyProtection="0">
      <alignment horizontal="left" vertical="center" indent="1"/>
    </xf>
    <xf numFmtId="4" fontId="48" fillId="10" borderId="40" applyNumberFormat="0" applyProtection="0">
      <alignment horizontal="left" vertical="center" indent="1"/>
    </xf>
    <xf numFmtId="4" fontId="153" fillId="65" borderId="40" applyNumberFormat="0" applyProtection="0">
      <alignment horizontal="left" vertical="center" indent="1"/>
    </xf>
    <xf numFmtId="4" fontId="79" fillId="32" borderId="65" applyNumberFormat="0" applyProtection="0">
      <alignment horizontal="left" vertical="center" indent="1"/>
    </xf>
    <xf numFmtId="0" fontId="7" fillId="115" borderId="25" applyNumberFormat="0" applyProtection="0">
      <alignment horizontal="left" vertical="center" indent="1"/>
    </xf>
    <xf numFmtId="0" fontId="266" fillId="0" borderId="0"/>
    <xf numFmtId="0" fontId="264" fillId="0" borderId="0"/>
    <xf numFmtId="4" fontId="260" fillId="67" borderId="14" applyNumberFormat="0" applyProtection="0">
      <alignment horizontal="left" vertical="center" indent="1"/>
    </xf>
    <xf numFmtId="4" fontId="118" fillId="67" borderId="0" applyNumberFormat="0" applyProtection="0">
      <alignment horizontal="left" vertical="center" indent="1"/>
    </xf>
    <xf numFmtId="4" fontId="118" fillId="67" borderId="0" applyNumberFormat="0" applyProtection="0">
      <alignment horizontal="left" vertical="center" indent="1"/>
    </xf>
    <xf numFmtId="4" fontId="119" fillId="87" borderId="25" applyNumberFormat="0" applyProtection="0">
      <alignment horizontal="right" vertical="center"/>
    </xf>
    <xf numFmtId="4" fontId="261" fillId="13" borderId="65" applyNumberFormat="0" applyProtection="0">
      <alignment horizontal="right" vertical="center"/>
    </xf>
    <xf numFmtId="38" fontId="100" fillId="88" borderId="64" applyNumberFormat="0" applyFont="0" applyAlignment="0">
      <alignment vertical="top" wrapText="1"/>
      <protection locked="0"/>
    </xf>
    <xf numFmtId="0" fontId="172" fillId="0" borderId="0"/>
    <xf numFmtId="0" fontId="37" fillId="74" borderId="0" applyNumberFormat="0" applyBorder="0" applyAlignment="0" applyProtection="0"/>
    <xf numFmtId="9" fontId="7" fillId="0" borderId="0" applyFill="0" applyBorder="0" applyAlignment="0" applyProtection="0"/>
    <xf numFmtId="0" fontId="37" fillId="15" borderId="0" applyNumberFormat="0" applyBorder="0" applyAlignment="0" applyProtection="0"/>
    <xf numFmtId="9" fontId="7" fillId="0" borderId="0" applyFill="0" applyBorder="0" applyAlignment="0" applyProtection="0"/>
    <xf numFmtId="9" fontId="7" fillId="0" borderId="0" applyFill="0" applyBorder="0" applyAlignment="0" applyProtection="0"/>
    <xf numFmtId="0" fontId="38" fillId="79" borderId="0" applyNumberFormat="0" applyBorder="0" applyAlignment="0" applyProtection="0"/>
    <xf numFmtId="0" fontId="7" fillId="0" borderId="92" applyNumberFormat="0" applyAlignment="0" applyProtection="0"/>
    <xf numFmtId="0" fontId="38" fillId="77" borderId="0" applyNumberFormat="0" applyBorder="0" applyAlignment="0" applyProtection="0"/>
    <xf numFmtId="0" fontId="7" fillId="0" borderId="0"/>
    <xf numFmtId="0" fontId="37" fillId="122" borderId="0" applyNumberFormat="0" applyBorder="0" applyAlignment="0" applyProtection="0"/>
    <xf numFmtId="9" fontId="7" fillId="0" borderId="0" applyFill="0" applyBorder="0" applyAlignment="0" applyProtection="0"/>
    <xf numFmtId="9" fontId="7" fillId="0" borderId="0" applyFont="0" applyFill="0" applyBorder="0" applyAlignment="0" applyProtection="0"/>
    <xf numFmtId="0" fontId="37" fillId="12" borderId="0" applyNumberFormat="0" applyBorder="0" applyAlignment="0" applyProtection="0"/>
    <xf numFmtId="9" fontId="7" fillId="0" borderId="0" applyFill="0" applyBorder="0" applyAlignment="0" applyProtection="0"/>
    <xf numFmtId="0" fontId="37" fillId="11" borderId="0" applyNumberFormat="0" applyBorder="0" applyAlignment="0" applyProtection="0"/>
    <xf numFmtId="9" fontId="7" fillId="0" borderId="0" applyFill="0" applyBorder="0" applyAlignment="0" applyProtection="0"/>
    <xf numFmtId="0" fontId="37" fillId="74" borderId="0" applyNumberFormat="0" applyBorder="0" applyAlignment="0" applyProtection="0"/>
    <xf numFmtId="0" fontId="139" fillId="133" borderId="7">
      <alignment horizontal="center"/>
    </xf>
    <xf numFmtId="193" fontId="90" fillId="133" borderId="7">
      <alignment horizontal="right"/>
      <protection hidden="1"/>
    </xf>
    <xf numFmtId="193" fontId="90" fillId="133" borderId="50">
      <alignment horizontal="center"/>
      <protection hidden="1"/>
    </xf>
    <xf numFmtId="0" fontId="53" fillId="0" borderId="0" applyNumberFormat="0" applyFill="0" applyBorder="0" applyAlignment="0" applyProtection="0"/>
    <xf numFmtId="0" fontId="53" fillId="0" borderId="0" applyNumberFormat="0" applyFill="0" applyBorder="0" applyAlignment="0" applyProtection="0"/>
    <xf numFmtId="0" fontId="285" fillId="133" borderId="51" applyNumberFormat="0"/>
    <xf numFmtId="0" fontId="180" fillId="89" borderId="64" applyNumberFormat="0" applyAlignment="0"/>
    <xf numFmtId="0" fontId="181" fillId="90" borderId="64" applyNumberFormat="0" applyFont="0" applyAlignment="0"/>
    <xf numFmtId="0" fontId="303" fillId="0" borderId="93">
      <protection locked="0"/>
    </xf>
    <xf numFmtId="0" fontId="262" fillId="0" borderId="0" applyNumberFormat="0" applyFill="0" applyBorder="0" applyAlignment="0" applyProtection="0"/>
    <xf numFmtId="0" fontId="303" fillId="0" borderId="93">
      <protection locked="0"/>
    </xf>
    <xf numFmtId="0" fontId="111" fillId="0" borderId="38" applyNumberFormat="0" applyFill="0" applyAlignment="0" applyProtection="0"/>
    <xf numFmtId="0" fontId="111" fillId="0" borderId="38" applyNumberFormat="0" applyFill="0" applyAlignment="0" applyProtection="0"/>
    <xf numFmtId="179" fontId="254" fillId="0" borderId="94"/>
    <xf numFmtId="0" fontId="272" fillId="54" borderId="0" applyNumberFormat="0" applyBorder="0" applyAlignment="0" applyProtection="0"/>
    <xf numFmtId="0" fontId="50" fillId="133" borderId="4" applyNumberFormat="0" applyAlignment="0" applyProtection="0"/>
    <xf numFmtId="172" fontId="34" fillId="0" borderId="0" applyFont="0" applyFill="0" applyBorder="0" applyAlignment="0" applyProtection="0"/>
    <xf numFmtId="0" fontId="38" fillId="77" borderId="0" applyNumberFormat="0" applyBorder="0" applyAlignment="0" applyProtection="0"/>
    <xf numFmtId="0" fontId="7" fillId="0" borderId="0"/>
    <xf numFmtId="0" fontId="38" fillId="79" borderId="0" applyNumberFormat="0" applyBorder="0" applyAlignment="0" applyProtection="0"/>
    <xf numFmtId="0" fontId="38" fillId="77" borderId="0" applyNumberFormat="0" applyBorder="0" applyAlignment="0" applyProtection="0"/>
    <xf numFmtId="0" fontId="7" fillId="0" borderId="0"/>
    <xf numFmtId="0" fontId="7" fillId="0" borderId="91" applyNumberFormat="0" applyAlignment="0" applyProtection="0"/>
    <xf numFmtId="0" fontId="7" fillId="0" borderId="90" applyNumberFormat="0" applyAlignment="0" applyProtection="0"/>
    <xf numFmtId="0" fontId="38" fillId="79" borderId="0" applyNumberFormat="0" applyBorder="0" applyAlignment="0" applyProtection="0"/>
    <xf numFmtId="0" fontId="38" fillId="77" borderId="0" applyNumberFormat="0" applyBorder="0" applyAlignment="0" applyProtection="0"/>
    <xf numFmtId="0" fontId="7" fillId="0" borderId="0"/>
    <xf numFmtId="0" fontId="34" fillId="130" borderId="0" applyNumberFormat="0" applyBorder="0" applyAlignment="0" applyProtection="0"/>
    <xf numFmtId="0" fontId="22" fillId="0" borderId="0"/>
    <xf numFmtId="0" fontId="37" fillId="39" borderId="0" applyNumberFormat="0" applyBorder="0" applyAlignment="0" applyProtection="0"/>
    <xf numFmtId="0" fontId="7" fillId="0" borderId="0" applyNumberFormat="0" applyAlignment="0" applyProtection="0"/>
    <xf numFmtId="0" fontId="37" fillId="11"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39" borderId="0" applyNumberFormat="0" applyBorder="0" applyAlignment="0" applyProtection="0"/>
    <xf numFmtId="0" fontId="7" fillId="0" borderId="0" applyNumberFormat="0" applyAlignment="0" applyProtection="0"/>
    <xf numFmtId="0" fontId="37" fillId="19" borderId="0" applyNumberFormat="0" applyBorder="0" applyAlignment="0" applyProtection="0"/>
    <xf numFmtId="0" fontId="7" fillId="0" borderId="0" applyNumberFormat="0" applyFill="0" applyBorder="0">
      <alignment horizontal="right" wrapText="1"/>
    </xf>
    <xf numFmtId="0" fontId="7" fillId="0" borderId="0" applyNumberFormat="0" applyFill="0" applyBorder="0" applyProtection="0">
      <alignment horizontal="right" wrapText="1"/>
    </xf>
    <xf numFmtId="277" fontId="7" fillId="0" borderId="0" applyFill="0" applyBorder="0" applyAlignment="0" applyProtection="0"/>
    <xf numFmtId="0" fontId="7" fillId="0" borderId="0" applyNumberFormat="0" applyFill="0" applyBorder="0" applyProtection="0">
      <alignment horizontal="right" wrapText="1"/>
    </xf>
    <xf numFmtId="0" fontId="7" fillId="152" borderId="0" applyNumberFormat="0" applyBorder="0">
      <alignment wrapText="1"/>
    </xf>
    <xf numFmtId="0" fontId="38" fillId="39" borderId="0" applyNumberFormat="0" applyBorder="0" applyAlignment="0" applyProtection="0"/>
    <xf numFmtId="0" fontId="38" fillId="11" borderId="0" applyNumberFormat="0" applyBorder="0" applyAlignment="0" applyProtection="0"/>
    <xf numFmtId="0" fontId="7" fillId="152" borderId="0" applyNumberFormat="0" applyBorder="0">
      <alignment horizontal="center" wrapText="1"/>
    </xf>
    <xf numFmtId="0" fontId="38" fillId="17" borderId="0" applyNumberFormat="0" applyBorder="0" applyAlignment="0" applyProtection="0"/>
    <xf numFmtId="0" fontId="38" fillId="18" borderId="0" applyNumberFormat="0" applyBorder="0" applyAlignment="0" applyProtection="0"/>
    <xf numFmtId="0" fontId="38" fillId="32" borderId="0" applyNumberFormat="0" applyBorder="0" applyAlignment="0" applyProtection="0"/>
    <xf numFmtId="0" fontId="38" fillId="19" borderId="0" applyNumberFormat="0" applyBorder="0" applyAlignment="0" applyProtection="0"/>
    <xf numFmtId="173" fontId="282" fillId="0" borderId="0"/>
    <xf numFmtId="0" fontId="7" fillId="88" borderId="64" applyNumberFormat="0" applyAlignment="0">
      <protection locked="0"/>
    </xf>
    <xf numFmtId="0" fontId="38" fillId="32" borderId="0" applyNumberFormat="0" applyBorder="0" applyAlignment="0" applyProtection="0"/>
    <xf numFmtId="0" fontId="298" fillId="155" borderId="0"/>
    <xf numFmtId="0" fontId="298" fillId="149" borderId="43">
      <protection locked="0"/>
    </xf>
    <xf numFmtId="0" fontId="299" fillId="155" borderId="0"/>
    <xf numFmtId="0" fontId="38" fillId="27" borderId="0" applyNumberFormat="0" applyBorder="0" applyAlignment="0" applyProtection="0"/>
    <xf numFmtId="0" fontId="298" fillId="155" borderId="0"/>
    <xf numFmtId="0" fontId="300" fillId="155" borderId="0"/>
    <xf numFmtId="0" fontId="300" fillId="155" borderId="43"/>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62" fillId="139" borderId="14"/>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264" fillId="0" borderId="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118" fillId="125" borderId="0" applyNumberFormat="0" applyProtection="0">
      <alignment horizontal="left" vertical="center"/>
    </xf>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7" fillId="115" borderId="25" applyNumberFormat="0" applyProtection="0">
      <alignment horizontal="left" vertical="center"/>
    </xf>
    <xf numFmtId="0" fontId="7" fillId="123" borderId="25" applyNumberFormat="0" applyProtection="0">
      <alignment horizontal="left" vertical="center"/>
    </xf>
    <xf numFmtId="0" fontId="7" fillId="123" borderId="25" applyNumberFormat="0" applyProtection="0">
      <alignment horizontal="left" vertical="center"/>
    </xf>
    <xf numFmtId="0" fontId="7" fillId="123" borderId="25" applyNumberFormat="0" applyProtection="0">
      <alignment horizontal="left" vertical="center"/>
    </xf>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7" fillId="115" borderId="25" applyNumberFormat="0" applyProtection="0">
      <alignment horizontal="left" vertical="center"/>
    </xf>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7" fillId="123" borderId="25" applyNumberFormat="0" applyProtection="0">
      <alignment horizontal="left" vertical="center"/>
    </xf>
    <xf numFmtId="0" fontId="7" fillId="123" borderId="25" applyNumberFormat="0" applyProtection="0">
      <alignment horizontal="left" vertical="center"/>
    </xf>
    <xf numFmtId="0" fontId="7" fillId="123" borderId="25" applyNumberFormat="0" applyProtection="0">
      <alignment horizontal="left" vertical="center"/>
    </xf>
    <xf numFmtId="0" fontId="25" fillId="153" borderId="40" applyNumberFormat="0" applyProtection="0">
      <alignment horizontal="left" vertical="center"/>
    </xf>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4" fontId="297" fillId="87" borderId="25" applyNumberFormat="0" applyProtection="0">
      <alignment horizontal="right" vertical="center"/>
    </xf>
    <xf numFmtId="4" fontId="25" fillId="87" borderId="25" applyNumberFormat="0" applyProtection="0">
      <alignment horizontal="right" vertical="center"/>
    </xf>
    <xf numFmtId="0" fontId="25" fillId="129" borderId="40" applyNumberFormat="0" applyProtection="0">
      <alignment horizontal="right" vertical="center"/>
    </xf>
    <xf numFmtId="0" fontId="110" fillId="58" borderId="0" applyNumberFormat="0" applyBorder="0" applyAlignment="0" applyProtection="0"/>
    <xf numFmtId="4" fontId="25" fillId="50" borderId="25" applyNumberFormat="0" applyProtection="0">
      <alignment horizontal="left" vertical="center"/>
    </xf>
    <xf numFmtId="4" fontId="25" fillId="50" borderId="25" applyNumberFormat="0" applyProtection="0">
      <alignment horizontal="left" vertical="center"/>
    </xf>
    <xf numFmtId="4" fontId="297" fillId="50" borderId="25" applyNumberFormat="0" applyProtection="0">
      <alignment vertical="center"/>
    </xf>
    <xf numFmtId="4" fontId="25" fillId="50" borderId="25" applyNumberFormat="0" applyProtection="0">
      <alignment vertical="center"/>
    </xf>
    <xf numFmtId="0" fontId="34" fillId="0" borderId="0"/>
    <xf numFmtId="0" fontId="254" fillId="142" borderId="0" applyBorder="0"/>
    <xf numFmtId="0" fontId="34" fillId="0" borderId="0"/>
    <xf numFmtId="0" fontId="34" fillId="0" borderId="0"/>
    <xf numFmtId="0" fontId="7" fillId="115" borderId="25" applyNumberFormat="0" applyProtection="0">
      <alignment horizontal="left" vertical="center"/>
    </xf>
    <xf numFmtId="0" fontId="7" fillId="123" borderId="25" applyNumberFormat="0" applyProtection="0">
      <alignment horizontal="left" vertical="center"/>
    </xf>
    <xf numFmtId="0" fontId="161" fillId="122" borderId="4" applyNumberFormat="0" applyAlignment="0" applyProtection="0"/>
    <xf numFmtId="0" fontId="7" fillId="115" borderId="25" applyNumberFormat="0" applyProtection="0">
      <alignment horizontal="left" vertical="center"/>
    </xf>
    <xf numFmtId="0" fontId="34" fillId="0" borderId="0"/>
    <xf numFmtId="0" fontId="59" fillId="53" borderId="9" applyNumberFormat="0" applyAlignment="0" applyProtection="0"/>
    <xf numFmtId="0" fontId="7" fillId="123" borderId="25" applyNumberFormat="0" applyProtection="0">
      <alignment horizontal="left" vertical="center"/>
    </xf>
    <xf numFmtId="0" fontId="7" fillId="3" borderId="25" applyNumberFormat="0" applyProtection="0">
      <alignment horizontal="left" vertical="center"/>
    </xf>
    <xf numFmtId="0" fontId="7" fillId="133" borderId="25" applyNumberFormat="0" applyProtection="0">
      <alignment horizontal="left" vertical="center"/>
    </xf>
    <xf numFmtId="0" fontId="7" fillId="3" borderId="25" applyNumberFormat="0" applyProtection="0">
      <alignment horizontal="left" vertical="center"/>
    </xf>
    <xf numFmtId="0" fontId="7" fillId="133" borderId="25" applyNumberFormat="0" applyProtection="0">
      <alignment horizontal="left" vertical="center"/>
    </xf>
    <xf numFmtId="0" fontId="7" fillId="84" borderId="25" applyNumberFormat="0" applyProtection="0">
      <alignment horizontal="left" vertical="center"/>
    </xf>
    <xf numFmtId="0" fontId="34" fillId="0" borderId="0"/>
    <xf numFmtId="0" fontId="7" fillId="131" borderId="25" applyNumberFormat="0" applyProtection="0">
      <alignment horizontal="left" vertical="center"/>
    </xf>
    <xf numFmtId="0" fontId="7" fillId="84" borderId="25" applyNumberFormat="0" applyProtection="0">
      <alignment horizontal="left" vertical="center"/>
    </xf>
    <xf numFmtId="0" fontId="7" fillId="131" borderId="25" applyNumberFormat="0" applyProtection="0">
      <alignment horizontal="left" vertical="center"/>
    </xf>
    <xf numFmtId="0" fontId="7" fillId="85" borderId="25" applyNumberFormat="0" applyProtection="0">
      <alignment horizontal="left" vertical="center"/>
    </xf>
    <xf numFmtId="0" fontId="7" fillId="146" borderId="25" applyNumberFormat="0" applyProtection="0">
      <alignment horizontal="left" vertical="center"/>
    </xf>
    <xf numFmtId="0" fontId="7" fillId="85" borderId="25" applyNumberFormat="0" applyProtection="0">
      <alignment horizontal="left" vertical="center"/>
    </xf>
    <xf numFmtId="0" fontId="7" fillId="146" borderId="25" applyNumberFormat="0" applyProtection="0">
      <alignment horizontal="left" vertical="center"/>
    </xf>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8" fontId="22"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0" fontId="7" fillId="0" borderId="0"/>
    <xf numFmtId="0" fontId="25" fillId="146" borderId="25" applyNumberFormat="0" applyProtection="0">
      <alignment horizontal="left" vertical="center"/>
    </xf>
    <xf numFmtId="0" fontId="25" fillId="153" borderId="0" applyNumberFormat="0" applyProtection="0">
      <alignment horizontal="left" vertical="center"/>
    </xf>
    <xf numFmtId="0" fontId="25" fillId="125" borderId="25" applyNumberFormat="0" applyProtection="0">
      <alignment horizontal="left" vertical="center"/>
    </xf>
    <xf numFmtId="0" fontId="25" fillId="129" borderId="0" applyNumberFormat="0" applyProtection="0">
      <alignment horizontal="left" vertical="center"/>
    </xf>
    <xf numFmtId="0" fontId="7" fillId="115" borderId="25" applyNumberFormat="0" applyProtection="0">
      <alignment horizontal="left" vertical="center"/>
    </xf>
    <xf numFmtId="0" fontId="7" fillId="123" borderId="25" applyNumberFormat="0" applyProtection="0">
      <alignment horizontal="left" vertical="center"/>
    </xf>
    <xf numFmtId="0" fontId="7" fillId="123" borderId="25" applyNumberFormat="0" applyProtection="0">
      <alignment horizontal="left" vertical="center"/>
    </xf>
    <xf numFmtId="0" fontId="7" fillId="123" borderId="25" applyNumberFormat="0" applyProtection="0">
      <alignment horizontal="left" vertical="center"/>
    </xf>
    <xf numFmtId="0" fontId="25" fillId="153" borderId="40" applyNumberFormat="0" applyProtection="0">
      <alignment horizontal="right" vertical="center"/>
    </xf>
    <xf numFmtId="4" fontId="115" fillId="64" borderId="0" applyNumberFormat="0" applyProtection="0">
      <alignment horizontal="left" vertical="center"/>
    </xf>
    <xf numFmtId="4" fontId="25" fillId="87" borderId="79" applyNumberFormat="0" applyProtection="0">
      <alignment horizontal="left" vertical="center"/>
    </xf>
    <xf numFmtId="4" fontId="153" fillId="120" borderId="25" applyNumberFormat="0" applyProtection="0">
      <alignment horizontal="left" vertical="center"/>
    </xf>
    <xf numFmtId="0" fontId="153" fillId="154" borderId="87" applyNumberFormat="0" applyProtection="0">
      <alignment horizontal="left" vertical="center"/>
    </xf>
    <xf numFmtId="4" fontId="25" fillId="70" borderId="25" applyNumberFormat="0" applyProtection="0">
      <alignment horizontal="right" vertical="center"/>
    </xf>
    <xf numFmtId="4" fontId="25" fillId="119" borderId="25" applyNumberFormat="0" applyProtection="0">
      <alignment horizontal="right" vertical="center"/>
    </xf>
    <xf numFmtId="4" fontId="25" fillId="91" borderId="25" applyNumberFormat="0" applyProtection="0">
      <alignment horizontal="right" vertical="center"/>
    </xf>
    <xf numFmtId="4" fontId="25" fillId="118" borderId="25" applyNumberFormat="0" applyProtection="0">
      <alignment horizontal="right" vertical="center"/>
    </xf>
    <xf numFmtId="4" fontId="25" fillId="114" borderId="25" applyNumberFormat="0" applyProtection="0">
      <alignment horizontal="right" vertical="center"/>
    </xf>
    <xf numFmtId="4" fontId="25" fillId="71" borderId="25" applyNumberFormat="0" applyProtection="0">
      <alignment horizontal="right" vertical="center"/>
    </xf>
    <xf numFmtId="4" fontId="25" fillId="117" borderId="25" applyNumberFormat="0" applyProtection="0">
      <alignment horizontal="right" vertical="center"/>
    </xf>
    <xf numFmtId="4" fontId="25" fillId="113" borderId="25" applyNumberFormat="0" applyProtection="0">
      <alignment horizontal="right" vertical="center"/>
    </xf>
    <xf numFmtId="4" fontId="25" fillId="116" borderId="25" applyNumberFormat="0" applyProtection="0">
      <alignment horizontal="right" vertical="center"/>
    </xf>
    <xf numFmtId="0" fontId="146" fillId="0" borderId="0" applyNumberFormat="0" applyFill="0" applyBorder="0" applyAlignment="0" applyProtection="0"/>
    <xf numFmtId="0" fontId="7" fillId="115" borderId="25" applyNumberFormat="0" applyProtection="0">
      <alignment horizontal="left" vertical="center"/>
    </xf>
    <xf numFmtId="0" fontId="7" fillId="123" borderId="25" applyNumberFormat="0" applyProtection="0">
      <alignment horizontal="left" vertical="center"/>
    </xf>
    <xf numFmtId="0" fontId="7" fillId="123" borderId="25" applyNumberFormat="0" applyProtection="0">
      <alignment horizontal="left" vertical="center"/>
    </xf>
    <xf numFmtId="0" fontId="153" fillId="153" borderId="0" applyNumberFormat="0" applyProtection="0">
      <alignment horizontal="left" vertical="center"/>
    </xf>
    <xf numFmtId="4" fontId="25" fillId="59" borderId="25" applyNumberFormat="0" applyProtection="0">
      <alignment horizontal="left" vertical="center"/>
    </xf>
    <xf numFmtId="4" fontId="25" fillId="59" borderId="25" applyNumberFormat="0" applyProtection="0">
      <alignment horizontal="left" vertical="center"/>
    </xf>
    <xf numFmtId="4" fontId="297" fillId="59" borderId="25" applyNumberFormat="0" applyProtection="0">
      <alignment vertical="center"/>
    </xf>
    <xf numFmtId="4" fontId="25" fillId="59" borderId="25" applyNumberFormat="0" applyProtection="0">
      <alignment vertical="center"/>
    </xf>
    <xf numFmtId="0" fontId="228" fillId="0" borderId="0" applyNumberFormat="0" applyFill="0" applyBorder="0" applyAlignment="0" applyProtection="0"/>
    <xf numFmtId="0" fontId="228" fillId="0" borderId="0" applyNumberFormat="0" applyFill="0" applyBorder="0" applyAlignment="0" applyProtection="0"/>
    <xf numFmtId="0" fontId="52" fillId="131" borderId="9" applyNumberFormat="0" applyAlignment="0" applyProtection="0"/>
    <xf numFmtId="0" fontId="112" fillId="145" borderId="13">
      <alignment horizontal="center" vertical="center"/>
    </xf>
    <xf numFmtId="0" fontId="77" fillId="55" borderId="0" applyNumberFormat="0" applyBorder="0" applyAlignment="0" applyProtection="0"/>
    <xf numFmtId="9" fontId="7" fillId="0" borderId="0" applyFill="0" applyBorder="0" applyAlignment="0" applyProtection="0"/>
    <xf numFmtId="0" fontId="94" fillId="122" borderId="25" applyNumberFormat="0" applyAlignment="0" applyProtection="0"/>
    <xf numFmtId="0" fontId="202" fillId="0" borderId="26" applyNumberFormat="0" applyFill="0" applyAlignment="0" applyProtection="0"/>
    <xf numFmtId="0" fontId="203" fillId="0" borderId="27" applyNumberFormat="0" applyFill="0" applyAlignment="0" applyProtection="0"/>
    <xf numFmtId="0" fontId="163" fillId="0" borderId="81" applyNumberFormat="0" applyFill="0" applyAlignment="0" applyProtection="0"/>
    <xf numFmtId="0" fontId="94" fillId="125" borderId="25" applyNumberFormat="0" applyAlignment="0" applyProtection="0"/>
    <xf numFmtId="0" fontId="164" fillId="0" borderId="82" applyNumberFormat="0" applyFill="0" applyAlignment="0" applyProtection="0"/>
    <xf numFmtId="0" fontId="164" fillId="0" borderId="0" applyNumberFormat="0" applyFill="0" applyBorder="0" applyAlignment="0" applyProtection="0"/>
    <xf numFmtId="236" fontId="7" fillId="0" borderId="0"/>
    <xf numFmtId="0" fontId="93" fillId="19" borderId="4" applyNumberFormat="0" applyAlignment="0" applyProtection="0"/>
    <xf numFmtId="0" fontId="93" fillId="19" borderId="4" applyNumberFormat="0" applyAlignment="0" applyProtection="0"/>
    <xf numFmtId="0" fontId="93" fillId="19" borderId="4" applyNumberFormat="0" applyAlignment="0" applyProtection="0"/>
    <xf numFmtId="236" fontId="7" fillId="0" borderId="0"/>
    <xf numFmtId="236" fontId="7" fillId="0" borderId="0"/>
    <xf numFmtId="236" fontId="7" fillId="0" borderId="0"/>
    <xf numFmtId="0" fontId="93" fillId="19" borderId="4" applyNumberFormat="0" applyAlignment="0" applyProtection="0"/>
    <xf numFmtId="0" fontId="93" fillId="19" borderId="4" applyNumberFormat="0" applyAlignment="0" applyProtection="0"/>
    <xf numFmtId="0" fontId="93" fillId="19" borderId="4" applyNumberFormat="0" applyAlignment="0" applyProtection="0"/>
    <xf numFmtId="0" fontId="93" fillId="19" borderId="4" applyNumberFormat="0" applyAlignment="0" applyProtection="0"/>
    <xf numFmtId="0" fontId="7" fillId="12" borderId="4" applyNumberFormat="0" applyFont="0" applyAlignment="0" applyProtection="0"/>
    <xf numFmtId="0" fontId="7" fillId="88" borderId="4" applyNumberFormat="0" applyAlignment="0" applyProtection="0"/>
    <xf numFmtId="0" fontId="108" fillId="133" borderId="0">
      <protection hidden="1"/>
    </xf>
    <xf numFmtId="0" fontId="7" fillId="0" borderId="0"/>
    <xf numFmtId="0" fontId="100" fillId="0" borderId="0"/>
    <xf numFmtId="0" fontId="294" fillId="133" borderId="0">
      <protection locked="0"/>
    </xf>
    <xf numFmtId="0" fontId="34" fillId="0" borderId="0"/>
    <xf numFmtId="0" fontId="279" fillId="0" borderId="0"/>
    <xf numFmtId="0" fontId="279" fillId="0" borderId="0"/>
    <xf numFmtId="0" fontId="100" fillId="0" borderId="0"/>
    <xf numFmtId="0" fontId="100" fillId="0" borderId="0"/>
    <xf numFmtId="0" fontId="34" fillId="0" borderId="0"/>
    <xf numFmtId="0" fontId="34" fillId="0" borderId="0"/>
    <xf numFmtId="0" fontId="34" fillId="0" borderId="0"/>
    <xf numFmtId="0" fontId="34" fillId="0" borderId="0"/>
    <xf numFmtId="0" fontId="105" fillId="152" borderId="0" applyNumberFormat="0" applyBorder="0" applyAlignment="0" applyProtection="0"/>
    <xf numFmtId="0" fontId="105" fillId="152" borderId="0" applyNumberFormat="0" applyBorder="0" applyAlignment="0" applyProtection="0"/>
    <xf numFmtId="0" fontId="199" fillId="0" borderId="19" applyNumberFormat="0" applyFill="0" applyAlignment="0" applyProtection="0"/>
    <xf numFmtId="0" fontId="166" fillId="0" borderId="22" applyNumberFormat="0" applyFill="0" applyAlignment="0" applyProtection="0"/>
    <xf numFmtId="0" fontId="91" fillId="133" borderId="31"/>
    <xf numFmtId="0" fontId="102" fillId="133" borderId="30"/>
    <xf numFmtId="0" fontId="101" fillId="133" borderId="32"/>
    <xf numFmtId="0" fontId="102" fillId="133" borderId="13"/>
    <xf numFmtId="0" fontId="101" fillId="133" borderId="35">
      <alignment horizontal="center"/>
    </xf>
    <xf numFmtId="0" fontId="100" fillId="133" borderId="35">
      <alignment horizontal="center"/>
    </xf>
    <xf numFmtId="0" fontId="99" fillId="133" borderId="34">
      <alignment horizontal="center" vertical="center"/>
    </xf>
    <xf numFmtId="0" fontId="99" fillId="149" borderId="4">
      <alignment horizontal="center" vertical="center"/>
      <protection locked="0"/>
    </xf>
    <xf numFmtId="0" fontId="98" fillId="133" borderId="33">
      <alignment horizontal="center" vertical="center"/>
    </xf>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222" fontId="7" fillId="0" borderId="0" applyBorder="0" applyProtection="0"/>
    <xf numFmtId="222" fontId="7" fillId="0" borderId="0" applyBorder="0" applyProtection="0"/>
    <xf numFmtId="222" fontId="7" fillId="0" borderId="0" applyBorder="0" applyProtection="0"/>
    <xf numFmtId="235" fontId="7" fillId="0" borderId="0" applyBorder="0" applyProtection="0"/>
    <xf numFmtId="235" fontId="7" fillId="0" borderId="0" applyBorder="0" applyProtection="0"/>
    <xf numFmtId="0" fontId="91" fillId="133" borderId="32">
      <protection hidden="1"/>
    </xf>
    <xf numFmtId="0" fontId="91" fillId="133" borderId="30"/>
    <xf numFmtId="0" fontId="91" fillId="133" borderId="31"/>
    <xf numFmtId="0" fontId="91" fillId="133" borderId="13"/>
    <xf numFmtId="0" fontId="91" fillId="133" borderId="30"/>
    <xf numFmtId="0" fontId="42" fillId="126" borderId="0" applyNumberFormat="0" applyBorder="0" applyAlignment="0" applyProtection="0"/>
    <xf numFmtId="0" fontId="104" fillId="56" borderId="0" applyNumberFormat="0" applyBorder="0" applyAlignment="0" applyProtection="0"/>
    <xf numFmtId="0" fontId="7" fillId="0" borderId="0"/>
    <xf numFmtId="0" fontId="7" fillId="88" borderId="16" applyNumberFormat="0" applyAlignment="0" applyProtection="0"/>
    <xf numFmtId="0" fontId="7" fillId="88" borderId="16" applyNumberFormat="0" applyAlignment="0" applyProtection="0"/>
    <xf numFmtId="0" fontId="7" fillId="0" borderId="0"/>
    <xf numFmtId="0" fontId="94" fillId="133" borderId="25" applyNumberFormat="0" applyAlignment="0" applyProtection="0"/>
    <xf numFmtId="0" fontId="36" fillId="151" borderId="0" applyNumberFormat="0" applyBorder="0" applyAlignment="0" applyProtection="0"/>
    <xf numFmtId="0" fontId="36" fillId="137" borderId="0" applyNumberFormat="0" applyBorder="0" applyAlignment="0" applyProtection="0"/>
    <xf numFmtId="0" fontId="34" fillId="0" borderId="0"/>
    <xf numFmtId="0" fontId="22" fillId="0" borderId="0"/>
    <xf numFmtId="0" fontId="36" fillId="139" borderId="0" applyNumberFormat="0" applyBorder="0" applyAlignment="0" applyProtection="0"/>
    <xf numFmtId="0" fontId="36" fillId="132" borderId="0" applyNumberFormat="0" applyBorder="0" applyAlignment="0" applyProtection="0"/>
    <xf numFmtId="0" fontId="34" fillId="0" borderId="0"/>
    <xf numFmtId="0" fontId="137" fillId="0" borderId="0"/>
    <xf numFmtId="0" fontId="36" fillId="141" borderId="0" applyNumberFormat="0" applyBorder="0" applyAlignment="0" applyProtection="0"/>
    <xf numFmtId="0" fontId="36" fillId="150" borderId="0" applyNumberFormat="0" applyBorder="0" applyAlignment="0" applyProtection="0"/>
    <xf numFmtId="0" fontId="34" fillId="0" borderId="0"/>
    <xf numFmtId="0" fontId="22" fillId="0" borderId="0"/>
    <xf numFmtId="0" fontId="34" fillId="0" borderId="0"/>
    <xf numFmtId="0" fontId="34" fillId="0" borderId="0"/>
    <xf numFmtId="203" fontId="88" fillId="149" borderId="4">
      <protection locked="0"/>
    </xf>
    <xf numFmtId="0" fontId="34" fillId="0" borderId="0"/>
    <xf numFmtId="0" fontId="7" fillId="130" borderId="24" applyNumberFormat="0">
      <protection locked="0"/>
    </xf>
    <xf numFmtId="1" fontId="92" fillId="149" borderId="4">
      <alignment horizontal="right"/>
      <protection locked="0"/>
    </xf>
    <xf numFmtId="1" fontId="91" fillId="149" borderId="4">
      <alignment horizontal="left"/>
      <protection locked="0"/>
    </xf>
    <xf numFmtId="1" fontId="91" fillId="149" borderId="4">
      <alignment horizontal="right"/>
      <protection locked="0"/>
    </xf>
    <xf numFmtId="192" fontId="88" fillId="149" borderId="4">
      <alignment horizontal="right"/>
      <protection locked="0"/>
    </xf>
    <xf numFmtId="0" fontId="34" fillId="0" borderId="0"/>
    <xf numFmtId="203" fontId="88" fillId="127" borderId="4">
      <alignment horizontal="right"/>
      <protection locked="0"/>
    </xf>
    <xf numFmtId="0" fontId="7" fillId="0" borderId="0"/>
    <xf numFmtId="206" fontId="49" fillId="144" borderId="8" applyProtection="0">
      <alignment horizontal="right"/>
    </xf>
    <xf numFmtId="204" fontId="88" fillId="149" borderId="4">
      <alignment horizontal="right"/>
      <protection locked="0"/>
    </xf>
    <xf numFmtId="0" fontId="7" fillId="0" borderId="0"/>
    <xf numFmtId="10" fontId="90" fillId="130" borderId="24">
      <alignment horizontal="right"/>
      <protection locked="0"/>
    </xf>
    <xf numFmtId="203" fontId="88" fillId="130" borderId="24">
      <alignment horizontal="right"/>
      <protection locked="0"/>
    </xf>
    <xf numFmtId="205" fontId="89" fillId="149" borderId="4">
      <alignment horizontal="right"/>
      <protection locked="0"/>
    </xf>
    <xf numFmtId="49" fontId="88" fillId="149" borderId="4">
      <alignment horizontal="right"/>
      <protection locked="0"/>
    </xf>
    <xf numFmtId="204" fontId="88" fillId="130" borderId="24">
      <alignment horizontal="right"/>
      <protection locked="0"/>
    </xf>
    <xf numFmtId="204" fontId="88" fillId="149" borderId="4">
      <alignment horizontal="right"/>
      <protection locked="0"/>
    </xf>
    <xf numFmtId="203" fontId="88" fillId="149" borderId="4">
      <alignment horizontal="right"/>
      <protection locked="0"/>
    </xf>
    <xf numFmtId="0" fontId="44" fillId="18" borderId="4" applyNumberFormat="0" applyAlignment="0" applyProtection="0"/>
    <xf numFmtId="0" fontId="44" fillId="130" borderId="4" applyNumberFormat="0" applyAlignment="0" applyProtection="0"/>
    <xf numFmtId="0" fontId="7" fillId="12" borderId="4" applyNumberFormat="0" applyFont="0" applyAlignment="0" applyProtection="0"/>
    <xf numFmtId="0" fontId="293" fillId="0" borderId="0" applyNumberFormat="0" applyFill="0" applyBorder="0" applyAlignment="0" applyProtection="0"/>
    <xf numFmtId="0" fontId="292" fillId="0" borderId="0">
      <protection locked="0"/>
    </xf>
    <xf numFmtId="0" fontId="145" fillId="122" borderId="25" applyNumberFormat="0" applyAlignment="0" applyProtection="0"/>
    <xf numFmtId="0" fontId="292" fillId="0" borderId="0">
      <protection locked="0"/>
    </xf>
    <xf numFmtId="9" fontId="34" fillId="0" borderId="0" applyFont="0" applyFill="0" applyBorder="0" applyAlignment="0" applyProtection="0"/>
    <xf numFmtId="9" fontId="34" fillId="0" borderId="0" applyFont="0" applyFill="0" applyBorder="0" applyAlignment="0" applyProtection="0"/>
    <xf numFmtId="0" fontId="56" fillId="0" borderId="0" applyNumberFormat="0" applyFill="0" applyBorder="0" applyAlignment="0" applyProtection="0"/>
    <xf numFmtId="0" fontId="56" fillId="0" borderId="82" applyNumberFormat="0" applyFill="0" applyAlignment="0" applyProtection="0"/>
    <xf numFmtId="0" fontId="56" fillId="0" borderId="82" applyNumberFormat="0" applyFill="0" applyAlignment="0" applyProtection="0"/>
    <xf numFmtId="0" fontId="55" fillId="0" borderId="81" applyNumberFormat="0" applyFill="0" applyAlignment="0" applyProtection="0"/>
    <xf numFmtId="0" fontId="55" fillId="0" borderId="81" applyNumberFormat="0" applyFill="0" applyAlignment="0" applyProtection="0"/>
    <xf numFmtId="228" fontId="290" fillId="0" borderId="0">
      <protection locked="0"/>
    </xf>
    <xf numFmtId="228" fontId="290" fillId="0" borderId="0">
      <protection locked="0"/>
    </xf>
    <xf numFmtId="4" fontId="48" fillId="59" borderId="25" applyNumberFormat="0" applyProtection="0">
      <alignment vertical="center"/>
    </xf>
    <xf numFmtId="0" fontId="54" fillId="0" borderId="10" applyNumberFormat="0" applyFill="0" applyAlignment="0" applyProtection="0"/>
    <xf numFmtId="0" fontId="54" fillId="0" borderId="10" applyNumberFormat="0" applyFill="0" applyAlignment="0" applyProtection="0"/>
    <xf numFmtId="4" fontId="117" fillId="59" borderId="25" applyNumberFormat="0" applyProtection="0">
      <alignment vertical="center"/>
    </xf>
    <xf numFmtId="228" fontId="290" fillId="0" borderId="0">
      <protection locked="0"/>
    </xf>
    <xf numFmtId="4" fontId="48" fillId="59" borderId="25" applyNumberFormat="0" applyProtection="0">
      <alignment horizontal="left" vertical="center" indent="1"/>
    </xf>
    <xf numFmtId="4" fontId="48" fillId="59" borderId="25" applyNumberFormat="0" applyProtection="0">
      <alignment horizontal="left" vertical="center" indent="1"/>
    </xf>
    <xf numFmtId="0" fontId="78" fillId="55" borderId="0" applyNumberFormat="0" applyBorder="0" applyAlignment="0" applyProtection="0"/>
    <xf numFmtId="0" fontId="78" fillId="148" borderId="0" applyNumberFormat="0" applyBorder="0" applyAlignment="0" applyProtection="0"/>
    <xf numFmtId="0" fontId="288" fillId="0" borderId="0" applyNumberFormat="0" applyFill="0" applyBorder="0" applyAlignment="0" applyProtection="0"/>
    <xf numFmtId="0" fontId="7" fillId="115" borderId="25" applyNumberFormat="0" applyProtection="0">
      <alignment horizontal="left" vertical="center" indent="1"/>
    </xf>
    <xf numFmtId="4" fontId="48" fillId="116" borderId="25" applyNumberFormat="0" applyProtection="0">
      <alignment horizontal="right" vertical="center"/>
    </xf>
    <xf numFmtId="4" fontId="48" fillId="113" borderId="25" applyNumberFormat="0" applyProtection="0">
      <alignment horizontal="right" vertical="center"/>
    </xf>
    <xf numFmtId="4" fontId="48" fillId="117" borderId="25" applyNumberFormat="0" applyProtection="0">
      <alignment horizontal="right" vertical="center"/>
    </xf>
    <xf numFmtId="0" fontId="286" fillId="125" borderId="0" applyNumberFormat="0" applyBorder="0" applyAlignment="0">
      <protection locked="0"/>
    </xf>
    <xf numFmtId="178" fontId="7" fillId="0" borderId="0" applyFont="0" applyFill="0" applyBorder="0" applyAlignment="0" applyProtection="0"/>
    <xf numFmtId="4" fontId="48" fillId="71" borderId="25" applyNumberFormat="0" applyProtection="0">
      <alignment horizontal="right" vertical="center"/>
    </xf>
    <xf numFmtId="178" fontId="7" fillId="0" borderId="0" applyFont="0" applyFill="0" applyBorder="0" applyAlignment="0" applyProtection="0"/>
    <xf numFmtId="174" fontId="7" fillId="0" borderId="0" applyFill="0" applyBorder="0" applyAlignment="0" applyProtection="0"/>
    <xf numFmtId="4" fontId="48" fillId="114" borderId="25" applyNumberFormat="0" applyProtection="0">
      <alignment horizontal="right" vertical="center"/>
    </xf>
    <xf numFmtId="273" fontId="7" fillId="0" borderId="0" applyFill="0" applyBorder="0" applyAlignment="0" applyProtection="0"/>
    <xf numFmtId="273" fontId="7" fillId="0" borderId="0" applyFill="0" applyBorder="0" applyAlignment="0" applyProtection="0"/>
    <xf numFmtId="4" fontId="48" fillId="118" borderId="25" applyNumberFormat="0" applyProtection="0">
      <alignment horizontal="right" vertical="center"/>
    </xf>
    <xf numFmtId="4" fontId="48" fillId="91" borderId="25" applyNumberFormat="0" applyProtection="0">
      <alignment horizontal="right" vertical="center"/>
    </xf>
    <xf numFmtId="0" fontId="72" fillId="0" borderId="0" applyNumberFormat="0" applyFill="0" applyBorder="0" applyAlignment="0" applyProtection="0"/>
    <xf numFmtId="4" fontId="48" fillId="119" borderId="25" applyNumberFormat="0" applyProtection="0">
      <alignment horizontal="right" vertical="center"/>
    </xf>
    <xf numFmtId="0" fontId="71" fillId="147" borderId="17">
      <alignment horizontal="center" vertical="center"/>
    </xf>
    <xf numFmtId="0" fontId="70" fillId="144" borderId="13">
      <alignment horizontal="center" vertical="center"/>
    </xf>
    <xf numFmtId="4" fontId="48" fillId="70" borderId="25" applyNumberFormat="0" applyProtection="0">
      <alignment horizontal="right" vertical="center"/>
    </xf>
    <xf numFmtId="0" fontId="69" fillId="144" borderId="13">
      <alignment horizontal="center" vertical="center"/>
    </xf>
    <xf numFmtId="0" fontId="69" fillId="144" borderId="13">
      <alignment horizontal="center" vertical="center"/>
    </xf>
    <xf numFmtId="4" fontId="113" fillId="120" borderId="25" applyNumberFormat="0" applyProtection="0">
      <alignment horizontal="left" vertical="center" indent="1"/>
    </xf>
    <xf numFmtId="0" fontId="68" fillId="145" borderId="13">
      <alignment horizontal="center"/>
    </xf>
    <xf numFmtId="0" fontId="67" fillId="133" borderId="13">
      <alignment horizontal="center" vertical="center"/>
    </xf>
    <xf numFmtId="4" fontId="48" fillId="87" borderId="79" applyNumberFormat="0" applyProtection="0">
      <alignment horizontal="left" vertical="center" indent="1"/>
    </xf>
    <xf numFmtId="0" fontId="67" fillId="133" borderId="13">
      <alignment horizontal="center" vertical="center"/>
    </xf>
    <xf numFmtId="0" fontId="67" fillId="133" borderId="13">
      <alignment horizontal="center" vertical="center"/>
    </xf>
    <xf numFmtId="0" fontId="67" fillId="133" borderId="13">
      <alignment horizontal="center" vertical="center"/>
    </xf>
    <xf numFmtId="0" fontId="67" fillId="133" borderId="13">
      <alignment horizontal="center" vertical="center"/>
    </xf>
    <xf numFmtId="0" fontId="7" fillId="0" borderId="0" applyFill="0" applyBorder="0" applyAlignment="0" applyProtection="0"/>
    <xf numFmtId="0" fontId="7" fillId="115" borderId="25" applyNumberFormat="0" applyProtection="0">
      <alignment horizontal="left" vertical="center" indent="1"/>
    </xf>
    <xf numFmtId="37" fontId="62" fillId="0" borderId="85">
      <alignment horizontal="right" vertical="top" wrapText="1"/>
      <protection locked="0"/>
    </xf>
    <xf numFmtId="4" fontId="25" fillId="41" borderId="0" applyNumberFormat="0" applyProtection="0">
      <alignment horizontal="left" vertical="center" indent="1"/>
    </xf>
    <xf numFmtId="4" fontId="25" fillId="87" borderId="25" applyNumberFormat="0" applyProtection="0">
      <alignment horizontal="left" vertical="center" indent="1"/>
    </xf>
    <xf numFmtId="4" fontId="48" fillId="87" borderId="25" applyNumberFormat="0" applyProtection="0">
      <alignment horizontal="left" vertical="center" indent="1"/>
    </xf>
    <xf numFmtId="0" fontId="78" fillId="127" borderId="0" applyNumberFormat="0" applyBorder="0" applyAlignment="0" applyProtection="0"/>
    <xf numFmtId="4" fontId="25" fillId="10" borderId="0" applyNumberFormat="0" applyProtection="0">
      <alignment horizontal="left" vertical="center" indent="1"/>
    </xf>
    <xf numFmtId="4" fontId="25" fillId="60" borderId="0" applyNumberFormat="0" applyProtection="0">
      <alignment horizontal="left" vertical="center" indent="1"/>
    </xf>
    <xf numFmtId="4" fontId="25" fillId="85" borderId="25" applyNumberFormat="0" applyProtection="0">
      <alignment horizontal="left" vertical="center" indent="1"/>
    </xf>
    <xf numFmtId="4" fontId="25" fillId="85" borderId="25" applyNumberFormat="0" applyProtection="0">
      <alignment horizontal="left" vertical="center" indent="1"/>
    </xf>
    <xf numFmtId="274" fontId="24" fillId="0" borderId="0">
      <alignment horizontal="right" vertical="center"/>
    </xf>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97" fontId="7" fillId="0" borderId="0" applyFill="0" applyBorder="0" applyAlignment="0" applyProtection="0"/>
    <xf numFmtId="0" fontId="7" fillId="85" borderId="25" applyNumberFormat="0" applyProtection="0">
      <alignment horizontal="left" vertical="center" indent="1"/>
    </xf>
    <xf numFmtId="0" fontId="7" fillId="85" borderId="25" applyNumberFormat="0" applyProtection="0">
      <alignment horizontal="left" vertical="center" indent="1"/>
    </xf>
    <xf numFmtId="0" fontId="58" fillId="133" borderId="13">
      <alignment horizontal="center" vertical="center"/>
    </xf>
    <xf numFmtId="0" fontId="7" fillId="84" borderId="25" applyNumberFormat="0" applyProtection="0">
      <alignment horizontal="left" vertical="center" indent="1"/>
    </xf>
    <xf numFmtId="0" fontId="7" fillId="84" borderId="25" applyNumberFormat="0" applyProtection="0">
      <alignment horizontal="left" vertical="center" indent="1"/>
    </xf>
    <xf numFmtId="0" fontId="7" fillId="3" borderId="25" applyNumberFormat="0" applyProtection="0">
      <alignment horizontal="left" vertical="center" indent="1"/>
    </xf>
    <xf numFmtId="0" fontId="7" fillId="3" borderId="25" applyNumberFormat="0" applyProtection="0">
      <alignment horizontal="left" vertical="center" indent="1"/>
    </xf>
    <xf numFmtId="0" fontId="7" fillId="115" borderId="25" applyNumberFormat="0" applyProtection="0">
      <alignment horizontal="left" vertical="center" indent="1"/>
    </xf>
    <xf numFmtId="0" fontId="52" fillId="53" borderId="9" applyNumberFormat="0" applyAlignment="0" applyProtection="0"/>
    <xf numFmtId="0" fontId="52" fillId="146" borderId="9" applyNumberFormat="0" applyAlignment="0" applyProtection="0"/>
    <xf numFmtId="0" fontId="7" fillId="115" borderId="25" applyNumberFormat="0" applyProtection="0">
      <alignment horizontal="left" vertical="center" indent="1"/>
    </xf>
    <xf numFmtId="0" fontId="136" fillId="122" borderId="4" applyNumberFormat="0" applyAlignment="0" applyProtection="0"/>
    <xf numFmtId="0" fontId="136" fillId="125" borderId="4" applyNumberFormat="0" applyAlignment="0" applyProtection="0"/>
    <xf numFmtId="193" fontId="49" fillId="144" borderId="8">
      <alignment horizontal="right"/>
    </xf>
    <xf numFmtId="192" fontId="49" fillId="144" borderId="8">
      <alignment horizontal="right"/>
      <protection hidden="1"/>
    </xf>
    <xf numFmtId="191" fontId="49" fillId="145" borderId="8">
      <protection hidden="1"/>
    </xf>
    <xf numFmtId="190" fontId="49" fillId="144" borderId="8">
      <protection hidden="1"/>
    </xf>
    <xf numFmtId="179" fontId="7" fillId="0" borderId="0" applyFill="0" applyBorder="0" applyAlignment="0" applyProtection="0"/>
    <xf numFmtId="4" fontId="48" fillId="50" borderId="25" applyNumberFormat="0" applyProtection="0">
      <alignment vertical="center"/>
    </xf>
    <xf numFmtId="1" fontId="285" fillId="133" borderId="7"/>
    <xf numFmtId="4" fontId="117" fillId="50" borderId="25" applyNumberFormat="0" applyProtection="0">
      <alignment vertical="center"/>
    </xf>
    <xf numFmtId="0" fontId="7" fillId="88" borderId="16" applyNumberFormat="0" applyAlignment="0" applyProtection="0"/>
    <xf numFmtId="4" fontId="48" fillId="50" borderId="25" applyNumberFormat="0" applyProtection="0">
      <alignment horizontal="left" vertical="center" indent="1"/>
    </xf>
    <xf numFmtId="0" fontId="7" fillId="88" borderId="16" applyNumberFormat="0" applyAlignment="0" applyProtection="0"/>
    <xf numFmtId="0" fontId="7" fillId="88" borderId="16" applyNumberFormat="0" applyAlignment="0" applyProtection="0"/>
    <xf numFmtId="4" fontId="48" fillId="50" borderId="25" applyNumberFormat="0" applyProtection="0">
      <alignment horizontal="left" vertical="center" indent="1"/>
    </xf>
    <xf numFmtId="0" fontId="284" fillId="143" borderId="0" applyNumberFormat="0" applyBorder="0" applyAlignment="0">
      <protection hidden="1"/>
    </xf>
    <xf numFmtId="0" fontId="42" fillId="58" borderId="0" applyNumberFormat="0" applyBorder="0" applyAlignment="0" applyProtection="0"/>
    <xf numFmtId="0" fontId="42" fillId="128" borderId="0" applyNumberFormat="0" applyBorder="0" applyAlignment="0" applyProtection="0"/>
    <xf numFmtId="1" fontId="283" fillId="0" borderId="0"/>
    <xf numFmtId="4" fontId="48" fillId="87" borderId="25" applyNumberFormat="0" applyProtection="0">
      <alignment horizontal="right" vertical="center"/>
    </xf>
    <xf numFmtId="1" fontId="283" fillId="0" borderId="0"/>
    <xf numFmtId="0" fontId="7" fillId="133" borderId="0" applyNumberFormat="0" applyBorder="0" applyAlignment="0" applyProtection="0"/>
    <xf numFmtId="0" fontId="7" fillId="115" borderId="25" applyNumberFormat="0" applyProtection="0">
      <alignment horizontal="left" vertical="center" indent="1"/>
    </xf>
    <xf numFmtId="0" fontId="7" fillId="115" borderId="25" applyNumberFormat="0" applyProtection="0">
      <alignment horizontal="left" vertical="center" indent="1"/>
    </xf>
    <xf numFmtId="0" fontId="7" fillId="115" borderId="25" applyNumberFormat="0" applyProtection="0">
      <alignment horizontal="left" vertical="center" indent="1"/>
    </xf>
    <xf numFmtId="0" fontId="7" fillId="115" borderId="25" applyNumberFormat="0" applyProtection="0">
      <alignment horizontal="left" vertical="center" indent="1"/>
    </xf>
    <xf numFmtId="0" fontId="36" fillId="54" borderId="0" applyNumberFormat="0" applyBorder="0" applyAlignment="0" applyProtection="0"/>
    <xf numFmtId="0" fontId="36" fillId="136" borderId="0" applyNumberFormat="0" applyBorder="0" applyAlignment="0" applyProtection="0"/>
    <xf numFmtId="0" fontId="264" fillId="0" borderId="0"/>
    <xf numFmtId="0" fontId="270" fillId="0" borderId="0"/>
    <xf numFmtId="0" fontId="271" fillId="0" borderId="0" applyNumberFormat="0" applyProtection="0"/>
    <xf numFmtId="0" fontId="264" fillId="0" borderId="0"/>
    <xf numFmtId="0" fontId="271" fillId="0" borderId="0" applyNumberFormat="0" applyProtection="0"/>
    <xf numFmtId="0" fontId="36" fillId="137" borderId="0" applyNumberFormat="0" applyBorder="0" applyAlignment="0" applyProtection="0"/>
    <xf numFmtId="4" fontId="119" fillId="87" borderId="25" applyNumberFormat="0" applyProtection="0">
      <alignment horizontal="right" vertical="center"/>
    </xf>
    <xf numFmtId="0" fontId="36" fillId="16" borderId="0" applyNumberFormat="0" applyBorder="0" applyAlignment="0" applyProtection="0"/>
    <xf numFmtId="0" fontId="36" fillId="142" borderId="0" applyNumberFormat="0" applyBorder="0" applyAlignment="0" applyProtection="0"/>
    <xf numFmtId="0" fontId="36" fillId="132" borderId="0" applyNumberFormat="0" applyBorder="0" applyAlignment="0" applyProtection="0"/>
    <xf numFmtId="0" fontId="36" fillId="141" borderId="0" applyNumberFormat="0" applyBorder="0" applyAlignment="0" applyProtection="0"/>
    <xf numFmtId="0" fontId="36" fillId="32" borderId="0" applyNumberFormat="0" applyBorder="0" applyAlignment="0" applyProtection="0"/>
    <xf numFmtId="0" fontId="36" fillId="137" borderId="0" applyNumberFormat="0" applyBorder="0" applyAlignment="0" applyProtection="0"/>
    <xf numFmtId="0" fontId="36" fillId="140" borderId="0" applyNumberFormat="0" applyBorder="0" applyAlignment="0" applyProtection="0"/>
    <xf numFmtId="0" fontId="36" fillId="137" borderId="0" applyNumberFormat="0" applyBorder="0" applyAlignment="0" applyProtection="0"/>
    <xf numFmtId="0" fontId="36" fillId="139" borderId="0" applyNumberFormat="0" applyBorder="0" applyAlignment="0" applyProtection="0"/>
    <xf numFmtId="0" fontId="36" fillId="134" borderId="0" applyNumberFormat="0" applyBorder="0" applyAlignment="0" applyProtection="0"/>
    <xf numFmtId="0" fontId="36" fillId="124" borderId="0" applyNumberFormat="0" applyBorder="0" applyAlignment="0" applyProtection="0"/>
    <xf numFmtId="0" fontId="36" fillId="138" borderId="0" applyNumberFormat="0" applyBorder="0" applyAlignment="0" applyProtection="0"/>
    <xf numFmtId="0" fontId="36" fillId="18" borderId="0" applyNumberFormat="0" applyBorder="0" applyAlignment="0" applyProtection="0"/>
    <xf numFmtId="0" fontId="36" fillId="130" borderId="0" applyNumberFormat="0" applyBorder="0" applyAlignment="0" applyProtection="0"/>
    <xf numFmtId="0" fontId="273" fillId="61" borderId="0" applyNumberFormat="0" applyBorder="0" applyAlignment="0" applyProtection="0"/>
    <xf numFmtId="0" fontId="36" fillId="32" borderId="0" applyNumberFormat="0" applyBorder="0" applyAlignment="0" applyProtection="0"/>
    <xf numFmtId="0" fontId="36" fillId="137" borderId="0" applyNumberFormat="0" applyBorder="0" applyAlignment="0" applyProtection="0"/>
    <xf numFmtId="0" fontId="273" fillId="32" borderId="0" applyNumberFormat="0" applyBorder="0" applyAlignment="0" applyProtection="0"/>
    <xf numFmtId="0" fontId="36" fillId="18" borderId="0" applyNumberFormat="0" applyBorder="0" applyAlignment="0" applyProtection="0"/>
    <xf numFmtId="0" fontId="36" fillId="133" borderId="0" applyNumberFormat="0" applyBorder="0" applyAlignment="0" applyProtection="0"/>
    <xf numFmtId="0" fontId="273" fillId="31" borderId="0" applyNumberFormat="0" applyBorder="0" applyAlignment="0" applyProtection="0"/>
    <xf numFmtId="0" fontId="36" fillId="17" borderId="0" applyNumberFormat="0" applyBorder="0" applyAlignment="0" applyProtection="0"/>
    <xf numFmtId="0" fontId="36" fillId="132" borderId="0" applyNumberFormat="0" applyBorder="0" applyAlignment="0" applyProtection="0"/>
    <xf numFmtId="0" fontId="273" fillId="62" borderId="0" applyNumberFormat="0" applyBorder="0" applyAlignment="0" applyProtection="0"/>
    <xf numFmtId="0" fontId="36" fillId="11" borderId="0" applyNumberFormat="0" applyBorder="0" applyAlignment="0" applyProtection="0"/>
    <xf numFmtId="0" fontId="36" fillId="124" borderId="0" applyNumberFormat="0" applyBorder="0" applyAlignment="0" applyProtection="0"/>
    <xf numFmtId="0" fontId="273" fillId="11" borderId="0" applyNumberFormat="0" applyBorder="0" applyAlignment="0" applyProtection="0"/>
    <xf numFmtId="0" fontId="36" fillId="39" borderId="0" applyNumberFormat="0" applyBorder="0" applyAlignment="0" applyProtection="0"/>
    <xf numFmtId="0" fontId="36" fillId="131" borderId="0" applyNumberFormat="0" applyBorder="0" applyAlignment="0" applyProtection="0"/>
    <xf numFmtId="0" fontId="273" fillId="76" borderId="0" applyNumberFormat="0" applyBorder="0" applyAlignment="0" applyProtection="0"/>
    <xf numFmtId="0" fontId="34" fillId="135" borderId="0" applyNumberFormat="0" applyBorder="0" applyAlignment="0" applyProtection="0"/>
    <xf numFmtId="0" fontId="34" fillId="136" borderId="0" applyNumberFormat="0" applyBorder="0" applyAlignment="0" applyProtection="0"/>
    <xf numFmtId="0" fontId="34" fillId="135" borderId="0" applyNumberFormat="0" applyBorder="0" applyAlignment="0" applyProtection="0"/>
    <xf numFmtId="0" fontId="34" fillId="128" borderId="0" applyNumberFormat="0" applyBorder="0" applyAlignment="0" applyProtection="0"/>
    <xf numFmtId="0" fontId="34" fillId="134" borderId="0" applyNumberFormat="0" applyBorder="0" applyAlignment="0" applyProtection="0"/>
    <xf numFmtId="0" fontId="34" fillId="124" borderId="0" applyNumberFormat="0" applyBorder="0" applyAlignment="0" applyProtection="0"/>
    <xf numFmtId="0" fontId="34" fillId="18" borderId="0" applyNumberFormat="0" applyBorder="0" applyAlignment="0" applyProtection="0"/>
    <xf numFmtId="0" fontId="34" fillId="39" borderId="0" applyNumberFormat="0" applyBorder="0" applyAlignment="0" applyProtection="0"/>
    <xf numFmtId="0" fontId="34" fillId="131" borderId="0" applyNumberFormat="0" applyBorder="0" applyAlignment="0" applyProtection="0"/>
    <xf numFmtId="9" fontId="137" fillId="0" borderId="0" applyFont="0" applyFill="0" applyBorder="0" applyAlignment="0" applyProtection="0"/>
    <xf numFmtId="0" fontId="272" fillId="14" borderId="0" applyNumberFormat="0" applyBorder="0" applyAlignment="0" applyProtection="0"/>
    <xf numFmtId="0" fontId="34" fillId="18" borderId="0" applyNumberFormat="0" applyBorder="0" applyAlignment="0" applyProtection="0"/>
    <xf numFmtId="0" fontId="34" fillId="17" borderId="0" applyNumberFormat="0" applyBorder="0" applyAlignment="0" applyProtection="0"/>
    <xf numFmtId="0" fontId="34" fillId="132" borderId="0" applyNumberFormat="0" applyBorder="0" applyAlignment="0" applyProtection="0"/>
    <xf numFmtId="0" fontId="272" fillId="62" borderId="0" applyNumberFormat="0" applyBorder="0" applyAlignment="0" applyProtection="0"/>
    <xf numFmtId="0" fontId="34" fillId="11" borderId="0" applyNumberFormat="0" applyBorder="0" applyAlignment="0" applyProtection="0"/>
    <xf numFmtId="0" fontId="34" fillId="124" borderId="0" applyNumberFormat="0" applyBorder="0" applyAlignment="0" applyProtection="0"/>
    <xf numFmtId="0" fontId="272" fillId="11" borderId="0" applyNumberFormat="0" applyBorder="0" applyAlignment="0" applyProtection="0"/>
    <xf numFmtId="0" fontId="34" fillId="39" borderId="0" applyNumberFormat="0" applyBorder="0" applyAlignment="0" applyProtection="0"/>
    <xf numFmtId="0" fontId="34" fillId="131" borderId="0" applyNumberFormat="0" applyBorder="0" applyAlignment="0" applyProtection="0"/>
    <xf numFmtId="0" fontId="272" fillId="14" borderId="0" applyNumberFormat="0" applyBorder="0" applyAlignment="0" applyProtection="0"/>
    <xf numFmtId="0" fontId="34" fillId="130" borderId="0" applyNumberFormat="0" applyBorder="0" applyAlignment="0" applyProtection="0"/>
    <xf numFmtId="0" fontId="34" fillId="129" borderId="0" applyNumberFormat="0" applyBorder="0" applyAlignment="0" applyProtection="0"/>
    <xf numFmtId="0" fontId="34" fillId="128" borderId="0" applyNumberFormat="0" applyBorder="0" applyAlignment="0" applyProtection="0"/>
    <xf numFmtId="0" fontId="34" fillId="127" borderId="0" applyNumberFormat="0" applyBorder="0" applyAlignment="0" applyProtection="0"/>
    <xf numFmtId="0" fontId="34" fillId="126" borderId="0" applyNumberFormat="0" applyBorder="0" applyAlignment="0" applyProtection="0"/>
    <xf numFmtId="0" fontId="34" fillId="123" borderId="0" applyNumberFormat="0" applyBorder="0" applyAlignment="0" applyProtection="0"/>
    <xf numFmtId="0" fontId="34" fillId="15" borderId="0" applyNumberFormat="0" applyBorder="0" applyAlignment="0" applyProtection="0"/>
    <xf numFmtId="0" fontId="34" fillId="126" borderId="0" applyNumberFormat="0" applyBorder="0" applyAlignment="0" applyProtection="0"/>
    <xf numFmtId="0" fontId="272" fillId="19" borderId="0" applyNumberFormat="0" applyBorder="0" applyAlignment="0" applyProtection="0"/>
    <xf numFmtId="0" fontId="34" fillId="74" borderId="0" applyNumberFormat="0" applyBorder="0" applyAlignment="0" applyProtection="0"/>
    <xf numFmtId="0" fontId="34" fillId="123" borderId="0" applyNumberFormat="0" applyBorder="0" applyAlignment="0" applyProtection="0"/>
    <xf numFmtId="0" fontId="272" fillId="75" borderId="0" applyNumberFormat="0" applyBorder="0" applyAlignment="0" applyProtection="0"/>
    <xf numFmtId="0" fontId="34" fillId="122" borderId="0" applyNumberFormat="0" applyBorder="0" applyAlignment="0" applyProtection="0"/>
    <xf numFmtId="0" fontId="124" fillId="0" borderId="0" applyNumberFormat="0" applyFill="0" applyBorder="0" applyAlignment="0" applyProtection="0"/>
    <xf numFmtId="0" fontId="34" fillId="125" borderId="0" applyNumberFormat="0" applyBorder="0" applyAlignment="0" applyProtection="0"/>
    <xf numFmtId="0" fontId="272" fillId="58" borderId="0" applyNumberFormat="0" applyBorder="0" applyAlignment="0" applyProtection="0"/>
    <xf numFmtId="0" fontId="34" fillId="12" borderId="0" applyNumberFormat="0" applyBorder="0" applyAlignment="0" applyProtection="0"/>
    <xf numFmtId="0" fontId="34" fillId="88" borderId="0" applyNumberFormat="0" applyBorder="0" applyAlignment="0" applyProtection="0"/>
    <xf numFmtId="0" fontId="111" fillId="0" borderId="52" applyNumberFormat="0" applyFill="0" applyAlignment="0" applyProtection="0"/>
    <xf numFmtId="0" fontId="66" fillId="0" borderId="38" applyNumberFormat="0" applyFill="0" applyAlignment="0" applyProtection="0"/>
    <xf numFmtId="0" fontId="272" fillId="48" borderId="0" applyNumberFormat="0" applyBorder="0" applyAlignment="0" applyProtection="0"/>
    <xf numFmtId="0" fontId="34" fillId="11" borderId="0" applyNumberFormat="0" applyBorder="0" applyAlignment="0" applyProtection="0"/>
    <xf numFmtId="0" fontId="34" fillId="124" borderId="0" applyNumberFormat="0" applyBorder="0" applyAlignment="0" applyProtection="0"/>
    <xf numFmtId="0" fontId="272" fillId="15" borderId="0" applyNumberFormat="0" applyBorder="0" applyAlignment="0" applyProtection="0"/>
    <xf numFmtId="0" fontId="34" fillId="74" borderId="0" applyNumberFormat="0" applyBorder="0" applyAlignment="0" applyProtection="0"/>
    <xf numFmtId="0" fontId="34" fillId="123" borderId="0" applyNumberFormat="0" applyBorder="0" applyAlignment="0" applyProtection="0"/>
    <xf numFmtId="0" fontId="272" fillId="74" borderId="0" applyNumberFormat="0" applyBorder="0" applyAlignment="0" applyProtection="0"/>
    <xf numFmtId="0" fontId="7" fillId="0" borderId="0"/>
    <xf numFmtId="0" fontId="147" fillId="0" borderId="0" applyNumberFormat="0" applyFill="0" applyBorder="0" applyAlignment="0" applyProtection="0"/>
    <xf numFmtId="0" fontId="7" fillId="0" borderId="0"/>
    <xf numFmtId="0" fontId="7" fillId="0" borderId="0"/>
    <xf numFmtId="0" fontId="184" fillId="0" borderId="0"/>
    <xf numFmtId="0" fontId="7" fillId="0" borderId="0"/>
    <xf numFmtId="0" fontId="184" fillId="0" borderId="0"/>
    <xf numFmtId="0" fontId="184" fillId="0" borderId="0"/>
    <xf numFmtId="0" fontId="184" fillId="0" borderId="0"/>
    <xf numFmtId="0" fontId="7" fillId="0" borderId="0"/>
    <xf numFmtId="0" fontId="184" fillId="0" borderId="0"/>
    <xf numFmtId="0" fontId="101" fillId="133" borderId="36">
      <alignment horizontal="center"/>
    </xf>
    <xf numFmtId="235" fontId="7" fillId="0" borderId="0" applyBorder="0" applyProtection="0"/>
    <xf numFmtId="0" fontId="22" fillId="0" borderId="0"/>
    <xf numFmtId="0" fontId="180" fillId="133" borderId="64" applyNumberFormat="0" applyAlignment="0"/>
    <xf numFmtId="0" fontId="7" fillId="127" borderId="64" applyNumberFormat="0" applyAlignment="0"/>
    <xf numFmtId="0" fontId="7" fillId="133" borderId="0" applyNumberFormat="0" applyAlignment="0"/>
    <xf numFmtId="0" fontId="7" fillId="0" borderId="0"/>
    <xf numFmtId="0" fontId="272" fillId="58" borderId="0" applyNumberFormat="0" applyBorder="0" applyAlignment="0" applyProtection="0"/>
    <xf numFmtId="0" fontId="25" fillId="153" borderId="40" applyNumberFormat="0" applyProtection="0">
      <alignment horizontal="left" vertical="top"/>
    </xf>
    <xf numFmtId="0" fontId="34" fillId="133" borderId="0" applyNumberFormat="0" applyBorder="0" applyAlignment="0" applyProtection="0"/>
    <xf numFmtId="4" fontId="158" fillId="87" borderId="25" applyNumberFormat="0" applyProtection="0">
      <alignment horizontal="right" vertical="center"/>
    </xf>
    <xf numFmtId="0" fontId="22" fillId="0" borderId="0"/>
    <xf numFmtId="0" fontId="184" fillId="0" borderId="0"/>
    <xf numFmtId="173" fontId="282" fillId="0" borderId="0"/>
    <xf numFmtId="173" fontId="282" fillId="0" borderId="0"/>
    <xf numFmtId="173" fontId="282" fillId="0" borderId="0"/>
    <xf numFmtId="0" fontId="184" fillId="0" borderId="0"/>
    <xf numFmtId="0" fontId="184" fillId="0" borderId="0"/>
    <xf numFmtId="183" fontId="7" fillId="0" borderId="0" applyFill="0" applyBorder="0" applyAlignment="0" applyProtection="0"/>
    <xf numFmtId="182" fontId="7" fillId="0" borderId="0" applyFill="0" applyBorder="0" applyAlignment="0" applyProtection="0"/>
    <xf numFmtId="0" fontId="7" fillId="0" borderId="0"/>
    <xf numFmtId="0" fontId="279" fillId="0" borderId="0"/>
    <xf numFmtId="0" fontId="279" fillId="0" borderId="0"/>
    <xf numFmtId="0" fontId="100" fillId="0" borderId="0"/>
    <xf numFmtId="0" fontId="100" fillId="0" borderId="0"/>
    <xf numFmtId="0" fontId="100" fillId="0" borderId="0"/>
    <xf numFmtId="0" fontId="100" fillId="0" borderId="0"/>
    <xf numFmtId="0" fontId="100" fillId="0" borderId="0"/>
    <xf numFmtId="0" fontId="279" fillId="0" borderId="0"/>
    <xf numFmtId="0" fontId="279" fillId="0" borderId="0"/>
    <xf numFmtId="0" fontId="100" fillId="0" borderId="0"/>
    <xf numFmtId="0" fontId="279" fillId="0" borderId="0"/>
    <xf numFmtId="0" fontId="279" fillId="0" borderId="0"/>
    <xf numFmtId="0" fontId="7" fillId="0" borderId="0"/>
    <xf numFmtId="0" fontId="7" fillId="0" borderId="0"/>
    <xf numFmtId="0" fontId="22" fillId="0" borderId="0"/>
    <xf numFmtId="0" fontId="38" fillId="77" borderId="0" applyNumberFormat="0" applyBorder="0" applyAlignment="0" applyProtection="0"/>
    <xf numFmtId="0" fontId="38" fillId="79" borderId="0" applyNumberFormat="0" applyBorder="0" applyAlignment="0" applyProtection="0"/>
    <xf numFmtId="0" fontId="34" fillId="0" borderId="0"/>
    <xf numFmtId="0" fontId="7" fillId="0" borderId="0"/>
    <xf numFmtId="0" fontId="34" fillId="0" borderId="0"/>
    <xf numFmtId="0" fontId="34" fillId="0" borderId="0"/>
    <xf numFmtId="0" fontId="34" fillId="0" borderId="0"/>
    <xf numFmtId="0" fontId="34" fillId="0" borderId="0"/>
    <xf numFmtId="0" fontId="7" fillId="0" borderId="0"/>
    <xf numFmtId="0" fontId="59" fillId="53" borderId="9" applyNumberFormat="0" applyAlignment="0" applyProtection="0"/>
    <xf numFmtId="187" fontId="59" fillId="26" borderId="9" applyNumberFormat="0" applyAlignment="0" applyProtection="0"/>
    <xf numFmtId="172" fontId="34" fillId="0" borderId="0" applyFont="0" applyFill="0" applyBorder="0" applyAlignment="0" applyProtection="0"/>
    <xf numFmtId="187" fontId="166" fillId="0" borderId="22" applyNumberFormat="0" applyFill="0" applyAlignment="0" applyProtection="0"/>
    <xf numFmtId="187" fontId="7" fillId="0" borderId="0"/>
    <xf numFmtId="9" fontId="34" fillId="0" borderId="0" applyFont="0" applyFill="0" applyBorder="0" applyAlignment="0" applyProtection="0"/>
    <xf numFmtId="0" fontId="59" fillId="26" borderId="9" applyNumberFormat="0" applyAlignment="0" applyProtection="0"/>
    <xf numFmtId="0" fontId="52" fillId="39" borderId="9" applyNumberFormat="0" applyAlignment="0" applyProtection="0"/>
    <xf numFmtId="0" fontId="85" fillId="0" borderId="22" applyNumberFormat="0" applyFill="0" applyAlignment="0" applyProtection="0"/>
    <xf numFmtId="0" fontId="7" fillId="0" borderId="0"/>
    <xf numFmtId="0" fontId="7" fillId="0" borderId="0"/>
    <xf numFmtId="0" fontId="7" fillId="0" borderId="0"/>
    <xf numFmtId="0" fontId="52" fillId="39" borderId="9" applyNumberFormat="0" applyAlignment="0" applyProtection="0"/>
    <xf numFmtId="0" fontId="199" fillId="0" borderId="19" applyNumberFormat="0" applyFill="0" applyAlignment="0" applyProtection="0"/>
    <xf numFmtId="0" fontId="199" fillId="0" borderId="19" applyNumberFormat="0" applyFill="0" applyAlignment="0" applyProtection="0"/>
    <xf numFmtId="0" fontId="77" fillId="0" borderId="76" applyNumberFormat="0" applyFill="0" applyAlignment="0" applyProtection="0"/>
    <xf numFmtId="0" fontId="77" fillId="0" borderId="76" applyNumberFormat="0" applyFill="0" applyAlignment="0" applyProtection="0"/>
    <xf numFmtId="0" fontId="7" fillId="0" borderId="45" applyNumberFormat="0" applyFont="0" applyAlignment="0" applyProtection="0"/>
    <xf numFmtId="0" fontId="7" fillId="0" borderId="46" applyNumberFormat="0" applyFont="0" applyAlignment="0" applyProtection="0"/>
    <xf numFmtId="0" fontId="7" fillId="0" borderId="47" applyNumberFormat="0" applyFont="0" applyAlignment="0" applyProtection="0"/>
    <xf numFmtId="187" fontId="7" fillId="0" borderId="0"/>
    <xf numFmtId="0" fontId="7" fillId="0" borderId="0"/>
    <xf numFmtId="0" fontId="7" fillId="0" borderId="0"/>
    <xf numFmtId="0" fontId="7" fillId="0" borderId="0"/>
    <xf numFmtId="0" fontId="7" fillId="0" borderId="0"/>
    <xf numFmtId="0" fontId="59" fillId="53" borderId="9" applyNumberFormat="0" applyAlignment="0" applyProtection="0"/>
    <xf numFmtId="0" fontId="52" fillId="131" borderId="9" applyNumberFormat="0" applyAlignment="0" applyProtection="0"/>
    <xf numFmtId="9" fontId="34" fillId="0" borderId="0" applyFont="0" applyFill="0" applyBorder="0" applyAlignment="0" applyProtection="0"/>
    <xf numFmtId="0" fontId="7" fillId="0" borderId="0"/>
    <xf numFmtId="0" fontId="7" fillId="0" borderId="0"/>
    <xf numFmtId="0" fontId="7" fillId="0" borderId="0"/>
    <xf numFmtId="0" fontId="7" fillId="0" borderId="0"/>
    <xf numFmtId="0" fontId="22"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15" borderId="25" applyNumberFormat="0" applyProtection="0">
      <alignment horizontal="left" vertical="center" indent="1"/>
    </xf>
    <xf numFmtId="0" fontId="7" fillId="115" borderId="25" applyNumberFormat="0" applyProtection="0">
      <alignment horizontal="left" vertical="center" indent="1"/>
    </xf>
    <xf numFmtId="0" fontId="7" fillId="115" borderId="25" applyNumberFormat="0" applyProtection="0">
      <alignment horizontal="left" vertical="center" indent="1"/>
    </xf>
    <xf numFmtId="0" fontId="7" fillId="3" borderId="25" applyNumberFormat="0" applyProtection="0">
      <alignment horizontal="left" vertical="center" indent="1"/>
    </xf>
    <xf numFmtId="0" fontId="7" fillId="3" borderId="25" applyNumberFormat="0" applyProtection="0">
      <alignment horizontal="left" vertical="center" indent="1"/>
    </xf>
    <xf numFmtId="0" fontId="7" fillId="84" borderId="25" applyNumberFormat="0" applyProtection="0">
      <alignment horizontal="left" vertical="center" indent="1"/>
    </xf>
    <xf numFmtId="0" fontId="7" fillId="84" borderId="25" applyNumberFormat="0" applyProtection="0">
      <alignment horizontal="left" vertical="center" indent="1"/>
    </xf>
    <xf numFmtId="0" fontId="7" fillId="85" borderId="25" applyNumberFormat="0" applyProtection="0">
      <alignment horizontal="left" vertical="center" indent="1"/>
    </xf>
    <xf numFmtId="0" fontId="7" fillId="85" borderId="25" applyNumberFormat="0" applyProtection="0">
      <alignment horizontal="left" vertical="center" indent="1"/>
    </xf>
    <xf numFmtId="4" fontId="25" fillId="87" borderId="25" applyNumberFormat="0" applyProtection="0">
      <alignment horizontal="left" vertical="center" indent="1"/>
    </xf>
    <xf numFmtId="0" fontId="7" fillId="115" borderId="25" applyNumberFormat="0" applyProtection="0">
      <alignment horizontal="left" vertical="center" indent="1"/>
    </xf>
    <xf numFmtId="173" fontId="7" fillId="0" borderId="0"/>
    <xf numFmtId="0" fontId="7" fillId="115" borderId="25" applyNumberFormat="0" applyProtection="0">
      <alignment horizontal="left" vertical="center" indent="1"/>
    </xf>
    <xf numFmtId="0" fontId="7" fillId="0" borderId="0"/>
    <xf numFmtId="0" fontId="7" fillId="0" borderId="0"/>
    <xf numFmtId="0" fontId="7" fillId="0" borderId="0"/>
    <xf numFmtId="0" fontId="22" fillId="0" borderId="0"/>
    <xf numFmtId="0" fontId="34" fillId="0" borderId="0"/>
    <xf numFmtId="0" fontId="7" fillId="0" borderId="0"/>
    <xf numFmtId="173" fontId="7" fillId="0" borderId="0"/>
    <xf numFmtId="0" fontId="34" fillId="0" borderId="0"/>
    <xf numFmtId="0" fontId="34" fillId="0" borderId="0"/>
    <xf numFmtId="0" fontId="34" fillId="0" borderId="0"/>
    <xf numFmtId="0" fontId="34" fillId="0" borderId="0"/>
    <xf numFmtId="0" fontId="7" fillId="0" borderId="0"/>
    <xf numFmtId="0" fontId="22" fillId="0" borderId="0"/>
    <xf numFmtId="0" fontId="172" fillId="0" borderId="0"/>
    <xf numFmtId="0" fontId="172" fillId="0" borderId="0"/>
    <xf numFmtId="0" fontId="172" fillId="0" borderId="0"/>
    <xf numFmtId="0" fontId="172" fillId="0" borderId="0"/>
    <xf numFmtId="0" fontId="172" fillId="0" borderId="0"/>
    <xf numFmtId="0" fontId="34" fillId="74" borderId="0" applyNumberFormat="0" applyBorder="0" applyAlignment="0" applyProtection="0"/>
    <xf numFmtId="0" fontId="34" fillId="15" borderId="0" applyNumberFormat="0" applyBorder="0" applyAlignment="0" applyProtection="0"/>
    <xf numFmtId="0" fontId="34" fillId="48" borderId="0" applyNumberFormat="0" applyBorder="0" applyAlignment="0" applyProtection="0"/>
    <xf numFmtId="0" fontId="34" fillId="58" borderId="0" applyNumberFormat="0" applyBorder="0" applyAlignment="0" applyProtection="0"/>
    <xf numFmtId="0" fontId="34" fillId="75" borderId="0" applyNumberFormat="0" applyBorder="0" applyAlignment="0" applyProtection="0"/>
    <xf numFmtId="0" fontId="34" fillId="19" borderId="0" applyNumberFormat="0" applyBorder="0" applyAlignment="0" applyProtection="0"/>
    <xf numFmtId="0" fontId="37" fillId="74" borderId="0" applyNumberFormat="0" applyBorder="0" applyAlignment="0" applyProtection="0"/>
    <xf numFmtId="0" fontId="37" fillId="15" borderId="0" applyNumberFormat="0" applyBorder="0" applyAlignment="0" applyProtection="0"/>
    <xf numFmtId="0" fontId="37" fillId="48" borderId="0" applyNumberFormat="0" applyBorder="0" applyAlignment="0" applyProtection="0"/>
    <xf numFmtId="0" fontId="37" fillId="58" borderId="0" applyNumberFormat="0" applyBorder="0" applyAlignment="0" applyProtection="0"/>
    <xf numFmtId="0" fontId="37" fillId="75" borderId="0" applyNumberFormat="0" applyBorder="0" applyAlignment="0" applyProtection="0"/>
    <xf numFmtId="0" fontId="37" fillId="19"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62" borderId="0" applyNumberFormat="0" applyBorder="0" applyAlignment="0" applyProtection="0"/>
    <xf numFmtId="0" fontId="34" fillId="58" borderId="0" applyNumberFormat="0" applyBorder="0" applyAlignment="0" applyProtection="0"/>
    <xf numFmtId="173" fontId="7" fillId="0" borderId="0"/>
    <xf numFmtId="0" fontId="34" fillId="14" borderId="0" applyNumberFormat="0" applyBorder="0" applyAlignment="0" applyProtection="0"/>
    <xf numFmtId="0" fontId="34" fillId="54" borderId="0" applyNumberFormat="0" applyBorder="0" applyAlignment="0" applyProtection="0"/>
    <xf numFmtId="0" fontId="34" fillId="0" borderId="0"/>
    <xf numFmtId="0" fontId="37" fillId="14" borderId="0" applyNumberFormat="0" applyBorder="0" applyAlignment="0" applyProtection="0"/>
    <xf numFmtId="0" fontId="7" fillId="0" borderId="0"/>
    <xf numFmtId="0" fontId="37" fillId="11" borderId="0" applyNumberFormat="0" applyBorder="0" applyAlignment="0" applyProtection="0"/>
    <xf numFmtId="0" fontId="7" fillId="0" borderId="0"/>
    <xf numFmtId="0" fontId="37" fillId="62" borderId="0" applyNumberFormat="0" applyBorder="0" applyAlignment="0" applyProtection="0"/>
    <xf numFmtId="0" fontId="37" fillId="58" borderId="0" applyNumberFormat="0" applyBorder="0" applyAlignment="0" applyProtection="0"/>
    <xf numFmtId="0" fontId="37" fillId="14" borderId="0" applyNumberFormat="0" applyBorder="0" applyAlignment="0" applyProtection="0"/>
    <xf numFmtId="0" fontId="34" fillId="0" borderId="0"/>
    <xf numFmtId="0" fontId="37" fillId="54" borderId="0" applyNumberFormat="0" applyBorder="0" applyAlignment="0" applyProtection="0"/>
    <xf numFmtId="173" fontId="7" fillId="0" borderId="0"/>
    <xf numFmtId="0" fontId="34" fillId="0" borderId="0"/>
    <xf numFmtId="173" fontId="7" fillId="0" borderId="0"/>
    <xf numFmtId="0" fontId="36" fillId="76" borderId="0" applyNumberFormat="0" applyBorder="0" applyAlignment="0" applyProtection="0"/>
    <xf numFmtId="0" fontId="36" fillId="11" borderId="0" applyNumberFormat="0" applyBorder="0" applyAlignment="0" applyProtection="0"/>
    <xf numFmtId="0" fontId="36" fillId="62"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61" borderId="0" applyNumberFormat="0" applyBorder="0" applyAlignment="0" applyProtection="0"/>
    <xf numFmtId="0" fontId="38" fillId="76" borderId="0" applyNumberFormat="0" applyBorder="0" applyAlignment="0" applyProtection="0"/>
    <xf numFmtId="0" fontId="38" fillId="11" borderId="0" applyNumberFormat="0" applyBorder="0" applyAlignment="0" applyProtection="0"/>
    <xf numFmtId="0" fontId="38" fillId="62"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61"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9" borderId="0" applyNumberFormat="0" applyBorder="0" applyAlignment="0" applyProtection="0"/>
    <xf numFmtId="0" fontId="64" fillId="0" borderId="0"/>
    <xf numFmtId="0" fontId="109" fillId="3" borderId="32" applyProtection="0">
      <alignment horizontal="centerContinuous"/>
      <protection locked="0"/>
    </xf>
    <xf numFmtId="0" fontId="64" fillId="0" borderId="0"/>
    <xf numFmtId="0" fontId="34" fillId="0" borderId="0"/>
    <xf numFmtId="0" fontId="34" fillId="0" borderId="0"/>
    <xf numFmtId="0" fontId="38" fillId="79" borderId="0" applyNumberFormat="0" applyBorder="0" applyAlignment="0" applyProtection="0"/>
    <xf numFmtId="0" fontId="38" fillId="79" borderId="0" applyNumberFormat="0" applyBorder="0" applyAlignment="0" applyProtection="0"/>
    <xf numFmtId="0" fontId="279" fillId="0" borderId="0"/>
    <xf numFmtId="0" fontId="34" fillId="0" borderId="0"/>
    <xf numFmtId="0" fontId="7" fillId="0" borderId="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4" fillId="0" borderId="0"/>
    <xf numFmtId="0" fontId="34" fillId="0" borderId="0"/>
    <xf numFmtId="0" fontId="38" fillId="80" borderId="0" applyNumberFormat="0" applyBorder="0" applyAlignment="0" applyProtection="0"/>
    <xf numFmtId="0" fontId="38" fillId="80" borderId="0" applyNumberFormat="0" applyBorder="0" applyAlignment="0" applyProtection="0"/>
    <xf numFmtId="0" fontId="22" fillId="0" borderId="0"/>
    <xf numFmtId="0" fontId="22" fillId="0" borderId="0"/>
    <xf numFmtId="0" fontId="22" fillId="0" borderId="0"/>
    <xf numFmtId="0" fontId="38" fillId="80" borderId="0" applyNumberFormat="0" applyBorder="0" applyAlignment="0" applyProtection="0"/>
    <xf numFmtId="0" fontId="22" fillId="0" borderId="0"/>
    <xf numFmtId="0" fontId="172" fillId="0" borderId="0"/>
    <xf numFmtId="0" fontId="172" fillId="0" borderId="0"/>
    <xf numFmtId="0" fontId="172" fillId="0" borderId="0"/>
    <xf numFmtId="0" fontId="22" fillId="0" borderId="0"/>
    <xf numFmtId="0" fontId="22" fillId="0" borderId="0"/>
    <xf numFmtId="0" fontId="7" fillId="115" borderId="25" applyNumberFormat="0" applyProtection="0">
      <alignment horizontal="left" vertical="center" indent="1"/>
    </xf>
    <xf numFmtId="0" fontId="7" fillId="0" borderId="0"/>
    <xf numFmtId="4" fontId="79" fillId="0" borderId="65" applyNumberFormat="0" applyProtection="0">
      <alignment horizontal="right" vertical="center"/>
    </xf>
    <xf numFmtId="0" fontId="4" fillId="0" borderId="0"/>
    <xf numFmtId="0" fontId="22" fillId="0" borderId="0"/>
    <xf numFmtId="0" fontId="137" fillId="0" borderId="0"/>
    <xf numFmtId="0" fontId="7" fillId="0" borderId="0"/>
    <xf numFmtId="0" fontId="184" fillId="0" borderId="0"/>
    <xf numFmtId="0" fontId="34" fillId="0" borderId="0"/>
    <xf numFmtId="0" fontId="7" fillId="0" borderId="0"/>
    <xf numFmtId="0" fontId="253" fillId="0" borderId="0"/>
    <xf numFmtId="0" fontId="34" fillId="0" borderId="0"/>
    <xf numFmtId="0" fontId="253" fillId="0" borderId="0"/>
    <xf numFmtId="0" fontId="7" fillId="0" borderId="0"/>
    <xf numFmtId="0" fontId="7" fillId="0" borderId="0"/>
    <xf numFmtId="0" fontId="7" fillId="0" borderId="0"/>
    <xf numFmtId="0" fontId="7" fillId="0" borderId="0"/>
    <xf numFmtId="0" fontId="7" fillId="0" borderId="0"/>
    <xf numFmtId="0" fontId="172" fillId="0" borderId="0"/>
    <xf numFmtId="0" fontId="227" fillId="0" borderId="0">
      <alignment horizontal="left"/>
    </xf>
    <xf numFmtId="0" fontId="184" fillId="0" borderId="0"/>
    <xf numFmtId="0" fontId="34" fillId="0" borderId="0"/>
    <xf numFmtId="0" fontId="7" fillId="0" borderId="0"/>
    <xf numFmtId="0" fontId="34" fillId="0" borderId="0"/>
    <xf numFmtId="0" fontId="184" fillId="0" borderId="0"/>
    <xf numFmtId="0" fontId="227" fillId="0" borderId="0">
      <alignment horizontal="left"/>
    </xf>
    <xf numFmtId="0" fontId="7" fillId="0" borderId="0"/>
    <xf numFmtId="0" fontId="137" fillId="0" borderId="0"/>
    <xf numFmtId="173" fontId="7" fillId="0" borderId="0"/>
    <xf numFmtId="0" fontId="34" fillId="0" borderId="0"/>
    <xf numFmtId="0" fontId="34" fillId="0" borderId="0"/>
    <xf numFmtId="281" fontId="305"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0" fontId="22" fillId="0" borderId="0"/>
    <xf numFmtId="0" fontId="22" fillId="0" borderId="0"/>
    <xf numFmtId="0" fontId="7" fillId="0" borderId="0"/>
    <xf numFmtId="0" fontId="34" fillId="0" borderId="0"/>
    <xf numFmtId="0" fontId="64" fillId="0" borderId="0"/>
    <xf numFmtId="0" fontId="7" fillId="0" borderId="0"/>
    <xf numFmtId="0" fontId="7" fillId="0" borderId="0"/>
    <xf numFmtId="0" fontId="22" fillId="0" borderId="0"/>
    <xf numFmtId="0" fontId="7" fillId="0" borderId="0"/>
    <xf numFmtId="0" fontId="4" fillId="0" borderId="0"/>
    <xf numFmtId="0" fontId="22" fillId="0" borderId="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160" fillId="25" borderId="0" applyNumberFormat="0" applyBorder="0" applyAlignment="0" applyProtection="0"/>
    <xf numFmtId="0" fontId="42" fillId="15" borderId="0" applyNumberFormat="0" applyBorder="0" applyAlignment="0" applyProtection="0"/>
    <xf numFmtId="0" fontId="43" fillId="18" borderId="4" applyNumberFormat="0" applyAlignment="0" applyProtection="0"/>
    <xf numFmtId="0" fontId="161" fillId="72" borderId="4" applyNumberFormat="0" applyAlignment="0" applyProtection="0"/>
    <xf numFmtId="0" fontId="50" fillId="18" borderId="4" applyNumberFormat="0" applyAlignment="0" applyProtection="0"/>
    <xf numFmtId="0" fontId="59" fillId="26" borderId="9" applyNumberFormat="0" applyAlignment="0" applyProtection="0"/>
    <xf numFmtId="0" fontId="52" fillId="39" borderId="9" applyNumberFormat="0" applyAlignment="0" applyProtection="0"/>
    <xf numFmtId="0" fontId="38" fillId="23" borderId="0" applyNumberFormat="0" applyBorder="0" applyAlignment="0" applyProtection="0"/>
    <xf numFmtId="0" fontId="38" fillId="27" borderId="0" applyNumberFormat="0" applyBorder="0" applyAlignment="0" applyProtection="0"/>
    <xf numFmtId="0" fontId="38" fillId="17"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35" borderId="0" applyNumberFormat="0" applyBorder="0" applyAlignment="0" applyProtection="0"/>
    <xf numFmtId="172" fontId="7" fillId="0" borderId="0" applyFont="0" applyFill="0" applyBorder="0" applyAlignment="0" applyProtection="0"/>
    <xf numFmtId="0" fontId="137" fillId="0" borderId="0"/>
    <xf numFmtId="172" fontId="7" fillId="0" borderId="0" applyFont="0" applyFill="0" applyBorder="0" applyAlignment="0" applyProtection="0"/>
    <xf numFmtId="0" fontId="34" fillId="0" borderId="0"/>
    <xf numFmtId="1" fontId="176" fillId="87" borderId="60" applyNumberFormat="0" applyBorder="0" applyAlignment="0">
      <alignment horizontal="centerContinuous" vertical="center"/>
      <protection locked="0"/>
    </xf>
    <xf numFmtId="0" fontId="77" fillId="83" borderId="0" applyNumberFormat="0" applyBorder="0" applyAlignment="0" applyProtection="0"/>
    <xf numFmtId="0" fontId="78" fillId="48" borderId="0" applyNumberFormat="0" applyBorder="0" applyAlignment="0" applyProtection="0"/>
    <xf numFmtId="228" fontId="206" fillId="0" borderId="0">
      <protection locked="0"/>
    </xf>
    <xf numFmtId="0" fontId="163" fillId="0" borderId="27" applyNumberFormat="0" applyFill="0" applyAlignment="0" applyProtection="0"/>
    <xf numFmtId="0" fontId="164" fillId="0" borderId="56" applyNumberFormat="0" applyFill="0" applyAlignment="0" applyProtection="0"/>
    <xf numFmtId="0" fontId="204" fillId="0" borderId="28" applyNumberFormat="0" applyFill="0" applyAlignment="0" applyProtection="0"/>
    <xf numFmtId="0" fontId="164" fillId="0" borderId="56" applyNumberFormat="0" applyFill="0" applyAlignment="0" applyProtection="0"/>
    <xf numFmtId="0" fontId="22" fillId="0" borderId="0"/>
    <xf numFmtId="0" fontId="22" fillId="0" borderId="0"/>
    <xf numFmtId="0" fontId="165" fillId="34" borderId="4" applyNumberFormat="0" applyAlignment="0" applyProtection="0"/>
    <xf numFmtId="0" fontId="311" fillId="19" borderId="4" applyNumberFormat="0" applyAlignment="0" applyProtection="0"/>
    <xf numFmtId="0" fontId="311" fillId="19" borderId="4" applyNumberFormat="0" applyAlignment="0" applyProtection="0"/>
    <xf numFmtId="0" fontId="34" fillId="12" borderId="16" applyNumberFormat="0" applyFont="0" applyAlignment="0" applyProtection="0"/>
    <xf numFmtId="0" fontId="199" fillId="0" borderId="19" applyNumberFormat="0" applyFill="0" applyAlignment="0" applyProtection="0"/>
    <xf numFmtId="0" fontId="166" fillId="0" borderId="22" applyNumberFormat="0" applyFill="0" applyAlignment="0" applyProtection="0"/>
    <xf numFmtId="285" fontId="7" fillId="0" borderId="0">
      <alignment horizontal="left"/>
    </xf>
    <xf numFmtId="0" fontId="204" fillId="0" borderId="28" applyNumberFormat="0" applyFill="0" applyAlignment="0" applyProtection="0"/>
    <xf numFmtId="0" fontId="204" fillId="0" borderId="28" applyNumberFormat="0" applyFill="0" applyAlignment="0" applyProtection="0"/>
    <xf numFmtId="0" fontId="104" fillId="34" borderId="0" applyNumberFormat="0" applyBorder="0" applyAlignment="0" applyProtection="0"/>
    <xf numFmtId="0" fontId="104" fillId="56" borderId="0" applyNumberFormat="0" applyBorder="0" applyAlignment="0" applyProtection="0"/>
    <xf numFmtId="0" fontId="7" fillId="0" borderId="0"/>
    <xf numFmtId="173" fontId="7" fillId="0" borderId="0"/>
    <xf numFmtId="0" fontId="206" fillId="0" borderId="0"/>
    <xf numFmtId="0" fontId="7" fillId="0" borderId="0"/>
    <xf numFmtId="0" fontId="7" fillId="0" borderId="0"/>
    <xf numFmtId="0" fontId="7" fillId="0" borderId="0"/>
    <xf numFmtId="0" fontId="7" fillId="0" borderId="0"/>
    <xf numFmtId="0" fontId="137" fillId="0" borderId="0"/>
    <xf numFmtId="0" fontId="7" fillId="0" borderId="0"/>
    <xf numFmtId="0" fontId="7" fillId="0" borderId="0"/>
    <xf numFmtId="0" fontId="40" fillId="0" borderId="0"/>
    <xf numFmtId="0" fontId="40" fillId="0" borderId="0"/>
    <xf numFmtId="0" fontId="40" fillId="0" borderId="0"/>
    <xf numFmtId="0" fontId="64" fillId="0" borderId="0"/>
    <xf numFmtId="0" fontId="64" fillId="0" borderId="0"/>
    <xf numFmtId="0" fontId="64" fillId="0" borderId="0"/>
    <xf numFmtId="0" fontId="64" fillId="0" borderId="0"/>
    <xf numFmtId="0" fontId="64" fillId="0" borderId="0"/>
    <xf numFmtId="0" fontId="64" fillId="0" borderId="0"/>
    <xf numFmtId="0" fontId="279" fillId="0" borderId="0"/>
    <xf numFmtId="0" fontId="7" fillId="0" borderId="0"/>
    <xf numFmtId="0" fontId="7" fillId="0" borderId="0"/>
    <xf numFmtId="0" fontId="7" fillId="0" borderId="0"/>
    <xf numFmtId="0" fontId="7" fillId="0" borderId="0"/>
    <xf numFmtId="0" fontId="7" fillId="0" borderId="0"/>
    <xf numFmtId="0" fontId="64" fillId="0" borderId="0"/>
    <xf numFmtId="0" fontId="7" fillId="12" borderId="16" applyNumberFormat="0" applyFont="0" applyAlignment="0" applyProtection="0"/>
    <xf numFmtId="0" fontId="7" fillId="0" borderId="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145" fillId="72" borderId="25" applyNumberFormat="0" applyAlignment="0" applyProtection="0"/>
    <xf numFmtId="0" fontId="94" fillId="18" borderId="25" applyNumberFormat="0" applyAlignment="0" applyProtection="0"/>
    <xf numFmtId="9" fontId="34" fillId="0" borderId="0" applyFont="0" applyFill="0" applyBorder="0" applyAlignment="0" applyProtection="0"/>
    <xf numFmtId="4" fontId="114" fillId="59" borderId="40" applyNumberFormat="0" applyProtection="0">
      <alignment vertical="center"/>
    </xf>
    <xf numFmtId="4" fontId="113" fillId="59" borderId="40" applyNumberFormat="0" applyProtection="0">
      <alignment horizontal="left" vertical="center" indent="1"/>
    </xf>
    <xf numFmtId="4" fontId="48" fillId="59" borderId="25" applyNumberFormat="0" applyProtection="0">
      <alignment horizontal="left" vertical="center" indent="1"/>
    </xf>
    <xf numFmtId="4" fontId="113" fillId="60" borderId="0" applyNumberFormat="0" applyProtection="0">
      <alignment horizontal="left" vertical="center" indent="1"/>
    </xf>
    <xf numFmtId="0" fontId="7" fillId="115" borderId="25" applyNumberFormat="0" applyProtection="0">
      <alignment horizontal="left" vertical="center" indent="1"/>
    </xf>
    <xf numFmtId="4" fontId="115" fillId="64" borderId="0" applyNumberFormat="0" applyProtection="0">
      <alignment horizontal="left" vertical="center" indent="1"/>
    </xf>
    <xf numFmtId="0" fontId="40" fillId="115" borderId="25" applyNumberFormat="0" applyProtection="0">
      <alignment horizontal="left" vertical="center" indent="1"/>
    </xf>
    <xf numFmtId="0" fontId="7" fillId="115" borderId="25" applyNumberFormat="0" applyProtection="0">
      <alignment horizontal="left" vertical="center" indent="1"/>
    </xf>
    <xf numFmtId="0" fontId="7" fillId="115" borderId="25" applyNumberFormat="0" applyProtection="0">
      <alignment horizontal="left" vertical="center" indent="1"/>
    </xf>
    <xf numFmtId="4" fontId="25" fillId="87" borderId="25" applyNumberFormat="0" applyProtection="0">
      <alignment horizontal="left" vertical="center" indent="1"/>
    </xf>
    <xf numFmtId="4" fontId="25" fillId="60" borderId="0" applyNumberFormat="0" applyProtection="0">
      <alignment horizontal="left" vertical="center" indent="1"/>
    </xf>
    <xf numFmtId="0" fontId="7" fillId="64" borderId="40" applyNumberFormat="0" applyProtection="0">
      <alignment horizontal="left" vertical="center" indent="1"/>
    </xf>
    <xf numFmtId="0" fontId="7" fillId="64" borderId="40" applyNumberFormat="0" applyProtection="0">
      <alignment horizontal="left" vertical="center" indent="1"/>
    </xf>
    <xf numFmtId="0" fontId="7" fillId="64" borderId="40" applyNumberFormat="0" applyProtection="0">
      <alignment horizontal="left" vertical="top" indent="1"/>
    </xf>
    <xf numFmtId="0" fontId="7" fillId="60" borderId="40" applyNumberFormat="0" applyProtection="0">
      <alignment horizontal="left" vertical="center" indent="1"/>
    </xf>
    <xf numFmtId="0" fontId="7" fillId="60" borderId="40" applyNumberFormat="0" applyProtection="0">
      <alignment horizontal="left" vertical="center" indent="1"/>
    </xf>
    <xf numFmtId="0" fontId="7" fillId="60" borderId="40" applyNumberFormat="0" applyProtection="0">
      <alignment horizontal="left" vertical="top" indent="1"/>
    </xf>
    <xf numFmtId="0" fontId="7" fillId="65" borderId="40" applyNumberFormat="0" applyProtection="0">
      <alignment horizontal="left" vertical="center" indent="1"/>
    </xf>
    <xf numFmtId="0" fontId="7" fillId="65" borderId="40" applyNumberFormat="0" applyProtection="0">
      <alignment horizontal="left" vertical="center" indent="1"/>
    </xf>
    <xf numFmtId="0" fontId="7" fillId="65" borderId="40" applyNumberFormat="0" applyProtection="0">
      <alignment horizontal="left" vertical="top" indent="1"/>
    </xf>
    <xf numFmtId="0" fontId="7" fillId="66" borderId="40" applyNumberFormat="0" applyProtection="0">
      <alignment horizontal="left" vertical="center" indent="1"/>
    </xf>
    <xf numFmtId="0" fontId="7" fillId="66" borderId="40" applyNumberFormat="0" applyProtection="0">
      <alignment horizontal="left" vertical="center" indent="1"/>
    </xf>
    <xf numFmtId="0" fontId="7" fillId="66" borderId="40" applyNumberFormat="0" applyProtection="0">
      <alignment horizontal="left" vertical="top" indent="1"/>
    </xf>
    <xf numFmtId="0" fontId="64" fillId="0" borderId="0"/>
    <xf numFmtId="4" fontId="48" fillId="50" borderId="40" applyNumberFormat="0" applyProtection="0">
      <alignment vertical="center"/>
    </xf>
    <xf numFmtId="4" fontId="117" fillId="50" borderId="40" applyNumberFormat="0" applyProtection="0">
      <alignment vertical="center"/>
    </xf>
    <xf numFmtId="4" fontId="48" fillId="50" borderId="40" applyNumberFormat="0" applyProtection="0">
      <alignment horizontal="left" vertical="center" indent="1"/>
    </xf>
    <xf numFmtId="0" fontId="48" fillId="50" borderId="40" applyNumberFormat="0" applyProtection="0">
      <alignment horizontal="left" vertical="top" indent="1"/>
    </xf>
    <xf numFmtId="4" fontId="48" fillId="87" borderId="25" applyNumberFormat="0" applyProtection="0">
      <alignment horizontal="right" vertical="center"/>
    </xf>
    <xf numFmtId="0" fontId="40" fillId="115" borderId="25" applyNumberFormat="0" applyProtection="0">
      <alignment horizontal="left" vertical="center" indent="1"/>
    </xf>
    <xf numFmtId="0" fontId="7" fillId="115" borderId="25" applyNumberFormat="0" applyProtection="0">
      <alignment horizontal="left" vertical="center" indent="1"/>
    </xf>
    <xf numFmtId="0" fontId="270" fillId="0" borderId="0"/>
    <xf numFmtId="4" fontId="118" fillId="67" borderId="0" applyNumberFormat="0" applyProtection="0">
      <alignment horizontal="left" vertical="center" indent="1"/>
    </xf>
    <xf numFmtId="0" fontId="25" fillId="0" borderId="0">
      <alignment vertical="top"/>
    </xf>
    <xf numFmtId="173" fontId="126" fillId="0" borderId="0"/>
    <xf numFmtId="0" fontId="34" fillId="0" borderId="0"/>
    <xf numFmtId="0" fontId="137" fillId="0" borderId="0"/>
    <xf numFmtId="0" fontId="147" fillId="0" borderId="0" applyNumberFormat="0" applyFill="0" applyBorder="0" applyAlignment="0" applyProtection="0"/>
    <xf numFmtId="0" fontId="146" fillId="0" borderId="0" applyNumberFormat="0" applyFill="0" applyBorder="0" applyAlignment="0" applyProtection="0"/>
    <xf numFmtId="0" fontId="143" fillId="0" borderId="0" applyNumberFormat="0" applyFill="0" applyBorder="0" applyAlignment="0" applyProtection="0"/>
    <xf numFmtId="0" fontId="95" fillId="0" borderId="26" applyNumberFormat="0" applyFill="0" applyAlignment="0" applyProtection="0"/>
    <xf numFmtId="0" fontId="96" fillId="0" borderId="27" applyNumberFormat="0" applyFill="0" applyAlignment="0" applyProtection="0"/>
    <xf numFmtId="0" fontId="97" fillId="0" borderId="28" applyNumberFormat="0" applyFill="0" applyAlignment="0" applyProtection="0"/>
    <xf numFmtId="0" fontId="97" fillId="0" borderId="0" applyNumberFormat="0" applyFill="0" applyBorder="0" applyAlignment="0" applyProtection="0"/>
    <xf numFmtId="0" fontId="313" fillId="0" borderId="68">
      <protection locked="0"/>
    </xf>
    <xf numFmtId="0" fontId="66" fillId="0" borderId="52" applyNumberFormat="0" applyFill="0" applyAlignment="0" applyProtection="0"/>
    <xf numFmtId="0" fontId="110" fillId="15" borderId="0" applyNumberFormat="0" applyBorder="0" applyAlignment="0" applyProtection="0"/>
    <xf numFmtId="0" fontId="77" fillId="48" borderId="0" applyNumberFormat="0" applyBorder="0" applyAlignment="0" applyProtection="0"/>
    <xf numFmtId="0" fontId="7" fillId="0" borderId="0"/>
    <xf numFmtId="0" fontId="36" fillId="23" borderId="0" applyNumberFormat="0" applyBorder="0" applyAlignment="0" applyProtection="0"/>
    <xf numFmtId="0" fontId="36" fillId="27" borderId="0" applyNumberFormat="0" applyBorder="0" applyAlignment="0" applyProtection="0"/>
    <xf numFmtId="0" fontId="44" fillId="19" borderId="4" applyNumberFormat="0" applyAlignment="0" applyProtection="0"/>
    <xf numFmtId="0" fontId="280" fillId="0" borderId="0"/>
    <xf numFmtId="0" fontId="7" fillId="0" borderId="0"/>
    <xf numFmtId="4" fontId="25" fillId="85" borderId="25" applyNumberFormat="0" applyProtection="0">
      <alignment horizontal="left" vertical="center" indent="1"/>
    </xf>
    <xf numFmtId="0" fontId="7" fillId="85" borderId="25" applyNumberFormat="0" applyProtection="0">
      <alignment horizontal="left" vertical="center" indent="1"/>
    </xf>
    <xf numFmtId="0" fontId="7" fillId="84" borderId="25" applyNumberFormat="0" applyProtection="0">
      <alignment horizontal="left" vertical="center" indent="1"/>
    </xf>
    <xf numFmtId="0" fontId="7" fillId="84" borderId="25" applyNumberFormat="0" applyProtection="0">
      <alignment horizontal="left" vertical="center" indent="1"/>
    </xf>
    <xf numFmtId="0" fontId="7" fillId="3" borderId="25" applyNumberFormat="0" applyProtection="0">
      <alignment horizontal="left" vertical="center" indent="1"/>
    </xf>
    <xf numFmtId="0" fontId="7" fillId="3" borderId="25" applyNumberFormat="0" applyProtection="0">
      <alignment horizontal="left" vertical="center" indent="1"/>
    </xf>
    <xf numFmtId="0" fontId="7" fillId="115" borderId="25" applyNumberFormat="0" applyProtection="0">
      <alignment horizontal="left" vertical="center" indent="1"/>
    </xf>
    <xf numFmtId="0" fontId="7" fillId="115" borderId="25" applyNumberFormat="0" applyProtection="0">
      <alignment horizontal="left" vertical="center" indent="1"/>
    </xf>
    <xf numFmtId="0" fontId="7" fillId="115" borderId="25" applyNumberFormat="0" applyProtection="0">
      <alignment horizontal="center" vertical="center"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0" fontId="7" fillId="0" borderId="0"/>
    <xf numFmtId="0" fontId="206" fillId="0" borderId="0"/>
    <xf numFmtId="0" fontId="137" fillId="0" borderId="0"/>
    <xf numFmtId="0" fontId="64" fillId="0" borderId="0"/>
    <xf numFmtId="0" fontId="64" fillId="0" borderId="0"/>
    <xf numFmtId="0" fontId="64" fillId="0" borderId="0"/>
    <xf numFmtId="0" fontId="64" fillId="0" borderId="0"/>
    <xf numFmtId="0" fontId="279" fillId="0" borderId="0"/>
    <xf numFmtId="0" fontId="7" fillId="0" borderId="0"/>
    <xf numFmtId="0" fontId="7" fillId="0" borderId="0"/>
    <xf numFmtId="0" fontId="7" fillId="0" borderId="0"/>
    <xf numFmtId="0" fontId="22" fillId="0" borderId="0"/>
    <xf numFmtId="0" fontId="22" fillId="0" borderId="0"/>
    <xf numFmtId="0" fontId="34" fillId="0" borderId="0"/>
    <xf numFmtId="0" fontId="184" fillId="0" borderId="0"/>
    <xf numFmtId="0" fontId="227" fillId="0" borderId="0">
      <alignment horizontal="left"/>
    </xf>
    <xf numFmtId="0" fontId="137" fillId="0" borderId="0"/>
    <xf numFmtId="0" fontId="34" fillId="0" borderId="0"/>
    <xf numFmtId="0" fontId="4" fillId="0" borderId="0"/>
    <xf numFmtId="0" fontId="22" fillId="0" borderId="0"/>
    <xf numFmtId="0" fontId="22" fillId="0" borderId="0"/>
    <xf numFmtId="0" fontId="34" fillId="0" borderId="0"/>
    <xf numFmtId="0" fontId="7" fillId="0" borderId="0"/>
    <xf numFmtId="0" fontId="22" fillId="0" borderId="0"/>
    <xf numFmtId="0" fontId="34" fillId="0" borderId="0"/>
    <xf numFmtId="0" fontId="34" fillId="0" borderId="0"/>
    <xf numFmtId="0" fontId="34" fillId="0" borderId="0"/>
    <xf numFmtId="0" fontId="7" fillId="0" borderId="0"/>
    <xf numFmtId="0" fontId="34" fillId="0" borderId="0"/>
    <xf numFmtId="0" fontId="137" fillId="0" borderId="0"/>
    <xf numFmtId="0" fontId="34" fillId="0" borderId="0"/>
    <xf numFmtId="0" fontId="34" fillId="0" borderId="0"/>
    <xf numFmtId="0" fontId="137" fillId="0" borderId="0"/>
    <xf numFmtId="0" fontId="34" fillId="0" borderId="0"/>
    <xf numFmtId="0" fontId="34" fillId="0" borderId="0"/>
    <xf numFmtId="0" fontId="34" fillId="0" borderId="0"/>
    <xf numFmtId="0" fontId="34" fillId="0" borderId="0"/>
    <xf numFmtId="0" fontId="22" fillId="0" borderId="0"/>
    <xf numFmtId="0" fontId="34" fillId="0" borderId="0"/>
    <xf numFmtId="0" fontId="7" fillId="0" borderId="0"/>
    <xf numFmtId="0" fontId="22" fillId="0" borderId="0"/>
    <xf numFmtId="0" fontId="22" fillId="0" borderId="0"/>
    <xf numFmtId="0" fontId="22" fillId="0" borderId="0"/>
    <xf numFmtId="0" fontId="4" fillId="0" borderId="0"/>
    <xf numFmtId="173" fontId="7" fillId="0" borderId="0"/>
    <xf numFmtId="0" fontId="137" fillId="0" borderId="0"/>
    <xf numFmtId="0" fontId="7" fillId="0" borderId="0"/>
    <xf numFmtId="0" fontId="7" fillId="0" borderId="0"/>
    <xf numFmtId="0" fontId="7" fillId="0" borderId="0"/>
    <xf numFmtId="0" fontId="7" fillId="0" borderId="0"/>
    <xf numFmtId="0" fontId="227" fillId="0" borderId="0">
      <alignment horizontal="left"/>
    </xf>
    <xf numFmtId="0" fontId="184" fillId="0" borderId="0"/>
    <xf numFmtId="0" fontId="34" fillId="0" borderId="0"/>
    <xf numFmtId="0" fontId="7" fillId="0" borderId="0"/>
    <xf numFmtId="0" fontId="7" fillId="0" borderId="0"/>
    <xf numFmtId="0" fontId="137" fillId="0" borderId="0"/>
    <xf numFmtId="0" fontId="4" fillId="0" borderId="0"/>
    <xf numFmtId="0" fontId="7" fillId="0" borderId="0"/>
    <xf numFmtId="0" fontId="279" fillId="0" borderId="0"/>
    <xf numFmtId="0" fontId="64" fillId="0" borderId="0"/>
    <xf numFmtId="0" fontId="109" fillId="3" borderId="32" applyProtection="0">
      <alignment horizontal="centerContinuous"/>
      <protection locked="0"/>
    </xf>
    <xf numFmtId="0" fontId="64" fillId="0" borderId="0"/>
    <xf numFmtId="0" fontId="137" fillId="0" borderId="0"/>
    <xf numFmtId="0" fontId="7" fillId="0" borderId="0"/>
    <xf numFmtId="0" fontId="137" fillId="0" borderId="0"/>
    <xf numFmtId="0" fontId="64" fillId="0" borderId="0"/>
    <xf numFmtId="0" fontId="64" fillId="0" borderId="0"/>
    <xf numFmtId="0" fontId="58" fillId="3" borderId="37" applyProtection="0">
      <alignment horizontal="center" wrapText="1"/>
      <protection locked="0"/>
    </xf>
    <xf numFmtId="0" fontId="64" fillId="0" borderId="0"/>
    <xf numFmtId="0" fontId="279" fillId="0" borderId="0"/>
    <xf numFmtId="0" fontId="7" fillId="0" borderId="0"/>
    <xf numFmtId="0" fontId="7" fillId="0" borderId="0"/>
    <xf numFmtId="0" fontId="7" fillId="0" borderId="0"/>
    <xf numFmtId="0" fontId="34" fillId="0" borderId="0"/>
    <xf numFmtId="0" fontId="184" fillId="0" borderId="0"/>
    <xf numFmtId="0" fontId="227" fillId="0" borderId="0">
      <alignment horizontal="left"/>
    </xf>
    <xf numFmtId="187" fontId="59" fillId="26" borderId="9" applyNumberFormat="0" applyAlignment="0" applyProtection="0"/>
    <xf numFmtId="187" fontId="166" fillId="0" borderId="22" applyNumberFormat="0" applyFill="0" applyAlignment="0" applyProtection="0"/>
    <xf numFmtId="187" fontId="7" fillId="0" borderId="0"/>
    <xf numFmtId="9" fontId="34" fillId="0" borderId="0" applyFont="0" applyFill="0" applyBorder="0" applyAlignment="0" applyProtection="0"/>
    <xf numFmtId="0" fontId="62" fillId="2" borderId="0"/>
    <xf numFmtId="0" fontId="38" fillId="77" borderId="0" applyNumberFormat="0" applyBorder="0" applyAlignment="0" applyProtection="0"/>
    <xf numFmtId="0" fontId="38" fillId="79" borderId="0" applyNumberFormat="0" applyBorder="0" applyAlignment="0" applyProtection="0"/>
    <xf numFmtId="0" fontId="38" fillId="100" borderId="0" applyNumberFormat="0" applyBorder="0" applyAlignment="0" applyProtection="0"/>
    <xf numFmtId="0" fontId="38" fillId="101" borderId="0" applyNumberFormat="0" applyBorder="0" applyAlignment="0" applyProtection="0"/>
    <xf numFmtId="0" fontId="38" fillId="102" borderId="0" applyNumberFormat="0" applyBorder="0" applyAlignment="0" applyProtection="0"/>
    <xf numFmtId="0" fontId="38" fillId="103" borderId="0" applyNumberFormat="0" applyBorder="0" applyAlignment="0" applyProtection="0"/>
    <xf numFmtId="200" fontId="7" fillId="0" borderId="0" applyFont="0" applyFill="0" applyBorder="0" applyAlignment="0" applyProtection="0"/>
    <xf numFmtId="0" fontId="165" fillId="34" borderId="65" applyNumberFormat="0" applyAlignment="0" applyProtection="0"/>
    <xf numFmtId="0" fontId="22" fillId="0" borderId="0"/>
    <xf numFmtId="0" fontId="62" fillId="2" borderId="0"/>
    <xf numFmtId="0" fontId="62" fillId="2" borderId="0"/>
    <xf numFmtId="0" fontId="62" fillId="2" borderId="0"/>
    <xf numFmtId="0" fontId="62" fillId="2" borderId="0"/>
    <xf numFmtId="9" fontId="7" fillId="0" borderId="0" applyFont="0" applyFill="0" applyBorder="0" applyAlignment="0" applyProtection="0"/>
    <xf numFmtId="172" fontId="22" fillId="0" borderId="0" applyFont="0" applyFill="0" applyBorder="0" applyAlignment="0" applyProtection="0"/>
    <xf numFmtId="0" fontId="62" fillId="2" borderId="0"/>
    <xf numFmtId="9" fontId="7" fillId="0" borderId="0" applyFont="0" applyFill="0" applyBorder="0" applyAlignment="0" applyProtection="0"/>
    <xf numFmtId="0" fontId="7" fillId="0" borderId="0"/>
    <xf numFmtId="0" fontId="7" fillId="0" borderId="0"/>
    <xf numFmtId="292" fontId="7" fillId="0" borderId="0" applyFont="0" applyFill="0" applyBorder="0" applyAlignment="0" applyProtection="0"/>
    <xf numFmtId="0" fontId="26" fillId="0" borderId="0"/>
    <xf numFmtId="0" fontId="37" fillId="0" borderId="0"/>
    <xf numFmtId="0" fontId="37" fillId="0" borderId="0"/>
    <xf numFmtId="0" fontId="7" fillId="0" borderId="0"/>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58" fillId="3" borderId="37" applyProtection="0">
      <alignment horizontal="center" wrapText="1"/>
      <protection locked="0"/>
    </xf>
    <xf numFmtId="0" fontId="109" fillId="3" borderId="32" applyProtection="0">
      <alignment horizontal="centerContinuous"/>
      <protection locked="0"/>
    </xf>
    <xf numFmtId="0" fontId="62" fillId="13" borderId="77" applyNumberFormat="0">
      <protection locked="0"/>
    </xf>
    <xf numFmtId="0" fontId="62" fillId="2"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2" fontId="7" fillId="0" borderId="0" applyFont="0" applyFill="0" applyBorder="0" applyAlignment="0" applyProtection="0"/>
    <xf numFmtId="183" fontId="7" fillId="0" borderId="0" applyFont="0" applyFill="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8" fillId="22"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8" fillId="26"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8" fillId="30" borderId="0" applyNumberFormat="0" applyBorder="0" applyAlignment="0" applyProtection="0"/>
    <xf numFmtId="0" fontId="38" fillId="26" borderId="0" applyNumberFormat="0" applyBorder="0" applyAlignment="0" applyProtection="0"/>
    <xf numFmtId="0" fontId="38" fillId="100" borderId="0" applyNumberFormat="0" applyBorder="0" applyAlignment="0" applyProtection="0"/>
    <xf numFmtId="0" fontId="38" fillId="100" borderId="0" applyNumberFormat="0" applyBorder="0" applyAlignment="0" applyProtection="0"/>
    <xf numFmtId="0" fontId="38" fillId="100" borderId="0" applyNumberFormat="0" applyBorder="0" applyAlignment="0" applyProtection="0"/>
    <xf numFmtId="0" fontId="38" fillId="100" borderId="0" applyNumberFormat="0" applyBorder="0" applyAlignment="0" applyProtection="0"/>
    <xf numFmtId="0" fontId="38" fillId="100"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8" fillId="30" borderId="0" applyNumberFormat="0" applyBorder="0" applyAlignment="0" applyProtection="0"/>
    <xf numFmtId="0" fontId="38" fillId="80" borderId="0" applyNumberFormat="0" applyBorder="0" applyAlignment="0" applyProtection="0"/>
    <xf numFmtId="0" fontId="38" fillId="101" borderId="0" applyNumberFormat="0" applyBorder="0" applyAlignment="0" applyProtection="0"/>
    <xf numFmtId="0" fontId="38" fillId="101" borderId="0" applyNumberFormat="0" applyBorder="0" applyAlignment="0" applyProtection="0"/>
    <xf numFmtId="0" fontId="38" fillId="101" borderId="0" applyNumberFormat="0" applyBorder="0" applyAlignment="0" applyProtection="0"/>
    <xf numFmtId="0" fontId="38" fillId="101" borderId="0" applyNumberFormat="0" applyBorder="0" applyAlignment="0" applyProtection="0"/>
    <xf numFmtId="0" fontId="38" fillId="101" borderId="0" applyNumberFormat="0" applyBorder="0" applyAlignment="0" applyProtection="0"/>
    <xf numFmtId="0" fontId="37" fillId="20" borderId="0" applyNumberFormat="0" applyBorder="0" applyAlignment="0" applyProtection="0"/>
    <xf numFmtId="0" fontId="38" fillId="21" borderId="0" applyNumberFormat="0" applyBorder="0" applyAlignment="0" applyProtection="0"/>
    <xf numFmtId="0" fontId="38" fillId="81" borderId="0" applyNumberFormat="0" applyBorder="0" applyAlignment="0" applyProtection="0"/>
    <xf numFmtId="0" fontId="38" fillId="102" borderId="0" applyNumberFormat="0" applyBorder="0" applyAlignment="0" applyProtection="0"/>
    <xf numFmtId="0" fontId="38" fillId="102" borderId="0" applyNumberFormat="0" applyBorder="0" applyAlignment="0" applyProtection="0"/>
    <xf numFmtId="0" fontId="38" fillId="102" borderId="0" applyNumberFormat="0" applyBorder="0" applyAlignment="0" applyProtection="0"/>
    <xf numFmtId="0" fontId="38" fillId="102" borderId="0" applyNumberFormat="0" applyBorder="0" applyAlignment="0" applyProtection="0"/>
    <xf numFmtId="0" fontId="38" fillId="102" borderId="0" applyNumberFormat="0" applyBorder="0" applyAlignment="0" applyProtection="0"/>
    <xf numFmtId="0" fontId="37" fillId="25" borderId="0" applyNumberFormat="0" applyBorder="0" applyAlignment="0" applyProtection="0"/>
    <xf numFmtId="0" fontId="38" fillId="34" borderId="0" applyNumberFormat="0" applyBorder="0" applyAlignment="0" applyProtection="0"/>
    <xf numFmtId="0" fontId="38" fillId="82" borderId="0" applyNumberFormat="0" applyBorder="0" applyAlignment="0" applyProtection="0"/>
    <xf numFmtId="0" fontId="38" fillId="103" borderId="0" applyNumberFormat="0" applyBorder="0" applyAlignment="0" applyProtection="0"/>
    <xf numFmtId="0" fontId="38" fillId="103" borderId="0" applyNumberFormat="0" applyBorder="0" applyAlignment="0" applyProtection="0"/>
    <xf numFmtId="0" fontId="38" fillId="103" borderId="0" applyNumberFormat="0" applyBorder="0" applyAlignment="0" applyProtection="0"/>
    <xf numFmtId="0" fontId="38" fillId="103" borderId="0" applyNumberFormat="0" applyBorder="0" applyAlignment="0" applyProtection="0"/>
    <xf numFmtId="0" fontId="38" fillId="103" borderId="0" applyNumberFormat="0" applyBorder="0" applyAlignment="0" applyProtection="0"/>
    <xf numFmtId="0" fontId="160" fillId="25" borderId="0" applyNumberFormat="0" applyBorder="0" applyAlignment="0" applyProtection="0"/>
    <xf numFmtId="0" fontId="165" fillId="34" borderId="65" applyNumberFormat="0" applyAlignment="0" applyProtection="0"/>
    <xf numFmtId="0" fontId="7" fillId="12" borderId="16" applyNumberFormat="0" applyFont="0" applyAlignment="0" applyProtection="0"/>
    <xf numFmtId="0" fontId="7" fillId="12" borderId="16" applyNumberFormat="0" applyFont="0" applyAlignment="0" applyProtection="0"/>
    <xf numFmtId="179" fontId="7" fillId="0" borderId="0" applyFont="0" applyFill="0" applyBorder="0" applyAlignment="0" applyProtection="0"/>
    <xf numFmtId="0" fontId="161" fillId="72" borderId="4" applyNumberFormat="0" applyAlignment="0" applyProtection="0"/>
    <xf numFmtId="0" fontId="59" fillId="26" borderId="9" applyNumberFormat="0" applyAlignment="0" applyProtection="0"/>
    <xf numFmtId="0" fontId="162" fillId="0" borderId="55" applyNumberFormat="0" applyFill="0" applyAlignment="0" applyProtection="0"/>
    <xf numFmtId="0" fontId="163" fillId="0" borderId="70" applyNumberFormat="0" applyFill="0" applyAlignment="0" applyProtection="0"/>
    <xf numFmtId="0" fontId="164" fillId="0" borderId="75" applyNumberFormat="0" applyFill="0" applyAlignment="0" applyProtection="0"/>
    <xf numFmtId="0" fontId="164" fillId="0" borderId="0" applyNumberFormat="0" applyFill="0" applyBorder="0" applyAlignment="0" applyProtection="0"/>
    <xf numFmtId="200" fontId="7" fillId="0" borderId="0" applyFont="0" applyFill="0" applyBorder="0" applyAlignment="0" applyProtection="0"/>
    <xf numFmtId="228" fontId="206" fillId="0" borderId="0">
      <protection locked="0"/>
    </xf>
    <xf numFmtId="197"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9" fillId="101" borderId="9" applyNumberFormat="0" applyAlignment="0" applyProtection="0"/>
    <xf numFmtId="0" fontId="66" fillId="42" borderId="0" applyNumberFormat="0" applyBorder="0" applyAlignment="0" applyProtection="0"/>
    <xf numFmtId="0" fontId="66" fillId="43" borderId="0" applyNumberFormat="0" applyBorder="0" applyAlignment="0" applyProtection="0"/>
    <xf numFmtId="37" fontId="62" fillId="0" borderId="3">
      <alignment horizontal="right" vertical="top" wrapText="1"/>
      <protection locked="0"/>
    </xf>
    <xf numFmtId="37" fontId="62" fillId="0" borderId="3">
      <alignment horizontal="right" vertical="top" wrapText="1"/>
      <protection locked="0"/>
    </xf>
    <xf numFmtId="37" fontId="62" fillId="0" borderId="3">
      <alignment horizontal="right" vertical="top" wrapText="1"/>
      <protection locked="0"/>
    </xf>
    <xf numFmtId="199" fontId="7" fillId="0" borderId="0" applyFont="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172" fontId="22" fillId="0" borderId="0" applyFont="0" applyFill="0" applyBorder="0" applyAlignment="0" applyProtection="0"/>
    <xf numFmtId="172" fontId="137" fillId="0" borderId="0" applyFont="0" applyFill="0" applyBorder="0" applyAlignment="0" applyProtection="0"/>
    <xf numFmtId="200" fontId="7" fillId="0" borderId="0" applyFont="0" applyFill="0" applyBorder="0" applyAlignment="0" applyProtection="0"/>
    <xf numFmtId="292" fontId="7" fillId="0" borderId="0" applyFont="0" applyFill="0" applyBorder="0" applyAlignment="0" applyProtection="0"/>
    <xf numFmtId="172" fontId="22" fillId="0" borderId="0" applyFont="0" applyFill="0" applyBorder="0" applyAlignment="0" applyProtection="0"/>
    <xf numFmtId="172" fontId="137"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292" fontId="7" fillId="0" borderId="0" applyFont="0" applyFill="0" applyBorder="0" applyAlignment="0" applyProtection="0"/>
    <xf numFmtId="172" fontId="34"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172" fontId="34"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200" fontId="40" fillId="0" borderId="0" applyFont="0" applyFill="0" applyBorder="0" applyAlignment="0" applyProtection="0"/>
    <xf numFmtId="200" fontId="7" fillId="0" borderId="0" applyFont="0" applyFill="0" applyBorder="0" applyAlignment="0" applyProtection="0"/>
    <xf numFmtId="172" fontId="34" fillId="0" borderId="0" applyFont="0" applyFill="0" applyBorder="0" applyAlignment="0" applyProtection="0"/>
    <xf numFmtId="172" fontId="79" fillId="0" borderId="0" applyFont="0" applyFill="0" applyBorder="0" applyAlignment="0" applyProtection="0"/>
    <xf numFmtId="200" fontId="7"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0" fontId="262" fillId="0" borderId="0" applyNumberFormat="0" applyFill="0" applyBorder="0" applyAlignment="0" applyProtection="0"/>
    <xf numFmtId="233" fontId="206" fillId="0" borderId="0">
      <protection locked="0"/>
    </xf>
    <xf numFmtId="0" fontId="77" fillId="83" borderId="0" applyNumberFormat="0" applyBorder="0" applyAlignment="0" applyProtection="0"/>
    <xf numFmtId="14" fontId="8" fillId="49" borderId="59">
      <alignment horizontal="center" vertical="center" wrapText="1"/>
    </xf>
    <xf numFmtId="0" fontId="40" fillId="0" borderId="0"/>
    <xf numFmtId="0" fontId="40" fillId="0" borderId="0"/>
    <xf numFmtId="0" fontId="163" fillId="0" borderId="27" applyNumberFormat="0" applyFill="0" applyAlignment="0" applyProtection="0"/>
    <xf numFmtId="0" fontId="164" fillId="0" borderId="56" applyNumberFormat="0" applyFill="0" applyAlignment="0" applyProtection="0"/>
    <xf numFmtId="0" fontId="324" fillId="0" borderId="0" applyNumberFormat="0" applyFill="0" applyBorder="0" applyAlignment="0" applyProtection="0"/>
    <xf numFmtId="0" fontId="77" fillId="0" borderId="76" applyNumberFormat="0" applyFill="0" applyAlignment="0" applyProtection="0"/>
    <xf numFmtId="0" fontId="165" fillId="34" borderId="65" applyNumberFormat="0" applyAlignment="0" applyProtection="0"/>
    <xf numFmtId="0" fontId="165" fillId="34" borderId="65" applyNumberFormat="0" applyAlignment="0" applyProtection="0"/>
    <xf numFmtId="0" fontId="165" fillId="34" borderId="65" applyNumberFormat="0" applyAlignment="0" applyProtection="0"/>
    <xf numFmtId="0" fontId="165" fillId="34" borderId="65" applyNumberFormat="0" applyAlignment="0" applyProtection="0"/>
    <xf numFmtId="0" fontId="165" fillId="34" borderId="65" applyNumberFormat="0" applyAlignment="0" applyProtection="0"/>
    <xf numFmtId="0" fontId="165" fillId="34" borderId="65" applyNumberFormat="0" applyAlignment="0" applyProtection="0"/>
    <xf numFmtId="0" fontId="165" fillId="34" borderId="65" applyNumberFormat="0" applyAlignment="0" applyProtection="0"/>
    <xf numFmtId="0" fontId="165" fillId="34" borderId="65" applyNumberFormat="0" applyAlignment="0" applyProtection="0"/>
    <xf numFmtId="0" fontId="165" fillId="34" borderId="65" applyNumberFormat="0" applyAlignment="0" applyProtection="0"/>
    <xf numFmtId="0" fontId="165" fillId="34" borderId="65" applyNumberFormat="0" applyAlignment="0" applyProtection="0"/>
    <xf numFmtId="0" fontId="165" fillId="34" borderId="65" applyNumberFormat="0" applyAlignment="0" applyProtection="0"/>
    <xf numFmtId="0" fontId="165" fillId="34" borderId="65" applyNumberFormat="0" applyAlignment="0" applyProtection="0"/>
    <xf numFmtId="0" fontId="165" fillId="34" borderId="65" applyNumberFormat="0" applyAlignment="0" applyProtection="0"/>
    <xf numFmtId="0" fontId="165" fillId="34" borderId="65" applyNumberFormat="0" applyAlignment="0" applyProtection="0"/>
    <xf numFmtId="0" fontId="7" fillId="12" borderId="16" applyNumberFormat="0" applyFont="0" applyAlignment="0" applyProtection="0"/>
    <xf numFmtId="0" fontId="79" fillId="33" borderId="65" applyNumberFormat="0" applyFont="0" applyAlignment="0" applyProtection="0"/>
    <xf numFmtId="0" fontId="38" fillId="77" borderId="0" applyNumberFormat="0" applyBorder="0" applyAlignment="0" applyProtection="0"/>
    <xf numFmtId="0" fontId="38" fillId="79" borderId="0" applyNumberFormat="0" applyBorder="0" applyAlignment="0" applyProtection="0"/>
    <xf numFmtId="0" fontId="38" fillId="100" borderId="0" applyNumberFormat="0" applyBorder="0" applyAlignment="0" applyProtection="0"/>
    <xf numFmtId="0" fontId="38" fillId="101" borderId="0" applyNumberFormat="0" applyBorder="0" applyAlignment="0" applyProtection="0"/>
    <xf numFmtId="0" fontId="38" fillId="102" borderId="0" applyNumberFormat="0" applyBorder="0" applyAlignment="0" applyProtection="0"/>
    <xf numFmtId="0" fontId="38" fillId="103" borderId="0" applyNumberFormat="0" applyBorder="0" applyAlignment="0" applyProtection="0"/>
    <xf numFmtId="0" fontId="37" fillId="107" borderId="0" applyNumberFormat="0" applyBorder="0" applyAlignment="0" applyProtection="0"/>
    <xf numFmtId="0" fontId="145" fillId="110" borderId="25" applyNumberFormat="0" applyAlignment="0" applyProtection="0"/>
    <xf numFmtId="0" fontId="166" fillId="0" borderId="22" applyNumberFormat="0" applyFill="0" applyAlignment="0" applyProtection="0"/>
    <xf numFmtId="235" fontId="7" fillId="0" borderId="0" applyFont="0" applyBorder="0" applyProtection="0"/>
    <xf numFmtId="235" fontId="7" fillId="0" borderId="0" applyFont="0" applyBorder="0" applyProtection="0"/>
    <xf numFmtId="222" fontId="7" fillId="0" borderId="0" applyFont="0" applyBorder="0" applyProtection="0"/>
    <xf numFmtId="222" fontId="7" fillId="0" borderId="0" applyFont="0" applyBorder="0" applyProtection="0"/>
    <xf numFmtId="220" fontId="7" fillId="0" borderId="0" applyNumberFormat="0" applyBorder="0" applyAlignment="0" applyProtection="0"/>
    <xf numFmtId="220" fontId="7" fillId="0" borderId="0" applyNumberFormat="0" applyBorder="0" applyAlignment="0" applyProtection="0"/>
    <xf numFmtId="0" fontId="7" fillId="0" borderId="0"/>
    <xf numFmtId="0" fontId="104" fillId="34" borderId="0" applyNumberFormat="0" applyBorder="0" applyAlignment="0" applyProtection="0"/>
    <xf numFmtId="0" fontId="62" fillId="2" borderId="0"/>
    <xf numFmtId="0" fontId="62" fillId="2" borderId="0"/>
    <xf numFmtId="0" fontId="22" fillId="0" borderId="0"/>
    <xf numFmtId="0" fontId="79" fillId="193" borderId="0"/>
    <xf numFmtId="0" fontId="62" fillId="2" borderId="0"/>
    <xf numFmtId="0" fontId="62" fillId="2" borderId="0"/>
    <xf numFmtId="0" fontId="4" fillId="0" borderId="0"/>
    <xf numFmtId="0" fontId="62" fillId="193" borderId="0"/>
    <xf numFmtId="0" fontId="79" fillId="193" borderId="0"/>
    <xf numFmtId="0" fontId="62" fillId="2" borderId="0"/>
    <xf numFmtId="0" fontId="62" fillId="193" borderId="0"/>
    <xf numFmtId="0" fontId="79" fillId="193" borderId="0"/>
    <xf numFmtId="0" fontId="4" fillId="0" borderId="0"/>
    <xf numFmtId="0" fontId="62" fillId="193" borderId="0"/>
    <xf numFmtId="0" fontId="62" fillId="193" borderId="0"/>
    <xf numFmtId="0" fontId="79" fillId="193" borderId="0"/>
    <xf numFmtId="0" fontId="40" fillId="0" borderId="0"/>
    <xf numFmtId="0" fontId="360" fillId="0" borderId="0"/>
    <xf numFmtId="0" fontId="62" fillId="193" borderId="0"/>
    <xf numFmtId="0" fontId="79" fillId="193" borderId="0"/>
    <xf numFmtId="0" fontId="4" fillId="0" borderId="0"/>
    <xf numFmtId="0" fontId="79" fillId="193" borderId="0"/>
    <xf numFmtId="0" fontId="62" fillId="2" borderId="0"/>
    <xf numFmtId="0" fontId="79" fillId="193" borderId="0"/>
    <xf numFmtId="0" fontId="62" fillId="2" borderId="0"/>
    <xf numFmtId="0" fontId="79" fillId="193" borderId="0"/>
    <xf numFmtId="0" fontId="62" fillId="2" borderId="0"/>
    <xf numFmtId="0" fontId="79" fillId="193" borderId="0"/>
    <xf numFmtId="0" fontId="79" fillId="193" borderId="0"/>
    <xf numFmtId="0" fontId="22" fillId="0" borderId="0"/>
    <xf numFmtId="0" fontId="330" fillId="0" borderId="0"/>
    <xf numFmtId="0" fontId="7" fillId="0" borderId="0"/>
    <xf numFmtId="0" fontId="330" fillId="0" borderId="0"/>
    <xf numFmtId="0" fontId="7" fillId="0" borderId="0"/>
    <xf numFmtId="0" fontId="22" fillId="0" borderId="0"/>
    <xf numFmtId="0" fontId="137" fillId="0" borderId="0"/>
    <xf numFmtId="0" fontId="22" fillId="0" borderId="0"/>
    <xf numFmtId="0" fontId="137" fillId="0" borderId="0"/>
    <xf numFmtId="0" fontId="4" fillId="0" borderId="0"/>
    <xf numFmtId="0" fontId="137" fillId="0" borderId="0"/>
    <xf numFmtId="0" fontId="22" fillId="0" borderId="0"/>
    <xf numFmtId="0" fontId="137" fillId="0" borderId="0"/>
    <xf numFmtId="0" fontId="137" fillId="0" borderId="0"/>
    <xf numFmtId="0" fontId="137" fillId="0" borderId="0"/>
    <xf numFmtId="0" fontId="137" fillId="0" borderId="0"/>
    <xf numFmtId="0" fontId="7" fillId="0" borderId="0"/>
    <xf numFmtId="0" fontId="62" fillId="2" borderId="0"/>
    <xf numFmtId="0" fontId="62" fillId="2" borderId="0"/>
    <xf numFmtId="0" fontId="22" fillId="0" borderId="0"/>
    <xf numFmtId="0" fontId="64" fillId="0" borderId="0"/>
    <xf numFmtId="0" fontId="62" fillId="2" borderId="0"/>
    <xf numFmtId="0" fontId="62" fillId="2" borderId="0"/>
    <xf numFmtId="0" fontId="137" fillId="0" borderId="0"/>
    <xf numFmtId="0" fontId="62" fillId="2" borderId="0"/>
    <xf numFmtId="0" fontId="62" fillId="2" borderId="0"/>
    <xf numFmtId="0" fontId="62" fillId="2" borderId="0"/>
    <xf numFmtId="0" fontId="62" fillId="2" borderId="0"/>
    <xf numFmtId="0" fontId="62" fillId="2" borderId="0"/>
    <xf numFmtId="0" fontId="40" fillId="0" borderId="0"/>
    <xf numFmtId="0" fontId="62" fillId="2" borderId="0"/>
    <xf numFmtId="0" fontId="22" fillId="0" borderId="0"/>
    <xf numFmtId="0" fontId="62" fillId="2" borderId="0"/>
    <xf numFmtId="0" fontId="330" fillId="0" borderId="0"/>
    <xf numFmtId="0" fontId="7" fillId="0" borderId="0"/>
    <xf numFmtId="0" fontId="330" fillId="0" borderId="0"/>
    <xf numFmtId="0" fontId="62" fillId="2" borderId="0"/>
    <xf numFmtId="0" fontId="330" fillId="0" borderId="0"/>
    <xf numFmtId="0" fontId="7" fillId="0" borderId="0"/>
    <xf numFmtId="0" fontId="330" fillId="0" borderId="0"/>
    <xf numFmtId="0" fontId="7" fillId="0" borderId="0"/>
    <xf numFmtId="0" fontId="79" fillId="193" borderId="0"/>
    <xf numFmtId="0" fontId="62" fillId="2" borderId="0"/>
    <xf numFmtId="0" fontId="79" fillId="193" borderId="0"/>
    <xf numFmtId="0" fontId="79" fillId="193" borderId="0"/>
    <xf numFmtId="0" fontId="79" fillId="193" borderId="0"/>
    <xf numFmtId="0" fontId="62" fillId="2" borderId="0"/>
    <xf numFmtId="0" fontId="79" fillId="193" borderId="0"/>
    <xf numFmtId="0" fontId="4" fillId="0" borderId="0"/>
    <xf numFmtId="0" fontId="79" fillId="193" borderId="0"/>
    <xf numFmtId="0" fontId="4" fillId="0" borderId="0"/>
    <xf numFmtId="0" fontId="79" fillId="193" borderId="0"/>
    <xf numFmtId="0" fontId="4" fillId="0" borderId="0"/>
    <xf numFmtId="0" fontId="79" fillId="193" borderId="0"/>
    <xf numFmtId="0" fontId="4" fillId="0" borderId="0"/>
    <xf numFmtId="0" fontId="79" fillId="193" borderId="0"/>
    <xf numFmtId="0" fontId="22" fillId="0" borderId="0"/>
    <xf numFmtId="0" fontId="4" fillId="0" borderId="0"/>
    <xf numFmtId="0" fontId="22" fillId="0" borderId="0"/>
    <xf numFmtId="0" fontId="22" fillId="0" borderId="0"/>
    <xf numFmtId="0" fontId="22" fillId="0" borderId="0"/>
    <xf numFmtId="0" fontId="184" fillId="0" borderId="0"/>
    <xf numFmtId="0" fontId="34" fillId="0" borderId="0"/>
    <xf numFmtId="173" fontId="64" fillId="0" borderId="0"/>
    <xf numFmtId="173" fontId="64" fillId="0" borderId="0"/>
    <xf numFmtId="173" fontId="64" fillId="0" borderId="0"/>
    <xf numFmtId="173" fontId="64" fillId="0" borderId="0"/>
    <xf numFmtId="173" fontId="64" fillId="0" borderId="0"/>
    <xf numFmtId="173" fontId="64" fillId="0" borderId="0"/>
    <xf numFmtId="173" fontId="64" fillId="0" borderId="0"/>
    <xf numFmtId="173" fontId="64" fillId="0" borderId="0"/>
    <xf numFmtId="173" fontId="64" fillId="0" borderId="0"/>
    <xf numFmtId="0" fontId="22" fillId="0" borderId="0"/>
    <xf numFmtId="0" fontId="62" fillId="2" borderId="0"/>
    <xf numFmtId="0" fontId="62" fillId="2" borderId="0"/>
    <xf numFmtId="0" fontId="7" fillId="0" borderId="0"/>
    <xf numFmtId="0" fontId="25" fillId="0" borderId="0"/>
    <xf numFmtId="0" fontId="62" fillId="2" borderId="0"/>
    <xf numFmtId="0" fontId="62" fillId="2" borderId="0"/>
    <xf numFmtId="173" fontId="64" fillId="0" borderId="0"/>
    <xf numFmtId="173" fontId="64" fillId="0" borderId="0"/>
    <xf numFmtId="173" fontId="64" fillId="0" borderId="0"/>
    <xf numFmtId="173" fontId="64" fillId="0" borderId="0"/>
    <xf numFmtId="173" fontId="64" fillId="0" borderId="0"/>
    <xf numFmtId="173" fontId="64" fillId="0" borderId="0"/>
    <xf numFmtId="173" fontId="64" fillId="0" borderId="0"/>
    <xf numFmtId="173" fontId="64" fillId="0" borderId="0"/>
    <xf numFmtId="173" fontId="64" fillId="0" borderId="0"/>
    <xf numFmtId="173" fontId="64" fillId="0" borderId="0"/>
    <xf numFmtId="0" fontId="62" fillId="2" borderId="0"/>
    <xf numFmtId="0" fontId="62" fillId="2" borderId="0"/>
    <xf numFmtId="0" fontId="64" fillId="0" borderId="0"/>
    <xf numFmtId="0" fontId="26" fillId="0" borderId="0"/>
    <xf numFmtId="173" fontId="64" fillId="0" borderId="0"/>
    <xf numFmtId="173" fontId="64" fillId="0" borderId="0"/>
    <xf numFmtId="173" fontId="64" fillId="0" borderId="0"/>
    <xf numFmtId="173" fontId="64" fillId="0" borderId="0"/>
    <xf numFmtId="173" fontId="64" fillId="0" borderId="0"/>
    <xf numFmtId="173" fontId="64" fillId="0" borderId="0"/>
    <xf numFmtId="0" fontId="22" fillId="0" borderId="0"/>
    <xf numFmtId="0" fontId="22" fillId="0" borderId="0"/>
    <xf numFmtId="0" fontId="22" fillId="0" borderId="0"/>
    <xf numFmtId="0" fontId="62" fillId="2" borderId="0"/>
    <xf numFmtId="0" fontId="62" fillId="2" borderId="0"/>
    <xf numFmtId="0" fontId="25" fillId="0" borderId="0"/>
    <xf numFmtId="0" fontId="62" fillId="2" borderId="0"/>
    <xf numFmtId="0" fontId="62" fillId="2" borderId="0"/>
    <xf numFmtId="0" fontId="184" fillId="0" borderId="0"/>
    <xf numFmtId="0" fontId="7" fillId="0" borderId="0"/>
    <xf numFmtId="0" fontId="184" fillId="0" borderId="0"/>
    <xf numFmtId="0" fontId="22" fillId="0" borderId="0"/>
    <xf numFmtId="0" fontId="184" fillId="0" borderId="0"/>
    <xf numFmtId="0" fontId="184" fillId="0" borderId="0"/>
    <xf numFmtId="0" fontId="62" fillId="2" borderId="0"/>
    <xf numFmtId="0" fontId="62" fillId="2" borderId="0"/>
    <xf numFmtId="0" fontId="22" fillId="0" borderId="0"/>
    <xf numFmtId="0" fontId="79" fillId="193" borderId="0"/>
    <xf numFmtId="0" fontId="22" fillId="0" borderId="0"/>
    <xf numFmtId="0" fontId="79" fillId="193" borderId="0"/>
    <xf numFmtId="0" fontId="22" fillId="0" borderId="0"/>
    <xf numFmtId="0" fontId="79" fillId="2" borderId="0"/>
    <xf numFmtId="0" fontId="22" fillId="0" borderId="0"/>
    <xf numFmtId="0" fontId="22" fillId="0" borderId="0"/>
    <xf numFmtId="0" fontId="79" fillId="2" borderId="0"/>
    <xf numFmtId="0" fontId="22" fillId="0" borderId="0"/>
    <xf numFmtId="0" fontId="22" fillId="0" borderId="0"/>
    <xf numFmtId="0" fontId="4" fillId="0" borderId="0"/>
    <xf numFmtId="0" fontId="37" fillId="0" borderId="0"/>
    <xf numFmtId="0" fontId="4" fillId="0" borderId="0"/>
    <xf numFmtId="0" fontId="22" fillId="0" borderId="0"/>
    <xf numFmtId="0" fontId="22" fillId="0" borderId="0"/>
    <xf numFmtId="0" fontId="4" fillId="0" borderId="0"/>
    <xf numFmtId="0" fontId="37" fillId="0" borderId="0"/>
    <xf numFmtId="0" fontId="4" fillId="0" borderId="0"/>
    <xf numFmtId="0" fontId="62" fillId="2" borderId="0"/>
    <xf numFmtId="0" fontId="62" fillId="2" borderId="0"/>
    <xf numFmtId="0" fontId="62" fillId="2" borderId="0"/>
    <xf numFmtId="0" fontId="7" fillId="0" borderId="0"/>
    <xf numFmtId="0" fontId="62" fillId="2" borderId="0"/>
    <xf numFmtId="0" fontId="62" fillId="2" borderId="0"/>
    <xf numFmtId="0" fontId="22" fillId="0" borderId="0"/>
    <xf numFmtId="0" fontId="7" fillId="0" borderId="0"/>
    <xf numFmtId="0" fontId="22" fillId="0" borderId="0"/>
    <xf numFmtId="0" fontId="25" fillId="0" borderId="0"/>
    <xf numFmtId="0" fontId="25" fillId="0" borderId="0"/>
    <xf numFmtId="0" fontId="7" fillId="0" borderId="0"/>
    <xf numFmtId="0" fontId="62" fillId="2" borderId="0"/>
    <xf numFmtId="0" fontId="22" fillId="0" borderId="0"/>
    <xf numFmtId="0" fontId="62" fillId="2" borderId="0"/>
    <xf numFmtId="0" fontId="62" fillId="2" borderId="0"/>
    <xf numFmtId="0" fontId="62" fillId="2" borderId="0"/>
    <xf numFmtId="0" fontId="253" fillId="0" borderId="0"/>
    <xf numFmtId="0" fontId="79" fillId="193" borderId="0"/>
    <xf numFmtId="0" fontId="22" fillId="0" borderId="0"/>
    <xf numFmtId="0" fontId="62" fillId="2"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2" borderId="0"/>
    <xf numFmtId="0" fontId="7" fillId="0" borderId="0"/>
    <xf numFmtId="0" fontId="4" fillId="0" borderId="0"/>
    <xf numFmtId="0" fontId="4" fillId="0" borderId="0"/>
    <xf numFmtId="0" fontId="7" fillId="0" borderId="0"/>
    <xf numFmtId="0" fontId="79" fillId="193" borderId="0"/>
    <xf numFmtId="0" fontId="62" fillId="2" borderId="0"/>
    <xf numFmtId="0" fontId="7" fillId="0" borderId="0"/>
    <xf numFmtId="0" fontId="7" fillId="0" borderId="0"/>
    <xf numFmtId="173" fontId="64" fillId="0" borderId="0"/>
    <xf numFmtId="173" fontId="64" fillId="0" borderId="0"/>
    <xf numFmtId="173" fontId="64" fillId="0" borderId="0"/>
    <xf numFmtId="173" fontId="64" fillId="0" borderId="0"/>
    <xf numFmtId="173" fontId="64" fillId="0" borderId="0"/>
    <xf numFmtId="173" fontId="64" fillId="0" borderId="0"/>
    <xf numFmtId="173" fontId="64" fillId="0" borderId="0"/>
    <xf numFmtId="173" fontId="64" fillId="0" borderId="0"/>
    <xf numFmtId="0" fontId="359" fillId="0"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173" fontId="64" fillId="0" borderId="0"/>
    <xf numFmtId="173" fontId="64" fillId="0" borderId="0"/>
    <xf numFmtId="173" fontId="64" fillId="0" borderId="0"/>
    <xf numFmtId="173" fontId="64" fillId="0" borderId="0"/>
    <xf numFmtId="173" fontId="64" fillId="0" borderId="0"/>
    <xf numFmtId="173" fontId="64" fillId="0" borderId="0"/>
    <xf numFmtId="173" fontId="64" fillId="0" borderId="0"/>
    <xf numFmtId="0" fontId="22" fillId="0" borderId="0"/>
    <xf numFmtId="0" fontId="62" fillId="2" borderId="0"/>
    <xf numFmtId="0" fontId="62" fillId="2" borderId="0"/>
    <xf numFmtId="0" fontId="62" fillId="2" borderId="0"/>
    <xf numFmtId="0" fontId="62" fillId="2" borderId="0"/>
    <xf numFmtId="0" fontId="62" fillId="2" borderId="0"/>
    <xf numFmtId="0" fontId="62" fillId="2" borderId="0"/>
    <xf numFmtId="0" fontId="22" fillId="0"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193" borderId="0"/>
    <xf numFmtId="0" fontId="62" fillId="2" borderId="0"/>
    <xf numFmtId="0" fontId="330" fillId="0" borderId="0"/>
    <xf numFmtId="0" fontId="79" fillId="193"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33" borderId="65" applyNumberFormat="0" applyFont="0" applyAlignment="0" applyProtection="0"/>
    <xf numFmtId="0" fontId="62" fillId="33" borderId="65" applyNumberFormat="0" applyFont="0" applyAlignment="0" applyProtection="0"/>
    <xf numFmtId="0" fontId="62" fillId="33" borderId="65" applyNumberFormat="0" applyFont="0" applyAlignment="0" applyProtection="0"/>
    <xf numFmtId="0" fontId="62" fillId="33" borderId="65" applyNumberFormat="0" applyFont="0" applyAlignment="0" applyProtection="0"/>
    <xf numFmtId="0" fontId="62" fillId="33" borderId="65" applyNumberFormat="0" applyFont="0" applyAlignment="0" applyProtection="0"/>
    <xf numFmtId="0" fontId="7" fillId="33" borderId="16" applyNumberFormat="0" applyFont="0" applyAlignment="0" applyProtection="0"/>
    <xf numFmtId="0" fontId="62" fillId="33" borderId="65" applyNumberFormat="0" applyFont="0" applyAlignment="0" applyProtection="0"/>
    <xf numFmtId="0" fontId="62" fillId="33" borderId="65" applyNumberFormat="0" applyFont="0" applyAlignment="0" applyProtection="0"/>
    <xf numFmtId="0" fontId="62" fillId="33" borderId="65" applyNumberFormat="0" applyFont="0" applyAlignment="0" applyProtection="0"/>
    <xf numFmtId="0" fontId="62" fillId="33" borderId="65" applyNumberFormat="0" applyFont="0" applyAlignment="0" applyProtection="0"/>
    <xf numFmtId="0" fontId="7" fillId="33" borderId="16" applyNumberFormat="0" applyFont="0" applyAlignment="0" applyProtection="0"/>
    <xf numFmtId="0" fontId="7" fillId="33" borderId="16" applyNumberFormat="0" applyFont="0" applyAlignment="0" applyProtection="0"/>
    <xf numFmtId="209" fontId="7" fillId="0" borderId="0"/>
    <xf numFmtId="209" fontId="7" fillId="0" borderId="0"/>
    <xf numFmtId="236" fontId="7" fillId="0" borderId="0" applyFont="0"/>
    <xf numFmtId="236" fontId="7" fillId="0" borderId="0" applyFont="0"/>
    <xf numFmtId="0" fontId="66" fillId="0" borderId="57" applyNumberFormat="0" applyFill="0" applyAlignment="0" applyProtection="0"/>
    <xf numFmtId="171" fontId="7"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0" fontId="255" fillId="33" borderId="0" applyNumberFormat="0" applyBorder="0" applyAlignment="0" applyProtection="0"/>
    <xf numFmtId="4" fontId="257" fillId="59" borderId="65" applyNumberFormat="0" applyProtection="0">
      <alignment vertical="center"/>
    </xf>
    <xf numFmtId="4" fontId="79" fillId="59" borderId="65" applyNumberFormat="0" applyProtection="0">
      <alignment horizontal="left" vertical="center" indent="1"/>
    </xf>
    <xf numFmtId="0" fontId="7" fillId="0" borderId="0"/>
    <xf numFmtId="0" fontId="113" fillId="56" borderId="40" applyNumberFormat="0" applyProtection="0">
      <alignment horizontal="left" vertical="top" indent="1"/>
    </xf>
    <xf numFmtId="0" fontId="7" fillId="0" borderId="0"/>
    <xf numFmtId="4" fontId="79" fillId="32" borderId="65" applyNumberFormat="0" applyProtection="0">
      <alignment horizontal="left" vertical="center" indent="1"/>
    </xf>
    <xf numFmtId="0" fontId="7" fillId="115" borderId="25" applyNumberFormat="0" applyProtection="0">
      <alignment horizontal="left" vertical="center" indent="1"/>
    </xf>
    <xf numFmtId="4" fontId="113" fillId="10" borderId="0" applyNumberFormat="0" applyProtection="0">
      <alignment horizontal="left" vertical="center" indent="1"/>
    </xf>
    <xf numFmtId="4" fontId="113" fillId="63" borderId="41" applyNumberFormat="0" applyProtection="0">
      <alignment horizontal="left" vertical="center" indent="1"/>
    </xf>
    <xf numFmtId="4" fontId="40" fillId="16" borderId="14" applyNumberFormat="0" applyProtection="0">
      <alignment horizontal="left" vertical="center" indent="1"/>
    </xf>
    <xf numFmtId="4" fontId="48" fillId="41" borderId="0" applyNumberFormat="0" applyProtection="0">
      <alignment horizontal="left" vertical="center" indent="1"/>
    </xf>
    <xf numFmtId="4" fontId="115" fillId="65" borderId="0" applyNumberFormat="0" applyProtection="0">
      <alignment horizontal="left" vertical="center" indent="1"/>
    </xf>
    <xf numFmtId="4" fontId="115" fillId="64" borderId="0" applyNumberFormat="0" applyProtection="0">
      <alignment horizontal="left" vertical="center" indent="1"/>
    </xf>
    <xf numFmtId="0" fontId="7" fillId="115" borderId="25" applyNumberFormat="0" applyProtection="0">
      <alignment horizontal="left" vertical="center" indent="1"/>
    </xf>
    <xf numFmtId="4" fontId="25" fillId="65" borderId="40" applyNumberFormat="0" applyProtection="0">
      <alignment horizontal="right" vertical="center"/>
    </xf>
    <xf numFmtId="4" fontId="25" fillId="65" borderId="0" applyNumberFormat="0" applyProtection="0">
      <alignment horizontal="left" vertical="center" indent="1"/>
    </xf>
    <xf numFmtId="4" fontId="25" fillId="65" borderId="0" applyNumberFormat="0" applyProtection="0">
      <alignment horizontal="left" vertical="center" indent="1"/>
    </xf>
    <xf numFmtId="4" fontId="79" fillId="10" borderId="14" applyNumberFormat="0" applyProtection="0">
      <alignment horizontal="left" vertical="center" indent="1"/>
    </xf>
    <xf numFmtId="4" fontId="25" fillId="64" borderId="0" applyNumberFormat="0" applyProtection="0">
      <alignment horizontal="left" vertical="center" indent="1"/>
    </xf>
    <xf numFmtId="0" fontId="7" fillId="16" borderId="40" applyNumberFormat="0" applyProtection="0">
      <alignment horizontal="left" vertical="center" indent="1"/>
    </xf>
    <xf numFmtId="0" fontId="79" fillId="18" borderId="65" applyNumberFormat="0" applyProtection="0">
      <alignment horizontal="left" vertical="center" indent="1"/>
    </xf>
    <xf numFmtId="0" fontId="7" fillId="85" borderId="25" applyNumberFormat="0" applyProtection="0">
      <alignment horizontal="left" vertical="center" indent="1"/>
    </xf>
    <xf numFmtId="0" fontId="7" fillId="64" borderId="40" applyNumberFormat="0" applyProtection="0">
      <alignment horizontal="left" vertical="center" indent="1"/>
    </xf>
    <xf numFmtId="0" fontId="7" fillId="0" borderId="0"/>
    <xf numFmtId="0" fontId="7" fillId="16" borderId="40" applyNumberFormat="0" applyProtection="0">
      <alignment horizontal="left" vertical="center" indent="1"/>
    </xf>
    <xf numFmtId="0" fontId="7" fillId="16" borderId="40" applyNumberFormat="0" applyProtection="0">
      <alignment horizontal="left" vertical="center" indent="1"/>
    </xf>
    <xf numFmtId="0" fontId="7" fillId="16" borderId="40" applyNumberFormat="0" applyProtection="0">
      <alignment horizontal="left" vertical="center" indent="1"/>
    </xf>
    <xf numFmtId="0" fontId="7" fillId="0" borderId="0"/>
    <xf numFmtId="0" fontId="79" fillId="18" borderId="65" applyNumberFormat="0" applyProtection="0">
      <alignment horizontal="left" vertical="center" indent="1"/>
    </xf>
    <xf numFmtId="0" fontId="62" fillId="16" borderId="40" applyNumberFormat="0" applyProtection="0">
      <alignment horizontal="left" vertical="top" indent="1"/>
    </xf>
    <xf numFmtId="0" fontId="62" fillId="16" borderId="40" applyNumberFormat="0" applyProtection="0">
      <alignment horizontal="left" vertical="top" indent="1"/>
    </xf>
    <xf numFmtId="0" fontId="62" fillId="16" borderId="40" applyNumberFormat="0" applyProtection="0">
      <alignment horizontal="left" vertical="top" indent="1"/>
    </xf>
    <xf numFmtId="0" fontId="62" fillId="16" borderId="40" applyNumberFormat="0" applyProtection="0">
      <alignment horizontal="left" vertical="top" indent="1"/>
    </xf>
    <xf numFmtId="0" fontId="62" fillId="16" borderId="40" applyNumberFormat="0" applyProtection="0">
      <alignment horizontal="left" vertical="top" indent="1"/>
    </xf>
    <xf numFmtId="0" fontId="7" fillId="0" borderId="0"/>
    <xf numFmtId="0" fontId="62" fillId="16" borderId="40" applyNumberFormat="0" applyProtection="0">
      <alignment horizontal="left" vertical="top" indent="1"/>
    </xf>
    <xf numFmtId="0" fontId="62" fillId="16" borderId="40" applyNumberFormat="0" applyProtection="0">
      <alignment horizontal="left" vertical="top" indent="1"/>
    </xf>
    <xf numFmtId="0" fontId="62" fillId="16" borderId="40" applyNumberFormat="0" applyProtection="0">
      <alignment horizontal="left" vertical="top" indent="1"/>
    </xf>
    <xf numFmtId="0" fontId="7" fillId="16" borderId="40" applyNumberFormat="0" applyProtection="0">
      <alignment horizontal="left" vertical="top" indent="1"/>
    </xf>
    <xf numFmtId="0" fontId="62" fillId="16" borderId="40" applyNumberFormat="0" applyProtection="0">
      <alignment horizontal="left" vertical="top" indent="1"/>
    </xf>
    <xf numFmtId="0" fontId="62" fillId="16" borderId="40" applyNumberFormat="0" applyProtection="0">
      <alignment horizontal="left" vertical="top" indent="1"/>
    </xf>
    <xf numFmtId="0" fontId="62" fillId="16" borderId="40" applyNumberFormat="0" applyProtection="0">
      <alignment horizontal="left" vertical="top" indent="1"/>
    </xf>
    <xf numFmtId="0" fontId="7" fillId="0" borderId="0"/>
    <xf numFmtId="0" fontId="79" fillId="16" borderId="40" applyNumberFormat="0" applyProtection="0">
      <alignment horizontal="left" vertical="top" indent="1"/>
    </xf>
    <xf numFmtId="0" fontId="7" fillId="16" borderId="40" applyNumberFormat="0" applyProtection="0">
      <alignment horizontal="left" vertical="top" indent="1"/>
    </xf>
    <xf numFmtId="0" fontId="7" fillId="16" borderId="40" applyNumberFormat="0" applyProtection="0">
      <alignment horizontal="left" vertical="top" indent="1"/>
    </xf>
    <xf numFmtId="0" fontId="79" fillId="16" borderId="40" applyNumberFormat="0" applyProtection="0">
      <alignment horizontal="left" vertical="top" indent="1"/>
    </xf>
    <xf numFmtId="0" fontId="79" fillId="16" borderId="40" applyNumberFormat="0" applyProtection="0">
      <alignment horizontal="left" vertical="top" indent="1"/>
    </xf>
    <xf numFmtId="0" fontId="79" fillId="16" borderId="40" applyNumberFormat="0" applyProtection="0">
      <alignment horizontal="left" vertical="top" indent="1"/>
    </xf>
    <xf numFmtId="0" fontId="7" fillId="10" borderId="40" applyNumberFormat="0" applyProtection="0">
      <alignment horizontal="left" vertical="center" indent="1"/>
    </xf>
    <xf numFmtId="0" fontId="79" fillId="53" borderId="65" applyNumberFormat="0" applyProtection="0">
      <alignment horizontal="left" vertical="center" indent="1"/>
    </xf>
    <xf numFmtId="0" fontId="7" fillId="84" borderId="25" applyNumberFormat="0" applyProtection="0">
      <alignment horizontal="left" vertical="center" indent="1"/>
    </xf>
    <xf numFmtId="0" fontId="7" fillId="60" borderId="40" applyNumberFormat="0" applyProtection="0">
      <alignment horizontal="left" vertical="center" indent="1"/>
    </xf>
    <xf numFmtId="0" fontId="7" fillId="0" borderId="0"/>
    <xf numFmtId="0" fontId="7" fillId="10" borderId="40" applyNumberFormat="0" applyProtection="0">
      <alignment horizontal="left" vertical="center" indent="1"/>
    </xf>
    <xf numFmtId="0" fontId="7" fillId="10" borderId="40" applyNumberFormat="0" applyProtection="0">
      <alignment horizontal="left" vertical="center" indent="1"/>
    </xf>
    <xf numFmtId="0" fontId="7" fillId="10" borderId="40" applyNumberFormat="0" applyProtection="0">
      <alignment horizontal="left" vertical="center" indent="1"/>
    </xf>
    <xf numFmtId="0" fontId="7" fillId="0" borderId="0"/>
    <xf numFmtId="0" fontId="79" fillId="53" borderId="65" applyNumberFormat="0" applyProtection="0">
      <alignment horizontal="left" vertical="center" indent="1"/>
    </xf>
    <xf numFmtId="0" fontId="62" fillId="10" borderId="40" applyNumberFormat="0" applyProtection="0">
      <alignment horizontal="left" vertical="top" indent="1"/>
    </xf>
    <xf numFmtId="0" fontId="62" fillId="10" borderId="40" applyNumberFormat="0" applyProtection="0">
      <alignment horizontal="left" vertical="top" indent="1"/>
    </xf>
    <xf numFmtId="0" fontId="62" fillId="10" borderId="40" applyNumberFormat="0" applyProtection="0">
      <alignment horizontal="left" vertical="top" indent="1"/>
    </xf>
    <xf numFmtId="0" fontId="62" fillId="10" borderId="40" applyNumberFormat="0" applyProtection="0">
      <alignment horizontal="left" vertical="top" indent="1"/>
    </xf>
    <xf numFmtId="0" fontId="62" fillId="10" borderId="40" applyNumberFormat="0" applyProtection="0">
      <alignment horizontal="left" vertical="top" indent="1"/>
    </xf>
    <xf numFmtId="0" fontId="7" fillId="0" borderId="0"/>
    <xf numFmtId="0" fontId="62" fillId="10" borderId="40" applyNumberFormat="0" applyProtection="0">
      <alignment horizontal="left" vertical="top" indent="1"/>
    </xf>
    <xf numFmtId="0" fontId="62" fillId="10" borderId="40" applyNumberFormat="0" applyProtection="0">
      <alignment horizontal="left" vertical="top" indent="1"/>
    </xf>
    <xf numFmtId="0" fontId="62" fillId="10" borderId="40" applyNumberFormat="0" applyProtection="0">
      <alignment horizontal="left" vertical="top" indent="1"/>
    </xf>
    <xf numFmtId="0" fontId="7" fillId="10" borderId="40" applyNumberFormat="0" applyProtection="0">
      <alignment horizontal="left" vertical="top" indent="1"/>
    </xf>
    <xf numFmtId="0" fontId="62" fillId="10" borderId="40" applyNumberFormat="0" applyProtection="0">
      <alignment horizontal="left" vertical="top" indent="1"/>
    </xf>
    <xf numFmtId="0" fontId="62" fillId="10" borderId="40" applyNumberFormat="0" applyProtection="0">
      <alignment horizontal="left" vertical="top" indent="1"/>
    </xf>
    <xf numFmtId="0" fontId="62" fillId="10" borderId="40" applyNumberFormat="0" applyProtection="0">
      <alignment horizontal="left" vertical="top" indent="1"/>
    </xf>
    <xf numFmtId="0" fontId="7" fillId="0" borderId="0"/>
    <xf numFmtId="0" fontId="79" fillId="10" borderId="40" applyNumberFormat="0" applyProtection="0">
      <alignment horizontal="left" vertical="top" indent="1"/>
    </xf>
    <xf numFmtId="0" fontId="7" fillId="10" borderId="40" applyNumberFormat="0" applyProtection="0">
      <alignment horizontal="left" vertical="top" indent="1"/>
    </xf>
    <xf numFmtId="0" fontId="7" fillId="10" borderId="40" applyNumberFormat="0" applyProtection="0">
      <alignment horizontal="left" vertical="top" indent="1"/>
    </xf>
    <xf numFmtId="0" fontId="79" fillId="10" borderId="40" applyNumberFormat="0" applyProtection="0">
      <alignment horizontal="left" vertical="top" indent="1"/>
    </xf>
    <xf numFmtId="0" fontId="79" fillId="10" borderId="40" applyNumberFormat="0" applyProtection="0">
      <alignment horizontal="left" vertical="top" indent="1"/>
    </xf>
    <xf numFmtId="0" fontId="79" fillId="10" borderId="40" applyNumberFormat="0" applyProtection="0">
      <alignment horizontal="left" vertical="top" indent="1"/>
    </xf>
    <xf numFmtId="0" fontId="7" fillId="14" borderId="40" applyNumberFormat="0" applyProtection="0">
      <alignment horizontal="left" vertical="center" indent="1"/>
    </xf>
    <xf numFmtId="0" fontId="79" fillId="14" borderId="65" applyNumberFormat="0" applyProtection="0">
      <alignment horizontal="left" vertical="center" indent="1"/>
    </xf>
    <xf numFmtId="0" fontId="7" fillId="3" borderId="25" applyNumberFormat="0" applyProtection="0">
      <alignment horizontal="left" vertical="center" indent="1"/>
    </xf>
    <xf numFmtId="0" fontId="7" fillId="65" borderId="40" applyNumberFormat="0" applyProtection="0">
      <alignment horizontal="left" vertical="center" indent="1"/>
    </xf>
    <xf numFmtId="0" fontId="7" fillId="0" borderId="0"/>
    <xf numFmtId="0" fontId="7" fillId="14" borderId="40" applyNumberFormat="0" applyProtection="0">
      <alignment horizontal="left" vertical="center" indent="1"/>
    </xf>
    <xf numFmtId="0" fontId="7" fillId="14" borderId="40" applyNumberFormat="0" applyProtection="0">
      <alignment horizontal="left" vertical="center" indent="1"/>
    </xf>
    <xf numFmtId="0" fontId="7" fillId="14" borderId="40" applyNumberFormat="0" applyProtection="0">
      <alignment horizontal="left" vertical="center" indent="1"/>
    </xf>
    <xf numFmtId="0" fontId="7" fillId="0" borderId="0"/>
    <xf numFmtId="0" fontId="79" fillId="14" borderId="65" applyNumberFormat="0" applyProtection="0">
      <alignment horizontal="left" vertical="center" indent="1"/>
    </xf>
    <xf numFmtId="0" fontId="62" fillId="14" borderId="40" applyNumberFormat="0" applyProtection="0">
      <alignment horizontal="left" vertical="top" indent="1"/>
    </xf>
    <xf numFmtId="0" fontId="62" fillId="14" borderId="40" applyNumberFormat="0" applyProtection="0">
      <alignment horizontal="left" vertical="top" indent="1"/>
    </xf>
    <xf numFmtId="0" fontId="62" fillId="14" borderId="40" applyNumberFormat="0" applyProtection="0">
      <alignment horizontal="left" vertical="top" indent="1"/>
    </xf>
    <xf numFmtId="0" fontId="62" fillId="14" borderId="40" applyNumberFormat="0" applyProtection="0">
      <alignment horizontal="left" vertical="top" indent="1"/>
    </xf>
    <xf numFmtId="0" fontId="62" fillId="14" borderId="40" applyNumberFormat="0" applyProtection="0">
      <alignment horizontal="left" vertical="top" indent="1"/>
    </xf>
    <xf numFmtId="0" fontId="7" fillId="0" borderId="0"/>
    <xf numFmtId="0" fontId="62" fillId="14" borderId="40" applyNumberFormat="0" applyProtection="0">
      <alignment horizontal="left" vertical="top" indent="1"/>
    </xf>
    <xf numFmtId="0" fontId="62" fillId="14" borderId="40" applyNumberFormat="0" applyProtection="0">
      <alignment horizontal="left" vertical="top" indent="1"/>
    </xf>
    <xf numFmtId="0" fontId="62" fillId="14" borderId="40" applyNumberFormat="0" applyProtection="0">
      <alignment horizontal="left" vertical="top" indent="1"/>
    </xf>
    <xf numFmtId="0" fontId="7" fillId="14" borderId="40" applyNumberFormat="0" applyProtection="0">
      <alignment horizontal="left" vertical="top" indent="1"/>
    </xf>
    <xf numFmtId="0" fontId="62" fillId="14" borderId="40" applyNumberFormat="0" applyProtection="0">
      <alignment horizontal="left" vertical="top" indent="1"/>
    </xf>
    <xf numFmtId="0" fontId="62" fillId="14" borderId="40" applyNumberFormat="0" applyProtection="0">
      <alignment horizontal="left" vertical="top" indent="1"/>
    </xf>
    <xf numFmtId="0" fontId="62" fillId="14" borderId="40" applyNumberFormat="0" applyProtection="0">
      <alignment horizontal="left" vertical="top" indent="1"/>
    </xf>
    <xf numFmtId="0" fontId="7" fillId="0" borderId="0"/>
    <xf numFmtId="0" fontId="79" fillId="14" borderId="40" applyNumberFormat="0" applyProtection="0">
      <alignment horizontal="left" vertical="top" indent="1"/>
    </xf>
    <xf numFmtId="0" fontId="7" fillId="14" borderId="40" applyNumberFormat="0" applyProtection="0">
      <alignment horizontal="left" vertical="top" indent="1"/>
    </xf>
    <xf numFmtId="0" fontId="7" fillId="14" borderId="40" applyNumberFormat="0" applyProtection="0">
      <alignment horizontal="left" vertical="top" indent="1"/>
    </xf>
    <xf numFmtId="0" fontId="79" fillId="14" borderId="40" applyNumberFormat="0" applyProtection="0">
      <alignment horizontal="left" vertical="top" indent="1"/>
    </xf>
    <xf numFmtId="0" fontId="79" fillId="14" borderId="40" applyNumberFormat="0" applyProtection="0">
      <alignment horizontal="left" vertical="top" indent="1"/>
    </xf>
    <xf numFmtId="0" fontId="79" fillId="14" borderId="40" applyNumberFormat="0" applyProtection="0">
      <alignment horizontal="left" vertical="top" indent="1"/>
    </xf>
    <xf numFmtId="0" fontId="79" fillId="41" borderId="65" applyNumberFormat="0" applyProtection="0">
      <alignment horizontal="left" vertical="center" indent="1"/>
    </xf>
    <xf numFmtId="0" fontId="7" fillId="115" borderId="25" applyNumberFormat="0" applyProtection="0">
      <alignment horizontal="left" vertical="center" indent="1"/>
    </xf>
    <xf numFmtId="0" fontId="7" fillId="66" borderId="40" applyNumberFormat="0" applyProtection="0">
      <alignment horizontal="left" vertical="center" indent="1"/>
    </xf>
    <xf numFmtId="0" fontId="7" fillId="0" borderId="0"/>
    <xf numFmtId="0" fontId="7" fillId="41" borderId="40" applyNumberFormat="0" applyProtection="0">
      <alignment horizontal="left" vertical="center" indent="1"/>
    </xf>
    <xf numFmtId="0" fontId="7" fillId="41" borderId="40" applyNumberFormat="0" applyProtection="0">
      <alignment horizontal="left" vertical="center" indent="1"/>
    </xf>
    <xf numFmtId="0" fontId="7" fillId="41" borderId="40" applyNumberFormat="0" applyProtection="0">
      <alignment horizontal="left" vertical="center" indent="1"/>
    </xf>
    <xf numFmtId="0" fontId="7" fillId="0" borderId="0"/>
    <xf numFmtId="0" fontId="79" fillId="41" borderId="65" applyNumberFormat="0" applyProtection="0">
      <alignment horizontal="left" vertical="center" indent="1"/>
    </xf>
    <xf numFmtId="0" fontId="62" fillId="41" borderId="40" applyNumberFormat="0" applyProtection="0">
      <alignment horizontal="left" vertical="top" indent="1"/>
    </xf>
    <xf numFmtId="0" fontId="62" fillId="41" borderId="40" applyNumberFormat="0" applyProtection="0">
      <alignment horizontal="left" vertical="top" indent="1"/>
    </xf>
    <xf numFmtId="0" fontId="62" fillId="41" borderId="40" applyNumberFormat="0" applyProtection="0">
      <alignment horizontal="left" vertical="top" indent="1"/>
    </xf>
    <xf numFmtId="0" fontId="62" fillId="41" borderId="40" applyNumberFormat="0" applyProtection="0">
      <alignment horizontal="left" vertical="top" indent="1"/>
    </xf>
    <xf numFmtId="0" fontId="62" fillId="41" borderId="40" applyNumberFormat="0" applyProtection="0">
      <alignment horizontal="left" vertical="top" indent="1"/>
    </xf>
    <xf numFmtId="0" fontId="7" fillId="0" borderId="0"/>
    <xf numFmtId="0" fontId="62" fillId="41" borderId="40" applyNumberFormat="0" applyProtection="0">
      <alignment horizontal="left" vertical="top" indent="1"/>
    </xf>
    <xf numFmtId="0" fontId="62" fillId="41" borderId="40" applyNumberFormat="0" applyProtection="0">
      <alignment horizontal="left" vertical="top" indent="1"/>
    </xf>
    <xf numFmtId="0" fontId="62" fillId="41" borderId="40" applyNumberFormat="0" applyProtection="0">
      <alignment horizontal="left" vertical="top" indent="1"/>
    </xf>
    <xf numFmtId="0" fontId="7" fillId="41" borderId="40" applyNumberFormat="0" applyProtection="0">
      <alignment horizontal="left" vertical="top" indent="1"/>
    </xf>
    <xf numFmtId="0" fontId="62" fillId="41" borderId="40" applyNumberFormat="0" applyProtection="0">
      <alignment horizontal="left" vertical="top" indent="1"/>
    </xf>
    <xf numFmtId="0" fontId="62" fillId="41" borderId="40" applyNumberFormat="0" applyProtection="0">
      <alignment horizontal="left" vertical="top" indent="1"/>
    </xf>
    <xf numFmtId="0" fontId="62" fillId="41" borderId="40" applyNumberFormat="0" applyProtection="0">
      <alignment horizontal="left" vertical="top" indent="1"/>
    </xf>
    <xf numFmtId="0" fontId="7" fillId="0" borderId="0"/>
    <xf numFmtId="0" fontId="79" fillId="41" borderId="40" applyNumberFormat="0" applyProtection="0">
      <alignment horizontal="left" vertical="top" indent="1"/>
    </xf>
    <xf numFmtId="0" fontId="7" fillId="41" borderId="40" applyNumberFormat="0" applyProtection="0">
      <alignment horizontal="left" vertical="top" indent="1"/>
    </xf>
    <xf numFmtId="0" fontId="7" fillId="41" borderId="40" applyNumberFormat="0" applyProtection="0">
      <alignment horizontal="left" vertical="top" indent="1"/>
    </xf>
    <xf numFmtId="0" fontId="79" fillId="41" borderId="40" applyNumberFormat="0" applyProtection="0">
      <alignment horizontal="left" vertical="top" indent="1"/>
    </xf>
    <xf numFmtId="0" fontId="79" fillId="41" borderId="40" applyNumberFormat="0" applyProtection="0">
      <alignment horizontal="left" vertical="top" indent="1"/>
    </xf>
    <xf numFmtId="0" fontId="79" fillId="41" borderId="40" applyNumberFormat="0" applyProtection="0">
      <alignment horizontal="left" vertical="top" indent="1"/>
    </xf>
    <xf numFmtId="0" fontId="62" fillId="13" borderId="77" applyNumberFormat="0">
      <protection locked="0"/>
    </xf>
    <xf numFmtId="0" fontId="62" fillId="13" borderId="77" applyNumberFormat="0">
      <protection locked="0"/>
    </xf>
    <xf numFmtId="0" fontId="62" fillId="13" borderId="77" applyNumberFormat="0">
      <protection locked="0"/>
    </xf>
    <xf numFmtId="0" fontId="62" fillId="196" borderId="77" applyNumberFormat="0">
      <protection locked="0"/>
    </xf>
    <xf numFmtId="0" fontId="62" fillId="196" borderId="77" applyNumberFormat="0">
      <protection locked="0"/>
    </xf>
    <xf numFmtId="0" fontId="62" fillId="13" borderId="77" applyNumberFormat="0">
      <protection locked="0"/>
    </xf>
    <xf numFmtId="0" fontId="62" fillId="13" borderId="77" applyNumberFormat="0">
      <protection locked="0"/>
    </xf>
    <xf numFmtId="0" fontId="7" fillId="0" borderId="0"/>
    <xf numFmtId="0" fontId="62" fillId="13" borderId="77" applyNumberFormat="0">
      <protection locked="0"/>
    </xf>
    <xf numFmtId="0" fontId="62" fillId="13" borderId="77" applyNumberFormat="0">
      <protection locked="0"/>
    </xf>
    <xf numFmtId="0" fontId="7" fillId="13" borderId="1" applyNumberFormat="0">
      <protection locked="0"/>
    </xf>
    <xf numFmtId="0" fontId="62" fillId="13" borderId="77" applyNumberFormat="0">
      <protection locked="0"/>
    </xf>
    <xf numFmtId="0" fontId="62" fillId="13" borderId="77" applyNumberFormat="0">
      <protection locked="0"/>
    </xf>
    <xf numFmtId="0" fontId="62" fillId="13" borderId="77" applyNumberFormat="0">
      <protection locked="0"/>
    </xf>
    <xf numFmtId="0" fontId="7" fillId="0" borderId="0"/>
    <xf numFmtId="0" fontId="79" fillId="13" borderId="77" applyNumberFormat="0">
      <protection locked="0"/>
    </xf>
    <xf numFmtId="0" fontId="7" fillId="13" borderId="1" applyNumberFormat="0">
      <protection locked="0"/>
    </xf>
    <xf numFmtId="0" fontId="7" fillId="13" borderId="1" applyNumberFormat="0">
      <protection locked="0"/>
    </xf>
    <xf numFmtId="0" fontId="79" fillId="13" borderId="77" applyNumberFormat="0">
      <protection locked="0"/>
    </xf>
    <xf numFmtId="0" fontId="62" fillId="195" borderId="77" applyNumberFormat="0">
      <protection locked="0"/>
    </xf>
    <xf numFmtId="0" fontId="79" fillId="13" borderId="77" applyNumberFormat="0">
      <protection locked="0"/>
    </xf>
    <xf numFmtId="0" fontId="79" fillId="13" borderId="77" applyNumberFormat="0">
      <protection locked="0"/>
    </xf>
    <xf numFmtId="4" fontId="259" fillId="12" borderId="40" applyNumberFormat="0" applyProtection="0">
      <alignment vertical="center"/>
    </xf>
    <xf numFmtId="4" fontId="257" fillId="50" borderId="1" applyNumberFormat="0" applyProtection="0">
      <alignment vertical="center"/>
    </xf>
    <xf numFmtId="4" fontId="259" fillId="18" borderId="40" applyNumberFormat="0" applyProtection="0">
      <alignment horizontal="left" vertical="center" indent="1"/>
    </xf>
    <xf numFmtId="0" fontId="7" fillId="0" borderId="0"/>
    <xf numFmtId="0" fontId="48" fillId="12" borderId="40" applyNumberFormat="0" applyProtection="0">
      <alignment horizontal="left" vertical="top" indent="1"/>
    </xf>
    <xf numFmtId="0" fontId="7" fillId="0" borderId="0"/>
    <xf numFmtId="4" fontId="79" fillId="0" borderId="65" applyNumberFormat="0" applyProtection="0">
      <alignment horizontal="right" vertical="center"/>
    </xf>
    <xf numFmtId="0" fontId="22" fillId="0" borderId="0"/>
    <xf numFmtId="4" fontId="48" fillId="41" borderId="40" applyNumberFormat="0" applyProtection="0">
      <alignment horizontal="right" vertical="center"/>
    </xf>
    <xf numFmtId="4" fontId="79" fillId="32" borderId="65" applyNumberFormat="0" applyProtection="0">
      <alignment horizontal="left" vertical="center" indent="1"/>
    </xf>
    <xf numFmtId="4" fontId="153" fillId="65" borderId="40" applyNumberFormat="0" applyProtection="0">
      <alignment horizontal="left" vertical="center" indent="1"/>
    </xf>
    <xf numFmtId="0" fontId="7" fillId="115" borderId="25" applyNumberFormat="0" applyProtection="0">
      <alignment horizontal="left" vertical="center" indent="1"/>
    </xf>
    <xf numFmtId="0" fontId="7" fillId="0" borderId="0"/>
    <xf numFmtId="0" fontId="48" fillId="10" borderId="40" applyNumberFormat="0" applyProtection="0">
      <alignment horizontal="left" vertical="top" indent="1"/>
    </xf>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7" fillId="34" borderId="0" applyNumberFormat="0" applyBorder="0" applyAlignment="0" applyProtection="0"/>
    <xf numFmtId="0" fontId="7" fillId="0" borderId="0"/>
    <xf numFmtId="0" fontId="7" fillId="0" borderId="0"/>
    <xf numFmtId="0" fontId="7" fillId="0" borderId="0"/>
    <xf numFmtId="0" fontId="7" fillId="0" borderId="0"/>
    <xf numFmtId="0" fontId="7" fillId="0" borderId="0" applyNumberFormat="0" applyFont="0" applyAlignment="0" applyProtection="0"/>
    <xf numFmtId="0" fontId="7" fillId="0" borderId="0" applyNumberFormat="0" applyFont="0" applyAlignment="0" applyProtection="0"/>
    <xf numFmtId="0" fontId="256" fillId="110" borderId="65"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7" fillId="0" borderId="0" applyFont="0" applyFill="0" applyBorder="0" applyAlignment="0" applyProtection="0"/>
    <xf numFmtId="9" fontId="34" fillId="0" borderId="0" applyFont="0" applyFill="0" applyBorder="0" applyAlignment="0" applyProtection="0"/>
    <xf numFmtId="0" fontId="7" fillId="0" borderId="0" applyNumberFormat="0">
      <alignment wrapText="1"/>
    </xf>
    <xf numFmtId="0" fontId="7" fillId="0" borderId="0" applyNumberFormat="0">
      <alignment wrapText="1"/>
    </xf>
    <xf numFmtId="0" fontId="147" fillId="0" borderId="0" applyNumberFormat="0" applyFill="0" applyBorder="0" applyAlignment="0" applyProtection="0"/>
    <xf numFmtId="1" fontId="7" fillId="0" borderId="0">
      <alignment horizontal="center"/>
    </xf>
    <xf numFmtId="1" fontId="7" fillId="0" borderId="0">
      <alignment horizontal="center"/>
    </xf>
    <xf numFmtId="0" fontId="4" fillId="0" borderId="0"/>
    <xf numFmtId="0" fontId="4" fillId="0" borderId="0"/>
    <xf numFmtId="0" fontId="7" fillId="0" borderId="0"/>
    <xf numFmtId="0" fontId="22" fillId="0" borderId="0"/>
    <xf numFmtId="0" fontId="4" fillId="0" borderId="0"/>
    <xf numFmtId="0" fontId="361" fillId="0" borderId="0" applyNumberFormat="0" applyFill="0" applyBorder="0" applyAlignment="0" applyProtection="0"/>
    <xf numFmtId="9" fontId="22" fillId="0" borderId="0" applyFont="0" applyFill="0" applyBorder="0" applyAlignment="0" applyProtection="0"/>
    <xf numFmtId="0" fontId="7" fillId="0" borderId="0"/>
    <xf numFmtId="0" fontId="22" fillId="0" borderId="0"/>
    <xf numFmtId="0" fontId="4" fillId="0" borderId="0"/>
    <xf numFmtId="0" fontId="7" fillId="0" borderId="0"/>
    <xf numFmtId="9" fontId="22" fillId="0" borderId="0" applyFont="0" applyFill="0" applyBorder="0" applyAlignment="0" applyProtection="0"/>
    <xf numFmtId="0" fontId="22" fillId="0" borderId="0"/>
    <xf numFmtId="0" fontId="4" fillId="0" borderId="0"/>
    <xf numFmtId="9" fontId="22" fillId="0" borderId="0" applyFont="0" applyFill="0" applyBorder="0" applyAlignment="0" applyProtection="0"/>
    <xf numFmtId="169" fontId="22" fillId="0" borderId="0" applyFont="0" applyFill="0" applyBorder="0" applyAlignment="0" applyProtection="0"/>
    <xf numFmtId="0" fontId="3" fillId="0" borderId="0"/>
    <xf numFmtId="9" fontId="3" fillId="0" borderId="0" applyFont="0" applyFill="0" applyBorder="0" applyAlignment="0" applyProtection="0"/>
    <xf numFmtId="0" fontId="40" fillId="0" borderId="0"/>
    <xf numFmtId="43" fontId="3" fillId="0" borderId="0" applyFont="0" applyFill="0" applyBorder="0" applyAlignment="0" applyProtection="0"/>
    <xf numFmtId="0" fontId="7" fillId="0" borderId="0"/>
    <xf numFmtId="0" fontId="22" fillId="0" borderId="0"/>
    <xf numFmtId="0" fontId="22" fillId="0" borderId="0"/>
    <xf numFmtId="169" fontId="3"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0" fontId="1" fillId="0" borderId="0"/>
    <xf numFmtId="0" fontId="1" fillId="0" borderId="0"/>
  </cellStyleXfs>
  <cellXfs count="673">
    <xf numFmtId="0" fontId="0" fillId="0" borderId="0" xfId="0"/>
    <xf numFmtId="4" fontId="0" fillId="5" borderId="0" xfId="0" applyNumberFormat="1" applyFill="1" applyBorder="1"/>
    <xf numFmtId="0" fontId="0" fillId="0" borderId="0" xfId="0" applyBorder="1"/>
    <xf numFmtId="0" fontId="8" fillId="3" borderId="0" xfId="0" applyFont="1" applyFill="1" applyBorder="1" applyAlignment="1">
      <alignment wrapText="1"/>
    </xf>
    <xf numFmtId="0" fontId="10" fillId="5" borderId="0" xfId="0" applyFont="1" applyFill="1"/>
    <xf numFmtId="0" fontId="11" fillId="5" borderId="0" xfId="0" applyFont="1" applyFill="1"/>
    <xf numFmtId="0" fontId="0" fillId="0" borderId="0" xfId="0" applyFont="1"/>
    <xf numFmtId="0" fontId="0" fillId="4" borderId="0" xfId="0" applyFont="1" applyFill="1"/>
    <xf numFmtId="0" fontId="10" fillId="4" borderId="0" xfId="0" applyFont="1" applyFill="1"/>
    <xf numFmtId="0" fontId="11" fillId="4" borderId="0" xfId="0" applyFont="1" applyFill="1"/>
    <xf numFmtId="3" fontId="9" fillId="4" borderId="0" xfId="0" applyNumberFormat="1" applyFont="1" applyFill="1" applyBorder="1"/>
    <xf numFmtId="0" fontId="12" fillId="4" borderId="0" xfId="0" applyNumberFormat="1" applyFont="1" applyFill="1" applyAlignment="1">
      <alignment horizontal="left" wrapText="1" indent="1"/>
    </xf>
    <xf numFmtId="0" fontId="12" fillId="3" borderId="0" xfId="0" applyFont="1" applyFill="1" applyBorder="1" applyAlignment="1">
      <alignment vertical="center" wrapText="1"/>
    </xf>
    <xf numFmtId="0" fontId="0" fillId="0" borderId="0" xfId="0" applyFont="1" applyAlignment="1">
      <alignment vertical="center"/>
    </xf>
    <xf numFmtId="0" fontId="10" fillId="5" borderId="0" xfId="0" applyFont="1" applyFill="1" applyAlignment="1">
      <alignment vertical="center"/>
    </xf>
    <xf numFmtId="0" fontId="11" fillId="5" borderId="0" xfId="0" applyFont="1" applyFill="1" applyAlignment="1">
      <alignment vertical="center"/>
    </xf>
    <xf numFmtId="0" fontId="14" fillId="4" borderId="0" xfId="0" applyFont="1" applyFill="1" applyAlignment="1">
      <alignment horizontal="left" wrapText="1" indent="1"/>
    </xf>
    <xf numFmtId="0" fontId="0" fillId="0" borderId="0" xfId="0" applyFont="1" applyBorder="1"/>
    <xf numFmtId="0" fontId="10" fillId="5" borderId="0" xfId="0" applyFont="1" applyFill="1" applyBorder="1" applyAlignment="1">
      <alignment vertical="center"/>
    </xf>
    <xf numFmtId="0" fontId="0" fillId="5" borderId="0" xfId="0" applyFont="1" applyFill="1" applyBorder="1"/>
    <xf numFmtId="0" fontId="0" fillId="4" borderId="0" xfId="0" applyFont="1" applyFill="1" applyBorder="1"/>
    <xf numFmtId="0" fontId="13" fillId="4" borderId="0" xfId="0" applyFont="1" applyFill="1" applyBorder="1"/>
    <xf numFmtId="0" fontId="13" fillId="4" borderId="0" xfId="0" applyFont="1" applyFill="1" applyBorder="1" applyAlignment="1">
      <alignment horizontal="left" wrapText="1" indent="1"/>
    </xf>
    <xf numFmtId="0" fontId="0" fillId="5" borderId="0" xfId="0" applyFill="1" applyBorder="1"/>
    <xf numFmtId="4" fontId="0" fillId="0" borderId="0" xfId="0" applyNumberFormat="1" applyFill="1" applyBorder="1"/>
    <xf numFmtId="0" fontId="0" fillId="0" borderId="0" xfId="0" applyFill="1" applyBorder="1"/>
    <xf numFmtId="0" fontId="0" fillId="0" borderId="0" xfId="0" applyFont="1" applyFill="1" applyBorder="1"/>
    <xf numFmtId="0" fontId="7" fillId="0" borderId="0" xfId="0" applyFont="1" applyFill="1" applyBorder="1" applyAlignment="1">
      <alignment wrapText="1"/>
    </xf>
    <xf numFmtId="0" fontId="13" fillId="0" borderId="0" xfId="0" applyFont="1" applyFill="1" applyBorder="1"/>
    <xf numFmtId="0" fontId="17" fillId="2" borderId="0" xfId="0" applyFont="1" applyFill="1" applyBorder="1" applyAlignment="1"/>
    <xf numFmtId="4" fontId="18" fillId="0" borderId="0" xfId="0" applyNumberFormat="1" applyFont="1" applyBorder="1"/>
    <xf numFmtId="0" fontId="13" fillId="4" borderId="0" xfId="0" applyFont="1" applyFill="1"/>
    <xf numFmtId="0" fontId="13" fillId="2" borderId="0" xfId="0" applyFont="1" applyFill="1"/>
    <xf numFmtId="1" fontId="13" fillId="2" borderId="0" xfId="0" applyNumberFormat="1" applyFont="1" applyFill="1"/>
    <xf numFmtId="0" fontId="17" fillId="2" borderId="0" xfId="0" applyNumberFormat="1" applyFont="1" applyFill="1"/>
    <xf numFmtId="0" fontId="20" fillId="2" borderId="0" xfId="0" applyNumberFormat="1" applyFont="1" applyFill="1" applyAlignment="1">
      <alignment horizontal="justify"/>
    </xf>
    <xf numFmtId="3" fontId="0" fillId="4" borderId="0" xfId="0" applyNumberFormat="1" applyFont="1" applyFill="1" applyBorder="1"/>
    <xf numFmtId="0" fontId="19" fillId="2" borderId="0" xfId="0" quotePrefix="1" applyFont="1" applyFill="1" applyBorder="1" applyAlignment="1">
      <alignment horizontal="left"/>
    </xf>
    <xf numFmtId="4" fontId="0" fillId="5" borderId="0" xfId="0" applyNumberFormat="1" applyFont="1" applyFill="1"/>
    <xf numFmtId="0" fontId="0" fillId="5" borderId="0" xfId="0" applyFont="1" applyFill="1"/>
    <xf numFmtId="3" fontId="0" fillId="0" borderId="0" xfId="0" applyNumberFormat="1" applyFont="1" applyBorder="1"/>
    <xf numFmtId="0" fontId="12" fillId="3" borderId="0" xfId="0" applyFont="1" applyFill="1" applyBorder="1" applyAlignment="1">
      <alignment horizontal="left" vertical="center" wrapText="1"/>
    </xf>
    <xf numFmtId="0" fontId="12" fillId="3" borderId="0" xfId="0" applyFont="1" applyFill="1" applyBorder="1" applyAlignment="1">
      <alignment horizontal="center" vertical="center"/>
    </xf>
    <xf numFmtId="0" fontId="12" fillId="3" borderId="0" xfId="0" applyFont="1" applyFill="1" applyBorder="1" applyAlignment="1">
      <alignment horizontal="center" vertical="center" wrapText="1"/>
    </xf>
    <xf numFmtId="0" fontId="13" fillId="4" borderId="0" xfId="0" applyFont="1" applyFill="1" applyBorder="1" applyAlignment="1">
      <alignment wrapText="1"/>
    </xf>
    <xf numFmtId="0" fontId="10" fillId="0" borderId="0" xfId="0" applyFont="1" applyFill="1" applyBorder="1" applyAlignment="1">
      <alignment wrapText="1"/>
    </xf>
    <xf numFmtId="0" fontId="15" fillId="6" borderId="0" xfId="0" applyFont="1" applyFill="1" applyBorder="1"/>
    <xf numFmtId="0" fontId="12" fillId="3" borderId="0" xfId="0" applyFont="1" applyFill="1" applyBorder="1" applyAlignment="1">
      <alignment horizontal="center"/>
    </xf>
    <xf numFmtId="0" fontId="16" fillId="4" borderId="0" xfId="0" applyFont="1" applyFill="1" applyBorder="1" applyAlignment="1">
      <alignment horizontal="left" wrapText="1" indent="1"/>
    </xf>
    <xf numFmtId="0" fontId="10" fillId="0" borderId="0" xfId="0" applyFont="1" applyFill="1"/>
    <xf numFmtId="0" fontId="11" fillId="0" borderId="0" xfId="0" applyFont="1" applyFill="1"/>
    <xf numFmtId="174" fontId="0" fillId="0" borderId="0" xfId="0" applyNumberFormat="1" applyFont="1" applyFill="1" applyBorder="1"/>
    <xf numFmtId="0" fontId="9" fillId="0" borderId="0" xfId="0" applyFont="1" applyBorder="1"/>
    <xf numFmtId="0" fontId="13" fillId="0" borderId="0" xfId="0" applyNumberFormat="1" applyFont="1" applyFill="1"/>
    <xf numFmtId="0" fontId="13" fillId="0" borderId="0" xfId="0" applyFont="1" applyFill="1"/>
    <xf numFmtId="176" fontId="0" fillId="8" borderId="0" xfId="0" applyNumberFormat="1" applyFont="1" applyFill="1" applyBorder="1"/>
    <xf numFmtId="0" fontId="21" fillId="8" borderId="0" xfId="0" applyFont="1" applyFill="1" applyBorder="1" applyAlignment="1">
      <alignment horizontal="left" wrapText="1" indent="2"/>
    </xf>
    <xf numFmtId="174" fontId="0" fillId="9" borderId="0" xfId="0" applyNumberFormat="1" applyFont="1" applyFill="1" applyBorder="1"/>
    <xf numFmtId="0" fontId="16" fillId="8" borderId="0" xfId="0" applyFont="1" applyFill="1" applyBorder="1" applyAlignment="1">
      <alignment horizontal="left" wrapText="1" indent="2"/>
    </xf>
    <xf numFmtId="0" fontId="13" fillId="8" borderId="0" xfId="0" applyFont="1" applyFill="1" applyBorder="1" applyAlignment="1">
      <alignment wrapText="1"/>
    </xf>
    <xf numFmtId="0" fontId="13" fillId="8" borderId="0" xfId="0" applyFont="1" applyFill="1" applyBorder="1" applyAlignment="1">
      <alignment horizontal="left" wrapText="1"/>
    </xf>
    <xf numFmtId="0" fontId="13" fillId="8" borderId="0" xfId="0" applyFont="1" applyFill="1" applyBorder="1" applyAlignment="1">
      <alignment horizontal="left" wrapText="1" indent="2"/>
    </xf>
    <xf numFmtId="0" fontId="12" fillId="8" borderId="0" xfId="0" applyFont="1" applyFill="1" applyAlignment="1">
      <alignment horizontal="left" wrapText="1" indent="1"/>
    </xf>
    <xf numFmtId="0" fontId="13" fillId="8" borderId="0" xfId="0" applyFont="1" applyFill="1" applyAlignment="1">
      <alignment horizontal="left" wrapText="1" indent="1"/>
    </xf>
    <xf numFmtId="176" fontId="0" fillId="8" borderId="0" xfId="0" applyNumberFormat="1" applyFont="1" applyFill="1"/>
    <xf numFmtId="0" fontId="13" fillId="8" borderId="0" xfId="0" applyNumberFormat="1" applyFont="1" applyFill="1"/>
    <xf numFmtId="0" fontId="13" fillId="8" borderId="0" xfId="0" quotePrefix="1" applyNumberFormat="1" applyFont="1" applyFill="1" applyAlignment="1">
      <alignment horizontal="left"/>
    </xf>
    <xf numFmtId="0" fontId="13" fillId="8" borderId="0" xfId="0" applyNumberFormat="1" applyFont="1" applyFill="1" applyAlignment="1">
      <alignment horizontal="left" wrapText="1" indent="1"/>
    </xf>
    <xf numFmtId="0" fontId="12" fillId="8" borderId="0" xfId="0" applyNumberFormat="1" applyFont="1" applyFill="1" applyAlignment="1">
      <alignment horizontal="left" wrapText="1" indent="1"/>
    </xf>
    <xf numFmtId="0" fontId="12" fillId="8" borderId="0" xfId="0" applyNumberFormat="1" applyFont="1" applyFill="1" applyAlignment="1">
      <alignment horizontal="left" wrapText="1" indent="3"/>
    </xf>
    <xf numFmtId="176" fontId="9" fillId="8" borderId="0" xfId="0" applyNumberFormat="1" applyFont="1" applyFill="1" applyBorder="1"/>
    <xf numFmtId="175" fontId="0" fillId="8" borderId="0" xfId="0" applyNumberFormat="1" applyFont="1" applyFill="1" applyBorder="1"/>
    <xf numFmtId="175" fontId="9" fillId="8" borderId="0" xfId="0" applyNumberFormat="1" applyFont="1" applyFill="1" applyBorder="1"/>
    <xf numFmtId="0" fontId="7" fillId="8" borderId="0" xfId="0" applyFont="1" applyFill="1" applyBorder="1" applyAlignment="1">
      <alignment horizontal="left" wrapText="1" indent="1"/>
    </xf>
    <xf numFmtId="3" fontId="0" fillId="8" borderId="0" xfId="0" applyNumberFormat="1" applyFill="1" applyBorder="1"/>
    <xf numFmtId="174" fontId="13" fillId="8" borderId="0" xfId="0" applyNumberFormat="1" applyFont="1" applyFill="1"/>
    <xf numFmtId="0" fontId="13" fillId="8" borderId="0" xfId="0" applyFont="1" applyFill="1"/>
    <xf numFmtId="175" fontId="23" fillId="8" borderId="0" xfId="0" applyNumberFormat="1" applyFont="1" applyFill="1" applyBorder="1"/>
    <xf numFmtId="0" fontId="21" fillId="8" borderId="0" xfId="0" applyNumberFormat="1" applyFont="1" applyFill="1" applyAlignment="1">
      <alignment horizontal="left" wrapText="1" indent="2"/>
    </xf>
    <xf numFmtId="4" fontId="6" fillId="6" borderId="0" xfId="0" applyNumberFormat="1" applyFont="1" applyFill="1" applyBorder="1"/>
    <xf numFmtId="0" fontId="12" fillId="3" borderId="0" xfId="0" applyFont="1" applyFill="1" applyBorder="1" applyAlignment="1">
      <alignment wrapText="1"/>
    </xf>
    <xf numFmtId="0" fontId="13" fillId="2" borderId="0" xfId="0" applyFont="1" applyFill="1" applyBorder="1" applyAlignment="1">
      <alignment wrapText="1"/>
    </xf>
    <xf numFmtId="4" fontId="0" fillId="0" borderId="0" xfId="0" applyNumberFormat="1" applyFont="1" applyBorder="1"/>
    <xf numFmtId="0" fontId="12" fillId="2" borderId="0" xfId="0" applyFont="1" applyFill="1" applyBorder="1" applyAlignment="1">
      <alignment wrapText="1"/>
    </xf>
    <xf numFmtId="0" fontId="13" fillId="0" borderId="0" xfId="0" applyFont="1" applyFill="1" applyBorder="1" applyAlignment="1">
      <alignment wrapText="1"/>
    </xf>
    <xf numFmtId="4" fontId="0" fillId="4" borderId="0" xfId="0" applyNumberFormat="1" applyFont="1" applyFill="1" applyBorder="1"/>
    <xf numFmtId="0" fontId="13" fillId="2" borderId="0" xfId="0" quotePrefix="1" applyFont="1" applyFill="1" applyBorder="1" applyAlignment="1">
      <alignment horizontal="left" wrapText="1"/>
    </xf>
    <xf numFmtId="0" fontId="10" fillId="5" borderId="0" xfId="0" applyFont="1" applyFill="1" applyBorder="1"/>
    <xf numFmtId="4" fontId="0" fillId="5" borderId="0" xfId="0" applyNumberFormat="1" applyFont="1" applyFill="1" applyBorder="1"/>
    <xf numFmtId="0" fontId="12" fillId="7" borderId="0" xfId="0" applyFont="1" applyFill="1" applyBorder="1" applyAlignment="1">
      <alignment wrapText="1"/>
    </xf>
    <xf numFmtId="0" fontId="15" fillId="6" borderId="0" xfId="0" applyFont="1" applyFill="1" applyBorder="1" applyAlignment="1">
      <alignment wrapText="1"/>
    </xf>
    <xf numFmtId="4" fontId="0" fillId="0" borderId="0" xfId="0" applyNumberFormat="1" applyFont="1" applyFill="1" applyBorder="1"/>
    <xf numFmtId="0" fontId="10" fillId="5" borderId="0" xfId="0" applyFont="1" applyFill="1" applyBorder="1" applyAlignment="1">
      <alignment wrapText="1"/>
    </xf>
    <xf numFmtId="4" fontId="6" fillId="4" borderId="0" xfId="0" applyNumberFormat="1" applyFont="1" applyFill="1" applyBorder="1"/>
    <xf numFmtId="0" fontId="6" fillId="0" borderId="0" xfId="0" quotePrefix="1" applyFont="1" applyFill="1" applyBorder="1" applyAlignment="1">
      <alignment horizontal="left" wrapText="1"/>
    </xf>
    <xf numFmtId="4" fontId="6" fillId="0" borderId="0" xfId="0" applyNumberFormat="1" applyFont="1" applyFill="1" applyBorder="1"/>
    <xf numFmtId="0" fontId="0" fillId="0" borderId="0" xfId="0" applyFont="1" applyFill="1" applyBorder="1"/>
    <xf numFmtId="0" fontId="17" fillId="2" borderId="0" xfId="0" quotePrefix="1" applyFont="1" applyFill="1" applyBorder="1" applyAlignment="1">
      <alignment horizontal="left" wrapText="1"/>
    </xf>
    <xf numFmtId="0" fontId="17" fillId="2" borderId="0" xfId="0" applyFont="1" applyFill="1" applyBorder="1" applyAlignment="1">
      <alignment wrapText="1"/>
    </xf>
    <xf numFmtId="0" fontId="19" fillId="2" borderId="0" xfId="0" quotePrefix="1" applyFont="1" applyFill="1" applyBorder="1" applyAlignment="1">
      <alignment horizontal="left" wrapText="1"/>
    </xf>
    <xf numFmtId="0" fontId="13" fillId="8" borderId="0" xfId="0" applyFont="1" applyFill="1" applyBorder="1" applyAlignment="1">
      <alignment horizontal="left" wrapText="1" indent="1"/>
    </xf>
    <xf numFmtId="174" fontId="0" fillId="8" borderId="0" xfId="0" applyNumberFormat="1" applyFont="1" applyFill="1" applyBorder="1"/>
    <xf numFmtId="3" fontId="0" fillId="8" borderId="0" xfId="0" applyNumberFormat="1" applyFont="1" applyFill="1" applyBorder="1"/>
    <xf numFmtId="3" fontId="9" fillId="8" borderId="0" xfId="0" applyNumberFormat="1" applyFont="1" applyFill="1" applyBorder="1"/>
    <xf numFmtId="174" fontId="9" fillId="8" borderId="0" xfId="0" applyNumberFormat="1" applyFont="1" applyFill="1" applyBorder="1"/>
    <xf numFmtId="0" fontId="12" fillId="8" borderId="0" xfId="0" applyFont="1" applyFill="1" applyBorder="1" applyAlignment="1">
      <alignment horizontal="left" wrapText="1" indent="1"/>
    </xf>
    <xf numFmtId="0" fontId="12" fillId="8" borderId="0" xfId="0" applyFont="1" applyFill="1" applyBorder="1" applyAlignment="1">
      <alignment horizontal="left" wrapText="1" indent="3"/>
    </xf>
    <xf numFmtId="0" fontId="12" fillId="8" borderId="0" xfId="0" applyFont="1" applyFill="1" applyBorder="1" applyAlignment="1">
      <alignment horizontal="left" wrapText="1" indent="2"/>
    </xf>
    <xf numFmtId="0" fontId="12" fillId="3" borderId="0" xfId="0" applyFont="1" applyFill="1" applyBorder="1" applyAlignment="1">
      <alignment horizontal="right" wrapText="1"/>
    </xf>
    <xf numFmtId="0" fontId="0" fillId="0" borderId="0" xfId="0" applyFont="1" applyAlignment="1">
      <alignment vertical="center" wrapText="1"/>
    </xf>
    <xf numFmtId="0" fontId="0" fillId="0" borderId="0" xfId="0" applyFont="1" applyAlignment="1">
      <alignment wrapText="1"/>
    </xf>
    <xf numFmtId="0" fontId="12" fillId="3" borderId="0" xfId="0" applyFont="1" applyFill="1" applyBorder="1" applyAlignment="1">
      <alignment horizontal="center" wrapText="1"/>
    </xf>
    <xf numFmtId="174" fontId="0" fillId="158" borderId="0" xfId="0" applyNumberFormat="1" applyFont="1" applyFill="1" applyBorder="1"/>
    <xf numFmtId="0" fontId="13" fillId="158" borderId="0" xfId="0" applyFont="1" applyFill="1" applyBorder="1" applyAlignment="1">
      <alignment horizontal="left" wrapText="1" indent="1"/>
    </xf>
    <xf numFmtId="174" fontId="13" fillId="8" borderId="0" xfId="0" applyNumberFormat="1" applyFont="1" applyFill="1" applyBorder="1"/>
    <xf numFmtId="0" fontId="314" fillId="8" borderId="0" xfId="0" applyFont="1" applyFill="1" applyBorder="1" applyAlignment="1">
      <alignment horizontal="left" wrapText="1" indent="1"/>
    </xf>
    <xf numFmtId="3" fontId="315" fillId="8" borderId="0" xfId="0" applyNumberFormat="1" applyFont="1" applyFill="1" applyBorder="1"/>
    <xf numFmtId="3" fontId="13" fillId="8" borderId="0" xfId="0" applyNumberFormat="1" applyFont="1" applyFill="1" applyBorder="1"/>
    <xf numFmtId="3" fontId="12" fillId="8" borderId="0" xfId="0" applyNumberFormat="1" applyFont="1" applyFill="1" applyBorder="1"/>
    <xf numFmtId="3" fontId="0" fillId="8" borderId="0" xfId="0" applyNumberFormat="1" applyFont="1" applyFill="1" applyBorder="1" applyAlignment="1">
      <alignment horizontal="right"/>
    </xf>
    <xf numFmtId="3" fontId="9" fillId="8" borderId="0" xfId="0" applyNumberFormat="1" applyFont="1" applyFill="1" applyBorder="1" applyAlignment="1">
      <alignment horizontal="right"/>
    </xf>
    <xf numFmtId="3" fontId="315" fillId="8" borderId="0" xfId="0" applyNumberFormat="1" applyFont="1" applyFill="1" applyBorder="1" applyAlignment="1">
      <alignment horizontal="right"/>
    </xf>
    <xf numFmtId="3" fontId="13" fillId="8" borderId="0" xfId="0" applyNumberFormat="1" applyFont="1" applyFill="1" applyBorder="1" applyAlignment="1">
      <alignment horizontal="right"/>
    </xf>
    <xf numFmtId="3" fontId="12" fillId="8" borderId="0" xfId="0" applyNumberFormat="1" applyFont="1" applyFill="1" applyBorder="1" applyAlignment="1">
      <alignment horizontal="right"/>
    </xf>
    <xf numFmtId="176" fontId="0" fillId="0" borderId="0" xfId="0" applyNumberFormat="1" applyFont="1" applyFill="1" applyBorder="1"/>
    <xf numFmtId="3" fontId="0" fillId="158" borderId="0" xfId="0" applyNumberFormat="1" applyFont="1" applyFill="1" applyBorder="1" applyAlignment="1">
      <alignment horizontal="right"/>
    </xf>
    <xf numFmtId="0" fontId="17" fillId="4" borderId="0" xfId="0" applyFont="1" applyFill="1" applyAlignment="1">
      <alignment horizontal="left" wrapText="1"/>
    </xf>
    <xf numFmtId="0" fontId="17" fillId="2" borderId="0" xfId="0" applyFont="1" applyFill="1" applyBorder="1" applyAlignment="1">
      <alignment horizontal="left" wrapText="1"/>
    </xf>
    <xf numFmtId="0" fontId="318" fillId="8" borderId="0" xfId="0" applyFont="1" applyFill="1" applyAlignment="1">
      <alignment horizontal="left" wrapText="1" indent="1"/>
    </xf>
    <xf numFmtId="0" fontId="314" fillId="8" borderId="0" xfId="0" applyFont="1" applyFill="1" applyAlignment="1">
      <alignment horizontal="left" wrapText="1" indent="1"/>
    </xf>
    <xf numFmtId="0" fontId="17" fillId="4" borderId="0" xfId="0" applyFont="1" applyFill="1" applyAlignment="1">
      <alignment horizontal="left" wrapText="1"/>
    </xf>
    <xf numFmtId="0" fontId="17" fillId="2" borderId="0" xfId="0" applyFont="1" applyFill="1" applyBorder="1" applyAlignment="1">
      <alignment horizontal="left" wrapText="1"/>
    </xf>
    <xf numFmtId="183" fontId="24" fillId="2" borderId="0" xfId="0" applyNumberFormat="1" applyFont="1" applyFill="1"/>
    <xf numFmtId="183" fontId="24" fillId="4" borderId="0" xfId="0" applyNumberFormat="1" applyFont="1" applyFill="1"/>
    <xf numFmtId="183" fontId="7" fillId="2" borderId="0" xfId="0" applyNumberFormat="1" applyFont="1" applyFill="1"/>
    <xf numFmtId="183" fontId="7" fillId="4" borderId="0" xfId="0" applyNumberFormat="1" applyFont="1" applyFill="1"/>
    <xf numFmtId="3" fontId="24" fillId="2" borderId="0" xfId="0" applyNumberFormat="1" applyFont="1" applyFill="1"/>
    <xf numFmtId="3" fontId="7" fillId="4" borderId="0" xfId="0" applyNumberFormat="1" applyFont="1" applyFill="1"/>
    <xf numFmtId="0" fontId="0" fillId="4" borderId="0" xfId="0" applyFill="1"/>
    <xf numFmtId="0" fontId="9" fillId="4" borderId="0" xfId="0" applyFont="1" applyFill="1"/>
    <xf numFmtId="0" fontId="9" fillId="0" borderId="0" xfId="0" applyFont="1"/>
    <xf numFmtId="176" fontId="0" fillId="159" borderId="0" xfId="0" applyNumberFormat="1" applyFont="1" applyFill="1" applyBorder="1"/>
    <xf numFmtId="175" fontId="0" fillId="159" borderId="0" xfId="0" applyNumberFormat="1" applyFont="1" applyFill="1" applyBorder="1"/>
    <xf numFmtId="175" fontId="9" fillId="159" borderId="0" xfId="0" applyNumberFormat="1" applyFont="1" applyFill="1" applyBorder="1"/>
    <xf numFmtId="176" fontId="9" fillId="159" borderId="0" xfId="0" applyNumberFormat="1" applyFont="1" applyFill="1" applyBorder="1"/>
    <xf numFmtId="0" fontId="17" fillId="2" borderId="0" xfId="0" applyFont="1" applyFill="1" applyBorder="1" applyAlignment="1">
      <alignment horizontal="left" wrapText="1"/>
    </xf>
    <xf numFmtId="176" fontId="0" fillId="4" borderId="0" xfId="0" applyNumberFormat="1" applyFont="1" applyFill="1" applyBorder="1"/>
    <xf numFmtId="4" fontId="0" fillId="4" borderId="0" xfId="0" applyNumberFormat="1" applyFont="1" applyFill="1"/>
    <xf numFmtId="0" fontId="12" fillId="4" borderId="0" xfId="0" applyFont="1" applyFill="1" applyBorder="1" applyAlignment="1">
      <alignment horizontal="center" vertical="center" wrapText="1"/>
    </xf>
    <xf numFmtId="0" fontId="18" fillId="4" borderId="0" xfId="0" applyFont="1" applyFill="1"/>
    <xf numFmtId="0" fontId="18" fillId="0" borderId="0" xfId="0" applyFont="1"/>
    <xf numFmtId="183" fontId="17" fillId="4" borderId="0" xfId="0" applyNumberFormat="1" applyFont="1" applyFill="1"/>
    <xf numFmtId="3" fontId="17" fillId="4" borderId="0" xfId="0" applyNumberFormat="1" applyFont="1" applyFill="1"/>
    <xf numFmtId="291" fontId="17" fillId="4" borderId="0" xfId="0" applyNumberFormat="1" applyFont="1" applyFill="1" applyBorder="1" applyAlignment="1">
      <alignment horizontal="left"/>
    </xf>
    <xf numFmtId="183" fontId="17" fillId="2" borderId="0" xfId="0" applyNumberFormat="1" applyFont="1" applyFill="1"/>
    <xf numFmtId="1" fontId="17" fillId="0" borderId="0" xfId="0" applyNumberFormat="1" applyFont="1" applyFill="1" applyAlignment="1">
      <alignment horizontal="left"/>
    </xf>
    <xf numFmtId="1" fontId="17" fillId="4" borderId="0" xfId="0" applyNumberFormat="1" applyFont="1" applyFill="1" applyAlignment="1">
      <alignment horizontal="left"/>
    </xf>
    <xf numFmtId="0" fontId="18" fillId="4" borderId="0" xfId="0" applyFont="1" applyFill="1" applyBorder="1"/>
    <xf numFmtId="0" fontId="17" fillId="4" borderId="0" xfId="0" applyFont="1" applyFill="1" applyBorder="1" applyAlignment="1">
      <alignment horizontal="left" wrapText="1" indent="1"/>
    </xf>
    <xf numFmtId="174" fontId="12" fillId="4" borderId="0" xfId="0" applyNumberFormat="1" applyFont="1" applyFill="1" applyBorder="1" applyAlignment="1">
      <alignment horizontal="right" wrapText="1" indent="1"/>
    </xf>
    <xf numFmtId="174" fontId="9" fillId="4" borderId="0" xfId="0" applyNumberFormat="1" applyFont="1" applyFill="1" applyBorder="1"/>
    <xf numFmtId="0" fontId="9" fillId="4" borderId="0" xfId="0" applyFont="1" applyFill="1" applyBorder="1"/>
    <xf numFmtId="289" fontId="0" fillId="4" borderId="0" xfId="0" applyNumberFormat="1" applyFont="1" applyFill="1" applyBorder="1"/>
    <xf numFmtId="174" fontId="0" fillId="4" borderId="0" xfId="0" applyNumberFormat="1" applyFont="1" applyFill="1" applyBorder="1"/>
    <xf numFmtId="0" fontId="18" fillId="0" borderId="0" xfId="0" applyFont="1" applyBorder="1"/>
    <xf numFmtId="0" fontId="6" fillId="4" borderId="0" xfId="0" applyFont="1" applyFill="1" applyBorder="1" applyAlignment="1">
      <alignment horizontal="center" wrapText="1"/>
    </xf>
    <xf numFmtId="0" fontId="6" fillId="4" borderId="0" xfId="0" applyFont="1" applyFill="1" applyBorder="1" applyAlignment="1">
      <alignment horizontal="center"/>
    </xf>
    <xf numFmtId="0" fontId="17" fillId="4" borderId="0" xfId="0" applyFont="1" applyFill="1" applyAlignment="1">
      <alignment wrapText="1"/>
    </xf>
    <xf numFmtId="0" fontId="17" fillId="4" borderId="0" xfId="0" applyFont="1" applyFill="1" applyBorder="1" applyAlignment="1">
      <alignment wrapText="1"/>
    </xf>
    <xf numFmtId="0" fontId="12" fillId="4" borderId="0" xfId="0" applyFont="1" applyFill="1" applyBorder="1" applyAlignment="1">
      <alignment wrapText="1"/>
    </xf>
    <xf numFmtId="0" fontId="0" fillId="4" borderId="0" xfId="0" applyFill="1" applyBorder="1"/>
    <xf numFmtId="0" fontId="18" fillId="4" borderId="0" xfId="0" applyFont="1" applyFill="1" applyBorder="1" applyAlignment="1">
      <alignment wrapText="1"/>
    </xf>
    <xf numFmtId="0" fontId="13" fillId="4" borderId="0" xfId="0" applyFont="1" applyFill="1" applyBorder="1" applyAlignment="1">
      <alignment horizontal="center" wrapText="1"/>
    </xf>
    <xf numFmtId="0" fontId="13" fillId="4" borderId="0" xfId="0" applyFont="1" applyFill="1" applyBorder="1" applyAlignment="1">
      <alignment horizontal="center"/>
    </xf>
    <xf numFmtId="0" fontId="13" fillId="4" borderId="0" xfId="0" applyFont="1" applyFill="1" applyBorder="1" applyAlignment="1">
      <alignment horizontal="center" vertical="center"/>
    </xf>
    <xf numFmtId="0" fontId="12" fillId="3" borderId="0" xfId="0" applyFont="1" applyFill="1" applyBorder="1" applyAlignment="1">
      <alignment horizontal="left" wrapText="1"/>
    </xf>
    <xf numFmtId="0" fontId="0" fillId="4" borderId="0" xfId="0" applyFill="1" applyAlignment="1">
      <alignment horizontal="left"/>
    </xf>
    <xf numFmtId="0" fontId="18" fillId="4" borderId="0" xfId="0" applyFont="1" applyFill="1" applyBorder="1" applyAlignment="1">
      <alignment horizontal="left"/>
    </xf>
    <xf numFmtId="0" fontId="17" fillId="4" borderId="0" xfId="0" applyFont="1" applyFill="1" applyAlignment="1">
      <alignment horizontal="right"/>
    </xf>
    <xf numFmtId="0" fontId="18" fillId="4" borderId="0" xfId="0" applyFont="1" applyFill="1" applyAlignment="1">
      <alignment horizontal="left"/>
    </xf>
    <xf numFmtId="0" fontId="0" fillId="4" borderId="0" xfId="0" applyFont="1" applyFill="1" applyBorder="1" applyAlignment="1">
      <alignment horizontal="left"/>
    </xf>
    <xf numFmtId="0" fontId="10" fillId="4" borderId="0" xfId="0" applyFont="1" applyFill="1" applyBorder="1" applyAlignment="1">
      <alignment vertical="center"/>
    </xf>
    <xf numFmtId="0" fontId="13" fillId="6" borderId="0" xfId="0" applyFont="1" applyFill="1" applyBorder="1" applyAlignment="1">
      <alignment horizontal="center" vertical="center"/>
    </xf>
    <xf numFmtId="0" fontId="13" fillId="6" borderId="0" xfId="0" applyFont="1" applyFill="1" applyBorder="1" applyAlignment="1">
      <alignment horizontal="center"/>
    </xf>
    <xf numFmtId="0" fontId="13" fillId="6" borderId="0" xfId="0" applyFont="1" applyFill="1" applyBorder="1" applyAlignment="1">
      <alignment horizontal="center" wrapText="1"/>
    </xf>
    <xf numFmtId="173" fontId="13" fillId="6" borderId="0" xfId="1" applyFont="1" applyFill="1" applyBorder="1" applyAlignment="1">
      <alignment horizontal="center"/>
    </xf>
    <xf numFmtId="0" fontId="6" fillId="6" borderId="0" xfId="0" applyFont="1" applyFill="1" applyBorder="1" applyAlignment="1">
      <alignment horizontal="center" vertical="center"/>
    </xf>
    <xf numFmtId="0" fontId="6" fillId="6" borderId="0" xfId="0" applyFont="1" applyFill="1" applyBorder="1" applyAlignment="1">
      <alignment horizontal="center"/>
    </xf>
    <xf numFmtId="0" fontId="6" fillId="6" borderId="0" xfId="0" applyFont="1" applyFill="1" applyBorder="1" applyAlignment="1">
      <alignment horizontal="center" wrapText="1"/>
    </xf>
    <xf numFmtId="173" fontId="6" fillId="6" borderId="0" xfId="1" applyFont="1" applyFill="1" applyBorder="1" applyAlignment="1">
      <alignment horizontal="center"/>
    </xf>
    <xf numFmtId="0" fontId="6" fillId="6" borderId="0" xfId="0" applyFont="1" applyFill="1" applyBorder="1" applyAlignment="1">
      <alignment horizontal="left" vertical="center"/>
    </xf>
    <xf numFmtId="0" fontId="319" fillId="6" borderId="0" xfId="0" applyFont="1" applyFill="1" applyBorder="1" applyAlignment="1">
      <alignment horizontal="center"/>
    </xf>
    <xf numFmtId="0" fontId="319" fillId="6" borderId="0" xfId="0" applyFont="1" applyFill="1" applyBorder="1" applyAlignment="1">
      <alignment horizontal="center" wrapText="1"/>
    </xf>
    <xf numFmtId="0" fontId="319" fillId="6" borderId="0" xfId="0" applyFont="1" applyFill="1" applyBorder="1" applyAlignment="1">
      <alignment horizontal="left" vertical="center"/>
    </xf>
    <xf numFmtId="0" fontId="322" fillId="5" borderId="0" xfId="0" applyFont="1" applyFill="1" applyBorder="1" applyAlignment="1">
      <alignment vertical="center"/>
    </xf>
    <xf numFmtId="0" fontId="5" fillId="5" borderId="0" xfId="0" applyFont="1" applyFill="1" applyBorder="1"/>
    <xf numFmtId="0" fontId="322" fillId="4" borderId="0" xfId="0" applyFont="1" applyFill="1" applyBorder="1" applyAlignment="1">
      <alignment vertical="center"/>
    </xf>
    <xf numFmtId="0" fontId="5" fillId="4" borderId="0" xfId="0" applyFont="1" applyFill="1" applyBorder="1"/>
    <xf numFmtId="0" fontId="5" fillId="4" borderId="0" xfId="0" applyFont="1" applyFill="1"/>
    <xf numFmtId="0" fontId="320" fillId="3" borderId="0" xfId="0" applyFont="1" applyFill="1" applyBorder="1" applyAlignment="1">
      <alignment wrapText="1"/>
    </xf>
    <xf numFmtId="0" fontId="320" fillId="3" borderId="0" xfId="0" applyFont="1" applyFill="1" applyBorder="1" applyAlignment="1">
      <alignment horizontal="right" wrapText="1"/>
    </xf>
    <xf numFmtId="0" fontId="320" fillId="3" borderId="0" xfId="0" applyFont="1" applyFill="1" applyBorder="1" applyAlignment="1">
      <alignment horizontal="center" vertical="center" wrapText="1"/>
    </xf>
    <xf numFmtId="0" fontId="320" fillId="161" borderId="97" xfId="0" applyFont="1" applyFill="1" applyBorder="1"/>
    <xf numFmtId="174" fontId="320" fillId="161" borderId="97" xfId="0" applyNumberFormat="1" applyFont="1" applyFill="1" applyBorder="1"/>
    <xf numFmtId="0" fontId="320" fillId="160" borderId="97" xfId="0" applyFont="1" applyFill="1" applyBorder="1"/>
    <xf numFmtId="0" fontId="323" fillId="4" borderId="0" xfId="0" applyFont="1" applyFill="1"/>
    <xf numFmtId="0" fontId="314" fillId="8" borderId="97" xfId="0" applyFont="1" applyFill="1" applyBorder="1" applyAlignment="1">
      <alignment horizontal="left" indent="1"/>
    </xf>
    <xf numFmtId="174" fontId="314" fillId="8" borderId="97" xfId="0" applyNumberFormat="1" applyFont="1" applyFill="1" applyBorder="1" applyAlignment="1">
      <alignment horizontal="right"/>
    </xf>
    <xf numFmtId="0" fontId="314" fillId="8" borderId="97" xfId="0" applyFont="1" applyFill="1" applyBorder="1" applyAlignment="1">
      <alignment horizontal="left" indent="3"/>
    </xf>
    <xf numFmtId="0" fontId="320" fillId="8" borderId="97" xfId="0" applyFont="1" applyFill="1" applyBorder="1" applyAlignment="1">
      <alignment horizontal="left" indent="1"/>
    </xf>
    <xf numFmtId="174" fontId="320" fillId="8" borderId="97" xfId="0" applyNumberFormat="1" applyFont="1" applyFill="1" applyBorder="1" applyAlignment="1">
      <alignment horizontal="right"/>
    </xf>
    <xf numFmtId="0" fontId="6" fillId="4" borderId="0" xfId="0" applyFont="1" applyFill="1"/>
    <xf numFmtId="0" fontId="17" fillId="8" borderId="0" xfId="0" applyFont="1" applyFill="1" applyBorder="1" applyAlignment="1">
      <alignment horizontal="left" wrapText="1" indent="1"/>
    </xf>
    <xf numFmtId="0" fontId="17" fillId="2" borderId="0" xfId="0" applyFont="1" applyFill="1" applyBorder="1" applyAlignment="1">
      <alignment horizontal="left"/>
    </xf>
    <xf numFmtId="176" fontId="9" fillId="4" borderId="0" xfId="0" applyNumberFormat="1" applyFont="1" applyFill="1" applyBorder="1"/>
    <xf numFmtId="0" fontId="13" fillId="159" borderId="0" xfId="0" applyFont="1" applyFill="1" applyAlignment="1">
      <alignment horizontal="left" wrapText="1" indent="1"/>
    </xf>
    <xf numFmtId="0" fontId="12" fillId="4" borderId="0" xfId="0" applyFont="1" applyFill="1" applyBorder="1" applyAlignment="1">
      <alignment horizontal="left" wrapText="1" indent="1"/>
    </xf>
    <xf numFmtId="183" fontId="24" fillId="4" borderId="0" xfId="0" applyNumberFormat="1" applyFont="1" applyFill="1" applyBorder="1"/>
    <xf numFmtId="3" fontId="24" fillId="4" borderId="0" xfId="0" applyNumberFormat="1" applyFont="1" applyFill="1" applyBorder="1"/>
    <xf numFmtId="290" fontId="24" fillId="4" borderId="0" xfId="0" applyNumberFormat="1" applyFont="1" applyFill="1" applyBorder="1" applyAlignment="1">
      <alignment horizontal="right" wrapText="1"/>
    </xf>
    <xf numFmtId="192" fontId="0" fillId="8" borderId="0" xfId="0" applyNumberFormat="1" applyFont="1" applyFill="1" applyBorder="1"/>
    <xf numFmtId="291" fontId="26" fillId="160" borderId="0" xfId="0" applyNumberFormat="1" applyFont="1" applyFill="1" applyBorder="1" applyAlignment="1">
      <alignment horizontal="left" vertical="center" wrapText="1"/>
    </xf>
    <xf numFmtId="291" fontId="26" fillId="160" borderId="0" xfId="0" applyNumberFormat="1" applyFont="1" applyFill="1" applyBorder="1" applyAlignment="1">
      <alignment horizontal="left" vertical="center" wrapText="1" indent="1"/>
    </xf>
    <xf numFmtId="291" fontId="363" fillId="160" borderId="0" xfId="0" applyNumberFormat="1" applyFont="1" applyFill="1" applyBorder="1" applyAlignment="1">
      <alignment horizontal="left" vertical="center" wrapText="1"/>
    </xf>
    <xf numFmtId="291" fontId="365" fillId="160" borderId="0" xfId="0" applyNumberFormat="1" applyFont="1" applyFill="1" applyBorder="1" applyAlignment="1">
      <alignment horizontal="left" vertical="center" wrapText="1"/>
    </xf>
    <xf numFmtId="291" fontId="26" fillId="4" borderId="0" xfId="0" applyNumberFormat="1" applyFont="1" applyFill="1" applyBorder="1" applyAlignment="1">
      <alignment horizontal="left" vertical="center" wrapText="1"/>
    </xf>
    <xf numFmtId="291" fontId="26" fillId="4" borderId="107" xfId="0" applyNumberFormat="1" applyFont="1" applyFill="1" applyBorder="1" applyAlignment="1">
      <alignment horizontal="left" vertical="center" wrapText="1"/>
    </xf>
    <xf numFmtId="291" fontId="26" fillId="4" borderId="0" xfId="0" applyNumberFormat="1" applyFont="1" applyFill="1" applyBorder="1" applyAlignment="1">
      <alignment horizontal="left" vertical="center" wrapText="1" indent="1"/>
    </xf>
    <xf numFmtId="291" fontId="363" fillId="4" borderId="0" xfId="0" applyNumberFormat="1" applyFont="1" applyFill="1" applyBorder="1" applyAlignment="1">
      <alignment horizontal="left" vertical="center" wrapText="1"/>
    </xf>
    <xf numFmtId="291" fontId="26" fillId="4" borderId="107" xfId="0" applyNumberFormat="1" applyFont="1" applyFill="1" applyBorder="1" applyAlignment="1">
      <alignment horizontal="left" vertical="center" wrapText="1" indent="1"/>
    </xf>
    <xf numFmtId="291" fontId="363" fillId="4" borderId="107" xfId="0" applyNumberFormat="1" applyFont="1" applyFill="1" applyBorder="1" applyAlignment="1">
      <alignment horizontal="left" vertical="center" wrapText="1"/>
    </xf>
    <xf numFmtId="175" fontId="24" fillId="4" borderId="0" xfId="0" applyNumberFormat="1" applyFont="1" applyFill="1" applyBorder="1" applyAlignment="1">
      <alignment horizontal="right" vertical="center"/>
    </xf>
    <xf numFmtId="291" fontId="366" fillId="4" borderId="0" xfId="0" applyNumberFormat="1" applyFont="1" applyFill="1" applyBorder="1" applyAlignment="1">
      <alignment horizontal="left" vertical="center"/>
    </xf>
    <xf numFmtId="0" fontId="26" fillId="4" borderId="107" xfId="0" applyFont="1" applyFill="1" applyBorder="1" applyAlignment="1">
      <alignment vertical="center"/>
    </xf>
    <xf numFmtId="0" fontId="26" fillId="4" borderId="0" xfId="0" applyFont="1" applyFill="1" applyBorder="1" applyAlignment="1">
      <alignment vertical="center"/>
    </xf>
    <xf numFmtId="291" fontId="367" fillId="4" borderId="107" xfId="0" applyNumberFormat="1" applyFont="1" applyFill="1" applyBorder="1" applyAlignment="1">
      <alignment horizontal="left" vertical="center" wrapText="1"/>
    </xf>
    <xf numFmtId="291" fontId="367" fillId="4" borderId="0" xfId="0" applyNumberFormat="1" applyFont="1" applyFill="1" applyBorder="1" applyAlignment="1">
      <alignment horizontal="left" vertical="center" wrapText="1"/>
    </xf>
    <xf numFmtId="0" fontId="368" fillId="4" borderId="0" xfId="0" applyFont="1" applyFill="1" applyBorder="1" applyAlignment="1">
      <alignment horizontal="center" vertical="center"/>
    </xf>
    <xf numFmtId="175" fontId="7" fillId="4" borderId="0" xfId="0" applyNumberFormat="1" applyFont="1" applyFill="1" applyBorder="1" applyAlignment="1">
      <alignment horizontal="right" vertical="center"/>
    </xf>
    <xf numFmtId="175" fontId="24" fillId="4" borderId="0" xfId="0" applyNumberFormat="1" applyFont="1" applyFill="1" applyBorder="1" applyAlignment="1">
      <alignment vertical="center" wrapText="1"/>
    </xf>
    <xf numFmtId="175" fontId="24" fillId="4" borderId="107" xfId="0" applyNumberFormat="1" applyFont="1" applyFill="1" applyBorder="1" applyAlignment="1">
      <alignment vertical="center" wrapText="1"/>
    </xf>
    <xf numFmtId="49" fontId="26" fillId="8" borderId="0" xfId="0" applyNumberFormat="1" applyFont="1" applyFill="1" applyBorder="1" applyAlignment="1">
      <alignment horizontal="left" vertical="center" wrapText="1"/>
    </xf>
    <xf numFmtId="49" fontId="26" fillId="8" borderId="107" xfId="0" applyNumberFormat="1" applyFont="1" applyFill="1" applyBorder="1" applyAlignment="1">
      <alignment horizontal="left" vertical="center" wrapText="1"/>
    </xf>
    <xf numFmtId="49" fontId="362" fillId="8" borderId="0" xfId="0" applyNumberFormat="1" applyFont="1" applyFill="1" applyBorder="1" applyAlignment="1">
      <alignment horizontal="left" vertical="center" wrapText="1"/>
    </xf>
    <xf numFmtId="49" fontId="362" fillId="8" borderId="107" xfId="0" applyNumberFormat="1" applyFont="1" applyFill="1" applyBorder="1" applyAlignment="1">
      <alignment horizontal="left" vertical="center" wrapText="1"/>
    </xf>
    <xf numFmtId="291" fontId="26" fillId="8" borderId="0" xfId="0" applyNumberFormat="1" applyFont="1" applyFill="1" applyBorder="1" applyAlignment="1">
      <alignment horizontal="left" vertical="center" wrapText="1"/>
    </xf>
    <xf numFmtId="291" fontId="26" fillId="8" borderId="107" xfId="0" applyNumberFormat="1" applyFont="1" applyFill="1" applyBorder="1" applyAlignment="1">
      <alignment horizontal="left" vertical="center" wrapText="1"/>
    </xf>
    <xf numFmtId="291" fontId="26" fillId="8" borderId="0" xfId="0" applyNumberFormat="1" applyFont="1" applyFill="1" applyBorder="1" applyAlignment="1">
      <alignment horizontal="left" vertical="center" wrapText="1" indent="1"/>
    </xf>
    <xf numFmtId="291" fontId="363" fillId="8" borderId="0" xfId="0" applyNumberFormat="1" applyFont="1" applyFill="1" applyBorder="1" applyAlignment="1">
      <alignment horizontal="left" vertical="center" wrapText="1"/>
    </xf>
    <xf numFmtId="291" fontId="26" fillId="8" borderId="107" xfId="0" applyNumberFormat="1" applyFont="1" applyFill="1" applyBorder="1" applyAlignment="1">
      <alignment horizontal="left" vertical="center" wrapText="1" indent="1"/>
    </xf>
    <xf numFmtId="291" fontId="363" fillId="8" borderId="107" xfId="0" applyNumberFormat="1" applyFont="1" applyFill="1" applyBorder="1" applyAlignment="1">
      <alignment horizontal="left" vertical="center" wrapText="1"/>
    </xf>
    <xf numFmtId="291" fontId="363" fillId="8" borderId="0" xfId="0" applyNumberFormat="1" applyFont="1" applyFill="1" applyBorder="1" applyAlignment="1">
      <alignment horizontal="left" vertical="center" wrapText="1" indent="1"/>
    </xf>
    <xf numFmtId="291" fontId="363" fillId="8" borderId="107" xfId="0" applyNumberFormat="1" applyFont="1" applyFill="1" applyBorder="1" applyAlignment="1">
      <alignment horizontal="left" vertical="center" wrapText="1" indent="1"/>
    </xf>
    <xf numFmtId="291" fontId="362" fillId="8" borderId="0" xfId="0" applyNumberFormat="1" applyFont="1" applyFill="1" applyBorder="1" applyAlignment="1">
      <alignment horizontal="left" vertical="center" wrapText="1"/>
    </xf>
    <xf numFmtId="291" fontId="362" fillId="8" borderId="107" xfId="0" applyNumberFormat="1" applyFont="1" applyFill="1" applyBorder="1" applyAlignment="1">
      <alignment horizontal="left" vertical="center" wrapText="1"/>
    </xf>
    <xf numFmtId="291" fontId="369" fillId="8" borderId="0" xfId="0" applyNumberFormat="1" applyFont="1" applyFill="1" applyBorder="1" applyAlignment="1">
      <alignment horizontal="left" vertical="center" wrapText="1"/>
    </xf>
    <xf numFmtId="291" fontId="369" fillId="8" borderId="107" xfId="0" applyNumberFormat="1" applyFont="1" applyFill="1" applyBorder="1" applyAlignment="1">
      <alignment horizontal="left" vertical="center" wrapText="1"/>
    </xf>
    <xf numFmtId="291" fontId="365" fillId="8" borderId="107" xfId="0" applyNumberFormat="1" applyFont="1" applyFill="1" applyBorder="1" applyAlignment="1">
      <alignment horizontal="left" vertical="center" wrapText="1"/>
    </xf>
    <xf numFmtId="291" fontId="364" fillId="8" borderId="0" xfId="0" applyNumberFormat="1" applyFont="1" applyFill="1" applyBorder="1" applyAlignment="1">
      <alignment horizontal="left" vertical="center" wrapText="1"/>
    </xf>
    <xf numFmtId="291" fontId="364" fillId="8" borderId="107" xfId="0" applyNumberFormat="1" applyFont="1" applyFill="1" applyBorder="1" applyAlignment="1">
      <alignment horizontal="left" vertical="center" wrapText="1"/>
    </xf>
    <xf numFmtId="291" fontId="369" fillId="8" borderId="0" xfId="0" applyNumberFormat="1" applyFont="1" applyFill="1" applyBorder="1" applyAlignment="1">
      <alignment horizontal="left" vertical="center" wrapText="1" indent="1"/>
    </xf>
    <xf numFmtId="291" fontId="369" fillId="8" borderId="107" xfId="0" applyNumberFormat="1" applyFont="1" applyFill="1" applyBorder="1" applyAlignment="1">
      <alignment horizontal="left" vertical="center" wrapText="1" indent="1"/>
    </xf>
    <xf numFmtId="175" fontId="24" fillId="8" borderId="0" xfId="0" applyNumberFormat="1" applyFont="1" applyFill="1" applyBorder="1" applyAlignment="1">
      <alignment horizontal="left" vertical="center" wrapText="1"/>
    </xf>
    <xf numFmtId="175" fontId="24" fillId="8" borderId="107" xfId="0" applyNumberFormat="1" applyFont="1" applyFill="1" applyBorder="1" applyAlignment="1">
      <alignment horizontal="left" vertical="center" wrapText="1"/>
    </xf>
    <xf numFmtId="291" fontId="26" fillId="8" borderId="107" xfId="0" quotePrefix="1" applyNumberFormat="1" applyFont="1" applyFill="1" applyBorder="1" applyAlignment="1">
      <alignment horizontal="left" vertical="center" wrapText="1" indent="3"/>
    </xf>
    <xf numFmtId="0" fontId="7" fillId="4" borderId="0" xfId="0" applyFont="1" applyFill="1" applyBorder="1" applyAlignment="1">
      <alignment vertical="center"/>
    </xf>
    <xf numFmtId="175" fontId="7" fillId="197" borderId="0" xfId="0" applyNumberFormat="1" applyFont="1" applyFill="1" applyBorder="1" applyAlignment="1">
      <alignment horizontal="right" vertical="center"/>
    </xf>
    <xf numFmtId="175" fontId="24" fillId="197" borderId="0" xfId="0" applyNumberFormat="1" applyFont="1" applyFill="1" applyBorder="1" applyAlignment="1">
      <alignment horizontal="right" vertical="center"/>
    </xf>
    <xf numFmtId="175" fontId="40" fillId="197" borderId="0" xfId="0" applyNumberFormat="1" applyFont="1" applyFill="1" applyBorder="1" applyAlignment="1">
      <alignment horizontal="right" vertical="center"/>
    </xf>
    <xf numFmtId="3" fontId="8" fillId="197" borderId="0" xfId="0" applyNumberFormat="1" applyFont="1" applyFill="1" applyBorder="1" applyAlignment="1">
      <alignment horizontal="right" vertical="center"/>
    </xf>
    <xf numFmtId="175" fontId="8" fillId="197" borderId="0" xfId="0" applyNumberFormat="1" applyFont="1" applyFill="1" applyBorder="1" applyAlignment="1">
      <alignment horizontal="right" vertical="center"/>
    </xf>
    <xf numFmtId="291" fontId="362" fillId="8" borderId="0" xfId="0" applyNumberFormat="1" applyFont="1" applyFill="1" applyBorder="1" applyAlignment="1">
      <alignment horizontal="left" vertical="center" wrapText="1" indent="1"/>
    </xf>
    <xf numFmtId="291" fontId="362" fillId="8" borderId="107" xfId="0" applyNumberFormat="1" applyFont="1" applyFill="1" applyBorder="1" applyAlignment="1">
      <alignment horizontal="left" vertical="center" wrapText="1" indent="1"/>
    </xf>
    <xf numFmtId="175" fontId="0" fillId="8" borderId="0" xfId="0" applyNumberFormat="1" applyFont="1" applyFill="1"/>
    <xf numFmtId="0" fontId="319" fillId="6" borderId="0" xfId="0" applyFont="1" applyFill="1" applyBorder="1" applyAlignment="1">
      <alignment horizontal="center" wrapText="1"/>
    </xf>
    <xf numFmtId="0" fontId="319" fillId="6" borderId="0" xfId="0" applyFont="1" applyFill="1" applyBorder="1" applyAlignment="1">
      <alignment horizontal="center"/>
    </xf>
    <xf numFmtId="0" fontId="319" fillId="6" borderId="0" xfId="0" applyFont="1" applyFill="1" applyBorder="1" applyAlignment="1">
      <alignment horizontal="left" vertical="center"/>
    </xf>
    <xf numFmtId="0" fontId="15" fillId="6" borderId="0" xfId="0" applyFont="1" applyFill="1" applyBorder="1" applyAlignment="1">
      <alignment horizontal="left"/>
    </xf>
    <xf numFmtId="174" fontId="320" fillId="160" borderId="97" xfId="0" applyNumberFormat="1" applyFont="1" applyFill="1" applyBorder="1" applyAlignment="1">
      <alignment horizontal="right"/>
    </xf>
    <xf numFmtId="175" fontId="0" fillId="4" borderId="0" xfId="0" applyNumberFormat="1" applyFill="1"/>
    <xf numFmtId="0" fontId="326" fillId="5" borderId="0" xfId="0" applyFont="1" applyFill="1" applyBorder="1" applyAlignment="1">
      <alignment wrapText="1"/>
    </xf>
    <xf numFmtId="0" fontId="327" fillId="5" borderId="0" xfId="6064" applyFont="1" applyFill="1" applyBorder="1" applyAlignment="1">
      <alignment horizontal="left" vertical="center" wrapText="1"/>
    </xf>
    <xf numFmtId="0" fontId="327" fillId="198" borderId="0" xfId="6064" applyFont="1" applyFill="1" applyBorder="1" applyAlignment="1">
      <alignment horizontal="left" wrapText="1"/>
    </xf>
    <xf numFmtId="169" fontId="0" fillId="4" borderId="0" xfId="37209" applyFont="1" applyFill="1"/>
    <xf numFmtId="169" fontId="0" fillId="4" borderId="0" xfId="0" applyNumberFormat="1" applyFill="1"/>
    <xf numFmtId="174" fontId="0" fillId="0" borderId="0" xfId="0" applyNumberFormat="1" applyFont="1" applyBorder="1"/>
    <xf numFmtId="9" fontId="0" fillId="0" borderId="0" xfId="0" applyNumberFormat="1" applyFont="1" applyBorder="1"/>
    <xf numFmtId="0" fontId="320" fillId="7" borderId="0" xfId="37212" applyFont="1" applyFill="1" applyBorder="1" applyAlignment="1">
      <alignment vertical="center" wrapText="1"/>
    </xf>
    <xf numFmtId="0" fontId="314" fillId="8" borderId="0" xfId="37212" applyFont="1" applyFill="1" applyBorder="1" applyAlignment="1">
      <alignment horizontal="left" vertical="center" wrapText="1" indent="1"/>
    </xf>
    <xf numFmtId="0" fontId="12" fillId="7" borderId="0" xfId="37212" applyFont="1" applyFill="1" applyBorder="1" applyAlignment="1">
      <alignment vertical="center" wrapText="1"/>
    </xf>
    <xf numFmtId="0" fontId="320" fillId="7" borderId="0" xfId="37212" applyFont="1" applyFill="1" applyBorder="1" applyAlignment="1">
      <alignment horizontal="left" vertical="center" wrapText="1"/>
    </xf>
    <xf numFmtId="0" fontId="314" fillId="8" borderId="0" xfId="37212" applyFont="1" applyFill="1" applyBorder="1" applyAlignment="1">
      <alignment horizontal="left" vertical="center" wrapText="1"/>
    </xf>
    <xf numFmtId="0" fontId="314" fillId="4" borderId="0" xfId="37212" applyFont="1" applyFill="1" applyBorder="1" applyAlignment="1">
      <alignment horizontal="left" vertical="center" wrapText="1"/>
    </xf>
    <xf numFmtId="0" fontId="320" fillId="8" borderId="0" xfId="37212" applyFont="1" applyFill="1" applyBorder="1" applyAlignment="1">
      <alignment horizontal="left" vertical="center" wrapText="1"/>
    </xf>
    <xf numFmtId="0" fontId="320" fillId="8" borderId="0" xfId="37212" applyFont="1" applyFill="1" applyBorder="1" applyAlignment="1">
      <alignment horizontal="left" vertical="center"/>
    </xf>
    <xf numFmtId="0" fontId="320" fillId="7" borderId="0" xfId="37212" applyFont="1" applyFill="1" applyBorder="1" applyAlignment="1">
      <alignment vertical="center"/>
    </xf>
    <xf numFmtId="0" fontId="314" fillId="8" borderId="0" xfId="37212" applyFont="1" applyFill="1" applyBorder="1" applyAlignment="1">
      <alignment horizontal="left" wrapText="1" indent="1"/>
    </xf>
    <xf numFmtId="0" fontId="314" fillId="8" borderId="0" xfId="37212" applyFont="1" applyFill="1" applyBorder="1" applyAlignment="1">
      <alignment horizontal="left" vertical="center" indent="1"/>
    </xf>
    <xf numFmtId="0" fontId="319" fillId="6" borderId="0" xfId="37212" applyFont="1" applyFill="1" applyBorder="1" applyAlignment="1">
      <alignment horizontal="left" vertical="center"/>
    </xf>
    <xf numFmtId="0" fontId="320" fillId="8" borderId="0" xfId="37214" applyFont="1" applyFill="1" applyBorder="1" applyAlignment="1">
      <alignment horizontal="left" vertical="center" wrapText="1"/>
    </xf>
    <xf numFmtId="0" fontId="314" fillId="8" borderId="0" xfId="37214" applyFont="1" applyFill="1" applyBorder="1" applyAlignment="1">
      <alignment horizontal="left" vertical="center" wrapText="1" indent="1"/>
    </xf>
    <xf numFmtId="179" fontId="314" fillId="8" borderId="0" xfId="37212" applyNumberFormat="1" applyFont="1" applyFill="1" applyBorder="1" applyAlignment="1">
      <alignment horizontal="center" vertical="center" wrapText="1"/>
    </xf>
    <xf numFmtId="0" fontId="320" fillId="7" borderId="0" xfId="37214" applyFont="1" applyFill="1" applyBorder="1" applyAlignment="1">
      <alignment horizontal="left" vertical="center"/>
    </xf>
    <xf numFmtId="0" fontId="320" fillId="8" borderId="0" xfId="2750" applyNumberFormat="1" applyFont="1" applyFill="1" applyBorder="1" applyAlignment="1">
      <alignment horizontal="left" vertical="center" indent="1"/>
    </xf>
    <xf numFmtId="0" fontId="320" fillId="8" borderId="0" xfId="2750" applyNumberFormat="1" applyFont="1" applyFill="1" applyBorder="1" applyAlignment="1">
      <alignment horizontal="left" vertical="center"/>
    </xf>
    <xf numFmtId="0" fontId="314" fillId="4" borderId="0" xfId="37214" applyFont="1" applyFill="1" applyBorder="1" applyAlignment="1">
      <alignment horizontal="left" vertical="center" wrapText="1" indent="1"/>
    </xf>
    <xf numFmtId="0" fontId="314" fillId="8" borderId="0" xfId="37214" applyFont="1" applyFill="1" applyBorder="1" applyAlignment="1">
      <alignment horizontal="left" vertical="center" wrapText="1"/>
    </xf>
    <xf numFmtId="0" fontId="314" fillId="8" borderId="0" xfId="37214" applyFont="1" applyFill="1" applyBorder="1" applyAlignment="1">
      <alignment horizontal="left" vertical="center"/>
    </xf>
    <xf numFmtId="0" fontId="314" fillId="8" borderId="0" xfId="2750" applyNumberFormat="1" applyFont="1" applyFill="1" applyBorder="1" applyAlignment="1">
      <alignment horizontal="left" vertical="center" indent="1"/>
    </xf>
    <xf numFmtId="0" fontId="314" fillId="4" borderId="0" xfId="37214" applyFont="1" applyFill="1" applyBorder="1" applyAlignment="1">
      <alignment horizontal="left" vertical="center" wrapText="1"/>
    </xf>
    <xf numFmtId="0" fontId="320" fillId="7" borderId="0" xfId="37214" applyFont="1" applyFill="1" applyBorder="1" applyAlignment="1">
      <alignment horizontal="left" vertical="center" wrapText="1"/>
    </xf>
    <xf numFmtId="0" fontId="320" fillId="8" borderId="0" xfId="37214" applyFont="1" applyFill="1" applyBorder="1" applyAlignment="1">
      <alignment horizontal="left" vertical="center"/>
    </xf>
    <xf numFmtId="0" fontId="314" fillId="8" borderId="0" xfId="37214" applyFont="1" applyFill="1" applyBorder="1" applyAlignment="1">
      <alignment horizontal="left" vertical="center" indent="1"/>
    </xf>
    <xf numFmtId="0" fontId="314" fillId="8" borderId="0" xfId="2750" applyNumberFormat="1" applyFont="1" applyFill="1" applyBorder="1" applyAlignment="1">
      <alignment horizontal="left" vertical="center"/>
    </xf>
    <xf numFmtId="0" fontId="325" fillId="6" borderId="0" xfId="6064" applyFont="1" applyFill="1" applyBorder="1" applyAlignment="1">
      <alignment horizontal="left" wrapText="1" indent="1"/>
    </xf>
    <xf numFmtId="0" fontId="314" fillId="8" borderId="0" xfId="11949" applyFont="1" applyFill="1" applyBorder="1" applyAlignment="1">
      <alignment horizontal="left" vertical="center" indent="1"/>
    </xf>
    <xf numFmtId="0" fontId="320" fillId="7" borderId="0" xfId="11949" applyFont="1" applyFill="1" applyBorder="1" applyAlignment="1">
      <alignment horizontal="left" vertical="center" wrapText="1"/>
    </xf>
    <xf numFmtId="0" fontId="320" fillId="8" borderId="0" xfId="11949" applyFont="1" applyFill="1" applyBorder="1" applyAlignment="1">
      <alignment horizontal="left" vertical="center" indent="1"/>
    </xf>
    <xf numFmtId="0" fontId="314" fillId="8" borderId="0" xfId="13893" applyFont="1" applyFill="1" applyBorder="1" applyAlignment="1">
      <alignment horizontal="left" vertical="center" wrapText="1" indent="1"/>
    </xf>
    <xf numFmtId="0" fontId="388" fillId="198" borderId="0" xfId="6064" applyFont="1" applyFill="1" applyBorder="1" applyAlignment="1">
      <alignment horizontal="left" wrapText="1"/>
    </xf>
    <xf numFmtId="176" fontId="389" fillId="4" borderId="0" xfId="0" applyNumberFormat="1" applyFont="1" applyFill="1" applyBorder="1"/>
    <xf numFmtId="4" fontId="3" fillId="4" borderId="0" xfId="0" applyNumberFormat="1" applyFont="1" applyFill="1"/>
    <xf numFmtId="0" fontId="12" fillId="8" borderId="0" xfId="0" applyFont="1" applyFill="1" applyBorder="1" applyAlignment="1">
      <alignment wrapText="1"/>
    </xf>
    <xf numFmtId="0" fontId="2" fillId="4" borderId="0" xfId="37218" applyFont="1" applyFill="1" applyBorder="1"/>
    <xf numFmtId="0" fontId="2" fillId="4" borderId="0" xfId="37218" applyFont="1" applyFill="1" applyBorder="1" applyAlignment="1">
      <alignment horizontal="center"/>
    </xf>
    <xf numFmtId="0" fontId="10" fillId="5" borderId="0" xfId="37218" applyFont="1" applyFill="1" applyBorder="1" applyAlignment="1">
      <alignment wrapText="1"/>
    </xf>
    <xf numFmtId="0" fontId="10" fillId="5" borderId="0" xfId="37218" applyFont="1" applyFill="1" applyBorder="1" applyAlignment="1">
      <alignment horizontal="center" wrapText="1"/>
    </xf>
    <xf numFmtId="0" fontId="2" fillId="5" borderId="0" xfId="37218" applyFont="1" applyFill="1" applyBorder="1"/>
    <xf numFmtId="0" fontId="2" fillId="0" borderId="0" xfId="37218" applyFont="1" applyBorder="1"/>
    <xf numFmtId="0" fontId="13" fillId="4" borderId="0" xfId="37218" applyFont="1" applyFill="1" applyBorder="1"/>
    <xf numFmtId="0" fontId="13" fillId="4" borderId="0" xfId="37218" applyFont="1" applyFill="1" applyBorder="1" applyAlignment="1">
      <alignment horizontal="center"/>
    </xf>
    <xf numFmtId="4" fontId="2" fillId="4" borderId="0" xfId="37218" applyNumberFormat="1" applyFont="1" applyFill="1" applyBorder="1"/>
    <xf numFmtId="0" fontId="2" fillId="0" borderId="0" xfId="37218" applyFont="1" applyFill="1" applyBorder="1"/>
    <xf numFmtId="0" fontId="15" fillId="6" borderId="0" xfId="37218" applyFont="1" applyFill="1" applyBorder="1"/>
    <xf numFmtId="0" fontId="15" fillId="199" borderId="0" xfId="37218" applyFont="1" applyFill="1" applyBorder="1" applyAlignment="1">
      <alignment horizontal="center" vertical="center"/>
    </xf>
    <xf numFmtId="0" fontId="15" fillId="199" borderId="0" xfId="37218" applyFont="1" applyFill="1" applyBorder="1" applyAlignment="1">
      <alignment horizontal="center" vertical="center" wrapText="1"/>
    </xf>
    <xf numFmtId="0" fontId="15" fillId="4" borderId="0" xfId="37218" applyFont="1" applyFill="1" applyBorder="1" applyAlignment="1">
      <alignment horizontal="center" vertical="center" wrapText="1"/>
    </xf>
    <xf numFmtId="0" fontId="320" fillId="7" borderId="0" xfId="37218" applyFont="1" applyFill="1" applyBorder="1" applyAlignment="1">
      <alignment horizontal="left" vertical="center" wrapText="1"/>
    </xf>
    <xf numFmtId="0" fontId="372" fillId="7" borderId="0" xfId="37218" applyFont="1" applyFill="1" applyBorder="1" applyAlignment="1">
      <alignment horizontal="center" vertical="center" wrapText="1"/>
    </xf>
    <xf numFmtId="299" fontId="315" fillId="7" borderId="0" xfId="37218" applyNumberFormat="1" applyFont="1" applyFill="1" applyAlignment="1">
      <alignment horizontal="center" vertical="center"/>
    </xf>
    <xf numFmtId="299" fontId="315" fillId="4" borderId="0" xfId="37218" applyNumberFormat="1" applyFont="1" applyFill="1" applyAlignment="1">
      <alignment horizontal="center" vertical="center"/>
    </xf>
    <xf numFmtId="0" fontId="2" fillId="7" borderId="0" xfId="37218" applyFont="1" applyFill="1" applyBorder="1" applyAlignment="1">
      <alignment horizontal="center" vertical="center"/>
    </xf>
    <xf numFmtId="0" fontId="13" fillId="8" borderId="0" xfId="37218" applyFont="1" applyFill="1" applyBorder="1" applyAlignment="1">
      <alignment horizontal="left" vertical="center" wrapText="1" indent="1"/>
    </xf>
    <xf numFmtId="0" fontId="374" fillId="8" borderId="0" xfId="37218" applyFont="1" applyFill="1" applyBorder="1" applyAlignment="1">
      <alignment horizontal="center" vertical="center" wrapText="1"/>
    </xf>
    <xf numFmtId="299" fontId="2" fillId="8" borderId="0" xfId="37218" applyNumberFormat="1" applyFont="1" applyFill="1" applyAlignment="1">
      <alignment horizontal="center" vertical="center"/>
    </xf>
    <xf numFmtId="299" fontId="2" fillId="4" borderId="0" xfId="37218" applyNumberFormat="1" applyFont="1" applyFill="1" applyAlignment="1">
      <alignment horizontal="center" vertical="center"/>
    </xf>
    <xf numFmtId="0" fontId="2" fillId="8" borderId="0" xfId="37218" applyFont="1" applyFill="1" applyBorder="1" applyAlignment="1">
      <alignment horizontal="center" vertical="center"/>
    </xf>
    <xf numFmtId="299" fontId="315" fillId="7" borderId="0" xfId="37218" applyNumberFormat="1" applyFont="1" applyFill="1" applyBorder="1" applyAlignment="1">
      <alignment horizontal="center" vertical="center"/>
    </xf>
    <xf numFmtId="299" fontId="315" fillId="4" borderId="0" xfId="37218" applyNumberFormat="1" applyFont="1" applyFill="1" applyBorder="1" applyAlignment="1">
      <alignment horizontal="center" vertical="center"/>
    </xf>
    <xf numFmtId="299" fontId="2" fillId="200" borderId="0" xfId="37218" applyNumberFormat="1" applyFont="1" applyFill="1" applyBorder="1" applyAlignment="1">
      <alignment vertical="center"/>
    </xf>
    <xf numFmtId="0" fontId="314" fillId="8" borderId="0" xfId="37218" applyFont="1" applyFill="1" applyBorder="1" applyAlignment="1">
      <alignment horizontal="left" vertical="center" wrapText="1" indent="1"/>
    </xf>
    <xf numFmtId="0" fontId="320" fillId="7" borderId="0" xfId="37218" applyFont="1" applyFill="1" applyBorder="1" applyAlignment="1">
      <alignment horizontal="left" wrapText="1"/>
    </xf>
    <xf numFmtId="0" fontId="374" fillId="7" borderId="0" xfId="37218" applyFont="1" applyFill="1" applyBorder="1" applyAlignment="1">
      <alignment horizontal="center" vertical="center" wrapText="1"/>
    </xf>
    <xf numFmtId="175" fontId="315" fillId="7" borderId="0" xfId="37218" applyNumberFormat="1" applyFont="1" applyFill="1" applyAlignment="1">
      <alignment horizontal="center" vertical="center"/>
    </xf>
    <xf numFmtId="175" fontId="315" fillId="4" borderId="0" xfId="37218" applyNumberFormat="1" applyFont="1" applyFill="1" applyAlignment="1">
      <alignment horizontal="center" vertical="center"/>
    </xf>
    <xf numFmtId="0" fontId="13" fillId="8" borderId="0" xfId="37218" applyFont="1" applyFill="1" applyBorder="1" applyAlignment="1">
      <alignment horizontal="left" wrapText="1" indent="1"/>
    </xf>
    <xf numFmtId="175" fontId="2" fillId="8" borderId="0" xfId="37218" applyNumberFormat="1" applyFont="1" applyFill="1" applyAlignment="1">
      <alignment horizontal="center" vertical="center"/>
    </xf>
    <xf numFmtId="175" fontId="2" fillId="8" borderId="0" xfId="37218" applyNumberFormat="1" applyFont="1" applyFill="1" applyBorder="1" applyAlignment="1">
      <alignment horizontal="center" vertical="center"/>
    </xf>
    <xf numFmtId="175" fontId="2" fillId="4" borderId="0" xfId="37218" applyNumberFormat="1" applyFont="1" applyFill="1" applyBorder="1" applyAlignment="1">
      <alignment horizontal="center" vertical="center"/>
    </xf>
    <xf numFmtId="175" fontId="2" fillId="4" borderId="0" xfId="37218" applyNumberFormat="1" applyFont="1" applyFill="1" applyAlignment="1">
      <alignment horizontal="center" vertical="center"/>
    </xf>
    <xf numFmtId="175" fontId="315" fillId="7" borderId="0" xfId="37218" applyNumberFormat="1" applyFont="1" applyFill="1" applyBorder="1" applyAlignment="1">
      <alignment horizontal="center" vertical="center"/>
    </xf>
    <xf numFmtId="175" fontId="315" fillId="4" borderId="0" xfId="37218" applyNumberFormat="1" applyFont="1" applyFill="1" applyBorder="1" applyAlignment="1">
      <alignment horizontal="center" vertical="center"/>
    </xf>
    <xf numFmtId="299" fontId="2" fillId="7" borderId="0" xfId="37218" applyNumberFormat="1" applyFont="1" applyFill="1" applyAlignment="1">
      <alignment horizontal="center" vertical="center"/>
    </xf>
    <xf numFmtId="0" fontId="2" fillId="7" borderId="0" xfId="37218" applyFont="1" applyFill="1" applyBorder="1" applyAlignment="1">
      <alignment vertical="center"/>
    </xf>
    <xf numFmtId="4" fontId="2" fillId="8" borderId="0" xfId="37218" applyNumberFormat="1" applyFont="1" applyFill="1" applyAlignment="1">
      <alignment horizontal="center" vertical="center"/>
    </xf>
    <xf numFmtId="4" fontId="2" fillId="4" borderId="0" xfId="37218" applyNumberFormat="1" applyFont="1" applyFill="1" applyAlignment="1">
      <alignment horizontal="center" vertical="center"/>
    </xf>
    <xf numFmtId="0" fontId="2" fillId="4" borderId="0" xfId="37218" applyFont="1" applyFill="1" applyBorder="1" applyAlignment="1">
      <alignment horizontal="center" vertical="center"/>
    </xf>
    <xf numFmtId="0" fontId="2" fillId="4" borderId="0" xfId="37218" applyFont="1" applyFill="1" applyBorder="1" applyAlignment="1">
      <alignment vertical="center"/>
    </xf>
    <xf numFmtId="0" fontId="323" fillId="7" borderId="0" xfId="37218" applyFont="1" applyFill="1" applyBorder="1" applyAlignment="1">
      <alignment horizontal="center" vertical="center"/>
    </xf>
    <xf numFmtId="3" fontId="315" fillId="7" borderId="0" xfId="37218" applyNumberFormat="1" applyFont="1" applyFill="1" applyAlignment="1">
      <alignment horizontal="center" vertical="center"/>
    </xf>
    <xf numFmtId="3" fontId="315" fillId="4" borderId="0" xfId="37218" applyNumberFormat="1" applyFont="1" applyFill="1" applyAlignment="1">
      <alignment horizontal="center" vertical="center"/>
    </xf>
    <xf numFmtId="3" fontId="314" fillId="7" borderId="0" xfId="37212" applyNumberFormat="1" applyFont="1" applyFill="1" applyBorder="1" applyAlignment="1">
      <alignment horizontal="center" vertical="center"/>
    </xf>
    <xf numFmtId="3" fontId="314" fillId="8" borderId="0" xfId="37212" applyNumberFormat="1" applyFont="1" applyFill="1" applyBorder="1" applyAlignment="1">
      <alignment horizontal="center" vertical="center"/>
    </xf>
    <xf numFmtId="0" fontId="378" fillId="7" borderId="0" xfId="37218" applyFont="1" applyFill="1" applyBorder="1" applyAlignment="1">
      <alignment horizontal="center" vertical="center"/>
    </xf>
    <xf numFmtId="0" fontId="2" fillId="8" borderId="0" xfId="37218" applyFont="1" applyFill="1" applyBorder="1" applyAlignment="1">
      <alignment horizontal="left" indent="1"/>
    </xf>
    <xf numFmtId="0" fontId="323" fillId="8" borderId="0" xfId="37218" applyFont="1" applyFill="1" applyBorder="1" applyAlignment="1">
      <alignment horizontal="center" vertical="center"/>
    </xf>
    <xf numFmtId="174" fontId="2" fillId="9" borderId="0" xfId="37218" applyNumberFormat="1" applyFont="1" applyFill="1" applyBorder="1" applyAlignment="1">
      <alignment vertical="center"/>
    </xf>
    <xf numFmtId="0" fontId="2" fillId="4" borderId="0" xfId="37218" applyFont="1" applyFill="1" applyBorder="1" applyAlignment="1">
      <alignment horizontal="left"/>
    </xf>
    <xf numFmtId="0" fontId="323" fillId="4" borderId="0" xfId="37218" applyFont="1" applyFill="1" applyBorder="1" applyAlignment="1">
      <alignment horizontal="center"/>
    </xf>
    <xf numFmtId="0" fontId="10" fillId="5" borderId="0" xfId="37218" applyFont="1" applyFill="1" applyBorder="1" applyAlignment="1">
      <alignment horizontal="left" wrapText="1"/>
    </xf>
    <xf numFmtId="0" fontId="379" fillId="5" borderId="0" xfId="37218" applyFont="1" applyFill="1" applyBorder="1" applyAlignment="1">
      <alignment horizontal="center" wrapText="1"/>
    </xf>
    <xf numFmtId="0" fontId="374" fillId="4" borderId="0" xfId="37218" applyFont="1" applyFill="1" applyBorder="1" applyAlignment="1">
      <alignment horizontal="left" vertical="center" wrapText="1"/>
    </xf>
    <xf numFmtId="0" fontId="374" fillId="4" borderId="0" xfId="37218" applyFont="1" applyFill="1" applyBorder="1" applyAlignment="1">
      <alignment horizontal="left" wrapText="1"/>
    </xf>
    <xf numFmtId="0" fontId="392" fillId="4" borderId="0" xfId="37218" applyFont="1" applyFill="1" applyBorder="1" applyAlignment="1">
      <alignment horizontal="left" wrapText="1"/>
    </xf>
    <xf numFmtId="0" fontId="374" fillId="4" borderId="0" xfId="37218" applyFont="1" applyFill="1" applyBorder="1" applyAlignment="1">
      <alignment vertical="top"/>
    </xf>
    <xf numFmtId="0" fontId="374" fillId="4" borderId="0" xfId="37218" applyFont="1" applyFill="1" applyBorder="1" applyAlignment="1">
      <alignment wrapText="1"/>
    </xf>
    <xf numFmtId="0" fontId="392" fillId="4" borderId="0" xfId="37218" applyFont="1" applyFill="1" applyBorder="1" applyAlignment="1">
      <alignment horizontal="center"/>
    </xf>
    <xf numFmtId="0" fontId="392" fillId="4" borderId="0" xfId="37218" applyFont="1" applyFill="1" applyBorder="1"/>
    <xf numFmtId="0" fontId="374" fillId="4" borderId="0" xfId="37218" applyFont="1" applyFill="1" applyBorder="1" applyAlignment="1">
      <alignment vertical="center" wrapText="1"/>
    </xf>
    <xf numFmtId="0" fontId="392" fillId="4" borderId="0" xfId="37218" applyFont="1" applyFill="1" applyBorder="1" applyAlignment="1">
      <alignment wrapText="1"/>
    </xf>
    <xf numFmtId="0" fontId="392" fillId="4" borderId="0" xfId="37218" applyFont="1" applyFill="1" applyAlignment="1">
      <alignment wrapText="1"/>
    </xf>
    <xf numFmtId="0" fontId="372" fillId="4" borderId="0" xfId="37218" applyFont="1" applyFill="1" applyBorder="1" applyAlignment="1">
      <alignment vertical="top" wrapText="1"/>
    </xf>
    <xf numFmtId="0" fontId="372" fillId="4" borderId="0" xfId="37218" applyFont="1" applyFill="1" applyBorder="1" applyAlignment="1">
      <alignment wrapText="1"/>
    </xf>
    <xf numFmtId="0" fontId="374" fillId="4" borderId="0" xfId="37218" applyFont="1" applyFill="1" applyBorder="1" applyAlignment="1">
      <alignment vertical="top" wrapText="1"/>
    </xf>
    <xf numFmtId="0" fontId="392" fillId="4" borderId="0" xfId="37218" applyFont="1" applyFill="1" applyAlignment="1"/>
    <xf numFmtId="0" fontId="2" fillId="0" borderId="0" xfId="37218" applyFont="1" applyBorder="1" applyAlignment="1">
      <alignment horizontal="center"/>
    </xf>
    <xf numFmtId="0" fontId="15" fillId="6" borderId="0" xfId="37218" applyFont="1" applyFill="1" applyBorder="1" applyAlignment="1">
      <alignment horizontal="center"/>
    </xf>
    <xf numFmtId="0" fontId="10" fillId="5" borderId="0" xfId="37219" applyFont="1" applyFill="1" applyBorder="1" applyAlignment="1">
      <alignment wrapText="1"/>
    </xf>
    <xf numFmtId="0" fontId="15" fillId="199" borderId="0" xfId="37218" applyFont="1" applyFill="1" applyBorder="1" applyAlignment="1">
      <alignment horizontal="center"/>
    </xf>
    <xf numFmtId="0" fontId="15" fillId="199" borderId="0" xfId="37218" applyFont="1" applyFill="1" applyBorder="1" applyAlignment="1">
      <alignment horizontal="center" wrapText="1"/>
    </xf>
    <xf numFmtId="175" fontId="315" fillId="7" borderId="0" xfId="37218" applyNumberFormat="1" applyFont="1" applyFill="1" applyAlignment="1">
      <alignment horizontal="center"/>
    </xf>
    <xf numFmtId="175" fontId="2" fillId="8" borderId="0" xfId="37218" applyNumberFormat="1" applyFont="1" applyFill="1" applyAlignment="1">
      <alignment horizontal="center"/>
    </xf>
    <xf numFmtId="0" fontId="370" fillId="4" borderId="0" xfId="37218" applyFont="1" applyFill="1" applyBorder="1"/>
    <xf numFmtId="299" fontId="2" fillId="8" borderId="0" xfId="37218" applyNumberFormat="1" applyFont="1" applyFill="1" applyAlignment="1">
      <alignment horizontal="center"/>
    </xf>
    <xf numFmtId="175" fontId="315" fillId="7" borderId="0" xfId="37218" applyNumberFormat="1" applyFont="1" applyFill="1" applyBorder="1" applyAlignment="1">
      <alignment horizontal="center"/>
    </xf>
    <xf numFmtId="0" fontId="320" fillId="4" borderId="0" xfId="37218" applyFont="1" applyFill="1" applyBorder="1" applyAlignment="1">
      <alignment horizontal="left" wrapText="1" indent="1"/>
    </xf>
    <xf numFmtId="0" fontId="13" fillId="4" borderId="0" xfId="37218" applyFont="1" applyFill="1" applyBorder="1" applyAlignment="1">
      <alignment horizontal="center" wrapText="1"/>
    </xf>
    <xf numFmtId="175" fontId="2" fillId="4" borderId="0" xfId="37218" applyNumberFormat="1" applyFont="1" applyFill="1" applyAlignment="1">
      <alignment horizontal="center"/>
    </xf>
    <xf numFmtId="175" fontId="2" fillId="4" borderId="0" xfId="37218" applyNumberFormat="1" applyFont="1" applyFill="1" applyBorder="1" applyAlignment="1">
      <alignment horizontal="center"/>
    </xf>
    <xf numFmtId="0" fontId="378" fillId="7" borderId="0" xfId="37218" applyFont="1" applyFill="1" applyBorder="1" applyAlignment="1">
      <alignment horizontal="center"/>
    </xf>
    <xf numFmtId="3" fontId="315" fillId="7" borderId="0" xfId="37220" applyNumberFormat="1" applyFont="1" applyFill="1" applyBorder="1" applyAlignment="1">
      <alignment horizontal="center"/>
    </xf>
    <xf numFmtId="0" fontId="320" fillId="8" borderId="0" xfId="37218" applyFont="1" applyFill="1" applyBorder="1" applyAlignment="1">
      <alignment horizontal="left" vertical="center" indent="1"/>
    </xf>
    <xf numFmtId="0" fontId="374" fillId="8" borderId="0" xfId="37218" applyFont="1" applyFill="1" applyBorder="1" applyAlignment="1">
      <alignment horizontal="center" wrapText="1"/>
    </xf>
    <xf numFmtId="0" fontId="314" fillId="8" borderId="0" xfId="37218" applyFont="1" applyFill="1" applyBorder="1" applyAlignment="1">
      <alignment horizontal="left" vertical="center" indent="2"/>
    </xf>
    <xf numFmtId="1" fontId="2" fillId="8" borderId="0" xfId="37218" applyNumberFormat="1" applyFont="1" applyFill="1" applyAlignment="1">
      <alignment horizontal="center"/>
    </xf>
    <xf numFmtId="175" fontId="2" fillId="9" borderId="0" xfId="37218" applyNumberFormat="1" applyFont="1" applyFill="1" applyBorder="1" applyAlignment="1"/>
    <xf numFmtId="1" fontId="2" fillId="9" borderId="0" xfId="37218" applyNumberFormat="1" applyFont="1" applyFill="1" applyBorder="1" applyAlignment="1"/>
    <xf numFmtId="0" fontId="2" fillId="7" borderId="0" xfId="37218" applyFont="1" applyFill="1" applyBorder="1" applyAlignment="1">
      <alignment horizontal="center"/>
    </xf>
    <xf numFmtId="0" fontId="2" fillId="7" borderId="0" xfId="37218" applyFont="1" applyFill="1" applyBorder="1" applyAlignment="1"/>
    <xf numFmtId="0" fontId="17" fillId="8" borderId="0" xfId="37218" applyFont="1" applyFill="1" applyBorder="1" applyAlignment="1">
      <alignment horizontal="center" wrapText="1"/>
    </xf>
    <xf numFmtId="0" fontId="320" fillId="7" borderId="0" xfId="37218" applyFont="1" applyFill="1" applyBorder="1" applyAlignment="1">
      <alignment horizontal="left" vertical="center"/>
    </xf>
    <xf numFmtId="0" fontId="13" fillId="7" borderId="0" xfId="37218" applyFont="1" applyFill="1" applyBorder="1" applyAlignment="1">
      <alignment horizontal="center" wrapText="1"/>
    </xf>
    <xf numFmtId="299" fontId="2" fillId="7" borderId="0" xfId="37218" applyNumberFormat="1" applyFont="1" applyFill="1" applyBorder="1" applyAlignment="1">
      <alignment horizontal="center"/>
    </xf>
    <xf numFmtId="299" fontId="315" fillId="7" borderId="0" xfId="37218" applyNumberFormat="1" applyFont="1" applyFill="1" applyBorder="1" applyAlignment="1">
      <alignment horizontal="center"/>
    </xf>
    <xf numFmtId="0" fontId="314" fillId="8" borderId="0" xfId="37218" applyFont="1" applyFill="1" applyBorder="1" applyAlignment="1">
      <alignment horizontal="left" vertical="center" indent="1"/>
    </xf>
    <xf numFmtId="299" fontId="2" fillId="7" borderId="0" xfId="37218" applyNumberFormat="1" applyFont="1" applyFill="1" applyAlignment="1">
      <alignment horizontal="center"/>
    </xf>
    <xf numFmtId="299" fontId="315" fillId="7" borderId="0" xfId="37218" applyNumberFormat="1" applyFont="1" applyFill="1" applyAlignment="1">
      <alignment horizontal="center"/>
    </xf>
    <xf numFmtId="0" fontId="323" fillId="8" borderId="0" xfId="37218" applyFont="1" applyFill="1" applyBorder="1" applyAlignment="1">
      <alignment horizontal="center"/>
    </xf>
    <xf numFmtId="1" fontId="2" fillId="8" borderId="0" xfId="37218" applyNumberFormat="1" applyFont="1" applyFill="1" applyBorder="1" applyAlignment="1">
      <alignment horizontal="center"/>
    </xf>
    <xf numFmtId="0" fontId="320" fillId="8" borderId="0" xfId="37218" applyFont="1" applyFill="1" applyBorder="1" applyAlignment="1">
      <alignment horizontal="left" vertical="center"/>
    </xf>
    <xf numFmtId="175" fontId="315" fillId="8" borderId="0" xfId="37218" applyNumberFormat="1" applyFont="1" applyFill="1" applyAlignment="1">
      <alignment horizontal="center"/>
    </xf>
    <xf numFmtId="175" fontId="323" fillId="8" borderId="0" xfId="37218" applyNumberFormat="1" applyFont="1" applyFill="1" applyAlignment="1">
      <alignment horizontal="center"/>
    </xf>
    <xf numFmtId="174" fontId="2" fillId="200" borderId="0" xfId="37218" applyNumberFormat="1" applyFont="1" applyFill="1" applyBorder="1" applyAlignment="1"/>
    <xf numFmtId="0" fontId="370" fillId="4" borderId="0" xfId="37218" applyFont="1" applyFill="1" applyBorder="1" applyAlignment="1">
      <alignment horizontal="center"/>
    </xf>
    <xf numFmtId="0" fontId="370" fillId="4" borderId="0" xfId="37218" applyFont="1" applyFill="1" applyBorder="1" applyAlignment="1"/>
    <xf numFmtId="0" fontId="12" fillId="7" borderId="0" xfId="37218" applyFont="1" applyFill="1" applyBorder="1" applyAlignment="1">
      <alignment horizontal="left" vertical="center"/>
    </xf>
    <xf numFmtId="0" fontId="372" fillId="7" borderId="0" xfId="37218" applyFont="1" applyFill="1" applyBorder="1" applyAlignment="1">
      <alignment horizontal="center"/>
    </xf>
    <xf numFmtId="9" fontId="315" fillId="7" borderId="0" xfId="37221" applyFont="1" applyFill="1" applyBorder="1" applyAlignment="1">
      <alignment horizontal="center"/>
    </xf>
    <xf numFmtId="0" fontId="320" fillId="4" borderId="0" xfId="37218" applyFont="1" applyFill="1" applyBorder="1" applyAlignment="1">
      <alignment horizontal="justify" vertical="center" wrapText="1"/>
    </xf>
    <xf numFmtId="0" fontId="314" fillId="4" borderId="0" xfId="37218" applyFont="1" applyFill="1" applyBorder="1" applyAlignment="1">
      <alignment horizontal="center"/>
    </xf>
    <xf numFmtId="0" fontId="314" fillId="4" borderId="0" xfId="37218" applyFont="1" applyFill="1" applyBorder="1" applyAlignment="1"/>
    <xf numFmtId="0" fontId="320" fillId="7" borderId="0" xfId="37218" applyFont="1" applyFill="1" applyBorder="1" applyAlignment="1">
      <alignment horizontal="justify" vertical="center" wrapText="1"/>
    </xf>
    <xf numFmtId="299" fontId="2" fillId="200" borderId="0" xfId="37218" applyNumberFormat="1" applyFont="1" applyFill="1" applyBorder="1" applyAlignment="1"/>
    <xf numFmtId="175" fontId="378" fillId="7" borderId="0" xfId="37218" applyNumberFormat="1" applyFont="1" applyFill="1" applyBorder="1" applyAlignment="1">
      <alignment horizontal="center"/>
    </xf>
    <xf numFmtId="174" fontId="2" fillId="9" borderId="0" xfId="37218" applyNumberFormat="1" applyFont="1" applyFill="1" applyBorder="1" applyAlignment="1"/>
    <xf numFmtId="0" fontId="314" fillId="4" borderId="0" xfId="37218" applyFont="1" applyFill="1" applyBorder="1" applyAlignment="1">
      <alignment horizontal="left" vertical="center" indent="1"/>
    </xf>
    <xf numFmtId="0" fontId="314" fillId="4" borderId="0" xfId="37218" applyFont="1" applyFill="1" applyBorder="1" applyAlignment="1">
      <alignment horizontal="left" vertical="center"/>
    </xf>
    <xf numFmtId="0" fontId="2" fillId="4" borderId="0" xfId="37218" applyFont="1" applyFill="1" applyBorder="1" applyAlignment="1"/>
    <xf numFmtId="0" fontId="2" fillId="8" borderId="0" xfId="37218" applyFont="1" applyFill="1" applyBorder="1" applyAlignment="1">
      <alignment horizontal="center"/>
    </xf>
    <xf numFmtId="0" fontId="2" fillId="8" borderId="0" xfId="37212" applyFont="1" applyFill="1" applyBorder="1" applyAlignment="1">
      <alignment horizontal="left" vertical="center" wrapText="1"/>
    </xf>
    <xf numFmtId="176" fontId="2" fillId="8" borderId="0" xfId="37218" applyNumberFormat="1" applyFont="1" applyFill="1" applyAlignment="1">
      <alignment horizontal="center"/>
    </xf>
    <xf numFmtId="179" fontId="2" fillId="8" borderId="0" xfId="37218" applyNumberFormat="1" applyFont="1" applyFill="1" applyBorder="1" applyAlignment="1">
      <alignment horizontal="center"/>
    </xf>
    <xf numFmtId="0" fontId="323" fillId="4" borderId="0" xfId="37218" applyFont="1" applyFill="1" applyBorder="1" applyAlignment="1">
      <alignment horizontal="left"/>
    </xf>
    <xf numFmtId="0" fontId="2" fillId="4" borderId="0" xfId="37219" applyFont="1" applyFill="1" applyBorder="1"/>
    <xf numFmtId="0" fontId="2" fillId="4" borderId="0" xfId="37219" applyFont="1" applyFill="1" applyBorder="1" applyAlignment="1">
      <alignment horizontal="center"/>
    </xf>
    <xf numFmtId="0" fontId="10" fillId="5" borderId="0" xfId="37219" applyFont="1" applyFill="1" applyBorder="1" applyAlignment="1">
      <alignment horizontal="center" wrapText="1"/>
    </xf>
    <xf numFmtId="0" fontId="2" fillId="5" borderId="0" xfId="37219" applyFont="1" applyFill="1" applyBorder="1"/>
    <xf numFmtId="0" fontId="2" fillId="0" borderId="0" xfId="37219" applyFont="1" applyBorder="1"/>
    <xf numFmtId="0" fontId="13" fillId="4" borderId="0" xfId="37219" applyFont="1" applyFill="1" applyBorder="1"/>
    <xf numFmtId="0" fontId="13" fillId="4" borderId="0" xfId="37219" applyFont="1" applyFill="1" applyBorder="1" applyAlignment="1">
      <alignment horizontal="center"/>
    </xf>
    <xf numFmtId="4" fontId="2" fillId="4" borderId="0" xfId="37219" applyNumberFormat="1" applyFont="1" applyFill="1" applyBorder="1"/>
    <xf numFmtId="0" fontId="2" fillId="0" borderId="0" xfId="37219" applyFont="1" applyFill="1" applyBorder="1"/>
    <xf numFmtId="0" fontId="15" fillId="6" borderId="0" xfId="37219" applyFont="1" applyFill="1" applyBorder="1"/>
    <xf numFmtId="0" fontId="15" fillId="6" borderId="0" xfId="37219" applyFont="1" applyFill="1" applyBorder="1" applyAlignment="1">
      <alignment horizontal="center"/>
    </xf>
    <xf numFmtId="0" fontId="15" fillId="199" borderId="0" xfId="37219" applyFont="1" applyFill="1" applyBorder="1" applyAlignment="1">
      <alignment horizontal="center"/>
    </xf>
    <xf numFmtId="0" fontId="15" fillId="199" borderId="0" xfId="37219" applyFont="1" applyFill="1" applyBorder="1" applyAlignment="1">
      <alignment horizontal="center" vertical="center"/>
    </xf>
    <xf numFmtId="0" fontId="15" fillId="199" borderId="0" xfId="37219" applyFont="1" applyFill="1" applyBorder="1" applyAlignment="1">
      <alignment horizontal="center" vertical="center" wrapText="1"/>
    </xf>
    <xf numFmtId="0" fontId="15" fillId="199" borderId="0" xfId="37219" applyFont="1" applyFill="1" applyBorder="1" applyAlignment="1">
      <alignment horizontal="center" wrapText="1"/>
    </xf>
    <xf numFmtId="0" fontId="372" fillId="7" borderId="0" xfId="37219" applyFont="1" applyFill="1" applyBorder="1" applyAlignment="1">
      <alignment horizontal="center"/>
    </xf>
    <xf numFmtId="0" fontId="2" fillId="7" borderId="0" xfId="37219" applyFont="1" applyFill="1" applyBorder="1"/>
    <xf numFmtId="175" fontId="320" fillId="7" borderId="0" xfId="37219" applyNumberFormat="1" applyFont="1" applyFill="1" applyAlignment="1">
      <alignment horizontal="center" vertical="center"/>
    </xf>
    <xf numFmtId="0" fontId="323" fillId="8" borderId="0" xfId="37219" applyFont="1" applyFill="1" applyBorder="1" applyAlignment="1">
      <alignment horizontal="center" vertical="center"/>
    </xf>
    <xf numFmtId="0" fontId="2" fillId="8" borderId="0" xfId="37219" applyFont="1" applyFill="1" applyBorder="1" applyAlignment="1">
      <alignment horizontal="center" vertical="center"/>
    </xf>
    <xf numFmtId="174" fontId="2" fillId="200" borderId="0" xfId="37219" applyNumberFormat="1" applyFont="1" applyFill="1" applyBorder="1" applyAlignment="1">
      <alignment vertical="center"/>
    </xf>
    <xf numFmtId="0" fontId="314" fillId="8" borderId="0" xfId="37219" applyFont="1" applyFill="1" applyBorder="1" applyAlignment="1">
      <alignment horizontal="center" vertical="center"/>
    </xf>
    <xf numFmtId="0" fontId="315" fillId="7" borderId="0" xfId="37219" applyFont="1" applyFill="1" applyBorder="1" applyAlignment="1">
      <alignment horizontal="center" vertical="center"/>
    </xf>
    <xf numFmtId="174" fontId="2" fillId="9" borderId="0" xfId="37219" applyNumberFormat="1" applyFont="1" applyFill="1" applyBorder="1" applyAlignment="1">
      <alignment vertical="center"/>
    </xf>
    <xf numFmtId="0" fontId="378" fillId="7" borderId="0" xfId="37219" applyFont="1" applyFill="1" applyBorder="1" applyAlignment="1">
      <alignment horizontal="center" vertical="center"/>
    </xf>
    <xf numFmtId="0" fontId="320" fillId="7" borderId="0" xfId="37219" applyFont="1" applyFill="1" applyBorder="1" applyAlignment="1">
      <alignment vertical="center"/>
    </xf>
    <xf numFmtId="0" fontId="2" fillId="4" borderId="0" xfId="37219" applyFont="1" applyFill="1" applyBorder="1" applyAlignment="1">
      <alignment vertical="center"/>
    </xf>
    <xf numFmtId="175" fontId="2" fillId="8" borderId="0" xfId="37219" applyNumberFormat="1" applyFont="1" applyFill="1" applyAlignment="1">
      <alignment horizontal="center"/>
    </xf>
    <xf numFmtId="0" fontId="2" fillId="4" borderId="0" xfId="37219" applyFont="1" applyFill="1" applyBorder="1" applyAlignment="1">
      <alignment horizontal="left"/>
    </xf>
    <xf numFmtId="0" fontId="323" fillId="4" borderId="0" xfId="37219" applyFont="1" applyFill="1" applyBorder="1" applyAlignment="1">
      <alignment horizontal="center"/>
    </xf>
    <xf numFmtId="0" fontId="10" fillId="5" borderId="0" xfId="37219" applyFont="1" applyFill="1" applyBorder="1" applyAlignment="1">
      <alignment horizontal="left" wrapText="1"/>
    </xf>
    <xf numFmtId="0" fontId="379" fillId="5" borderId="0" xfId="37219" applyFont="1" applyFill="1" applyBorder="1" applyAlignment="1">
      <alignment horizontal="center" wrapText="1"/>
    </xf>
    <xf numFmtId="0" fontId="323" fillId="4" borderId="0" xfId="37219" applyFont="1" applyFill="1" applyBorder="1" applyAlignment="1">
      <alignment wrapText="1"/>
    </xf>
    <xf numFmtId="0" fontId="323" fillId="4" borderId="0" xfId="37219" applyFont="1" applyFill="1" applyAlignment="1"/>
    <xf numFmtId="0" fontId="323" fillId="4" borderId="0" xfId="37219" applyFont="1" applyFill="1" applyBorder="1" applyAlignment="1">
      <alignment vertical="top" wrapText="1"/>
    </xf>
    <xf numFmtId="0" fontId="2" fillId="4" borderId="0" xfId="37219" applyFont="1" applyFill="1" applyBorder="1" applyAlignment="1"/>
    <xf numFmtId="0" fontId="2" fillId="0" borderId="0" xfId="37219" applyFont="1" applyBorder="1" applyAlignment="1">
      <alignment horizontal="center"/>
    </xf>
    <xf numFmtId="0" fontId="13" fillId="4" borderId="0" xfId="37219" applyFont="1" applyFill="1" applyBorder="1" applyAlignment="1">
      <alignment horizontal="left"/>
    </xf>
    <xf numFmtId="0" fontId="374" fillId="4" borderId="0" xfId="37219" applyFont="1" applyFill="1" applyBorder="1" applyAlignment="1">
      <alignment horizontal="center"/>
    </xf>
    <xf numFmtId="4" fontId="2" fillId="4" borderId="0" xfId="37219" applyNumberFormat="1" applyFont="1" applyFill="1" applyBorder="1" applyAlignment="1">
      <alignment horizontal="center"/>
    </xf>
    <xf numFmtId="0" fontId="15" fillId="6" borderId="0" xfId="37219" applyFont="1" applyFill="1" applyBorder="1" applyAlignment="1">
      <alignment horizontal="left"/>
    </xf>
    <xf numFmtId="0" fontId="320" fillId="7" borderId="0" xfId="37219" applyFont="1" applyFill="1" applyBorder="1" applyAlignment="1">
      <alignment horizontal="left" wrapText="1"/>
    </xf>
    <xf numFmtId="0" fontId="372" fillId="7" borderId="0" xfId="37219" applyFont="1" applyFill="1" applyBorder="1" applyAlignment="1">
      <alignment horizontal="center" wrapText="1"/>
    </xf>
    <xf numFmtId="175" fontId="315" fillId="7" borderId="0" xfId="37219" applyNumberFormat="1" applyFont="1" applyFill="1" applyAlignment="1">
      <alignment horizontal="center"/>
    </xf>
    <xf numFmtId="0" fontId="372" fillId="8" borderId="0" xfId="37219" applyFont="1" applyFill="1" applyBorder="1" applyAlignment="1">
      <alignment horizontal="center" wrapText="1"/>
    </xf>
    <xf numFmtId="175" fontId="315" fillId="8" borderId="0" xfId="37219" applyNumberFormat="1" applyFont="1" applyFill="1" applyAlignment="1">
      <alignment horizontal="center"/>
    </xf>
    <xf numFmtId="0" fontId="323" fillId="8" borderId="0" xfId="37219" applyFont="1" applyFill="1" applyBorder="1" applyAlignment="1">
      <alignment horizontal="center"/>
    </xf>
    <xf numFmtId="300" fontId="314" fillId="8" borderId="0" xfId="37221" applyNumberFormat="1" applyFont="1" applyFill="1" applyBorder="1" applyAlignment="1">
      <alignment horizontal="center" wrapText="1"/>
    </xf>
    <xf numFmtId="0" fontId="315" fillId="8" borderId="0" xfId="37219" applyFont="1" applyFill="1" applyBorder="1" applyAlignment="1">
      <alignment horizontal="center"/>
    </xf>
    <xf numFmtId="174" fontId="2" fillId="9" borderId="0" xfId="37219" applyNumberFormat="1" applyFont="1" applyFill="1" applyBorder="1" applyAlignment="1">
      <alignment horizontal="center"/>
    </xf>
    <xf numFmtId="179" fontId="2" fillId="8" borderId="0" xfId="37219" applyNumberFormat="1" applyFont="1" applyFill="1" applyBorder="1" applyAlignment="1">
      <alignment horizontal="center"/>
    </xf>
    <xf numFmtId="179" fontId="2" fillId="8" borderId="0" xfId="37219" applyNumberFormat="1" applyFont="1" applyFill="1" applyBorder="1" applyAlignment="1">
      <alignment horizontal="center" vertical="center"/>
    </xf>
    <xf numFmtId="2" fontId="2" fillId="4" borderId="0" xfId="37219" applyNumberFormat="1" applyFont="1" applyFill="1" applyBorder="1" applyAlignment="1">
      <alignment horizontal="center" vertical="center"/>
    </xf>
    <xf numFmtId="2" fontId="370" fillId="4" borderId="0" xfId="37219" applyNumberFormat="1" applyFont="1" applyFill="1" applyBorder="1" applyAlignment="1">
      <alignment horizontal="center" vertical="center" wrapText="1"/>
    </xf>
    <xf numFmtId="0" fontId="374" fillId="7" borderId="0" xfId="37219" applyFont="1" applyFill="1" applyBorder="1" applyAlignment="1">
      <alignment horizontal="center"/>
    </xf>
    <xf numFmtId="0" fontId="314" fillId="7" borderId="0" xfId="37219" applyFont="1" applyFill="1" applyBorder="1" applyAlignment="1">
      <alignment horizontal="center"/>
    </xf>
    <xf numFmtId="192" fontId="370" fillId="4" borderId="0" xfId="37221" applyNumberFormat="1" applyFont="1" applyFill="1" applyBorder="1" applyAlignment="1">
      <alignment horizontal="center"/>
    </xf>
    <xf numFmtId="0" fontId="323" fillId="7" borderId="0" xfId="37219" applyFont="1" applyFill="1" applyBorder="1" applyAlignment="1">
      <alignment horizontal="center"/>
    </xf>
    <xf numFmtId="0" fontId="2" fillId="7" borderId="0" xfId="37219" applyFont="1" applyFill="1" applyBorder="1" applyAlignment="1">
      <alignment horizontal="center"/>
    </xf>
    <xf numFmtId="0" fontId="2" fillId="8" borderId="0" xfId="37219" applyFont="1" applyFill="1" applyBorder="1" applyAlignment="1">
      <alignment horizontal="center"/>
    </xf>
    <xf numFmtId="0" fontId="374" fillId="7" borderId="0" xfId="37219" applyFont="1" applyFill="1" applyBorder="1" applyAlignment="1">
      <alignment horizontal="center" wrapText="1"/>
    </xf>
    <xf numFmtId="299" fontId="314" fillId="7" borderId="0" xfId="37219" applyNumberFormat="1" applyFont="1" applyFill="1" applyBorder="1" applyAlignment="1">
      <alignment horizontal="center"/>
    </xf>
    <xf numFmtId="0" fontId="2" fillId="8" borderId="0" xfId="37219" applyFont="1" applyFill="1" applyBorder="1" applyAlignment="1">
      <alignment horizontal="left" indent="1"/>
    </xf>
    <xf numFmtId="0" fontId="314" fillId="8" borderId="0" xfId="37219" applyFont="1" applyFill="1" applyBorder="1" applyAlignment="1">
      <alignment horizontal="center" vertical="center" wrapText="1"/>
    </xf>
    <xf numFmtId="0" fontId="385" fillId="8" borderId="0" xfId="37219" applyFont="1" applyFill="1" applyBorder="1" applyAlignment="1">
      <alignment horizontal="left" vertical="center" indent="1"/>
    </xf>
    <xf numFmtId="0" fontId="385" fillId="8" borderId="0" xfId="37219" applyFont="1" applyFill="1" applyBorder="1" applyAlignment="1">
      <alignment horizontal="left" vertical="center"/>
    </xf>
    <xf numFmtId="0" fontId="386" fillId="7" borderId="0" xfId="37219" applyFont="1" applyFill="1" applyBorder="1" applyAlignment="1">
      <alignment horizontal="center"/>
    </xf>
    <xf numFmtId="0" fontId="15" fillId="7" borderId="0" xfId="37219" applyFont="1" applyFill="1" applyBorder="1" applyAlignment="1">
      <alignment horizontal="center"/>
    </xf>
    <xf numFmtId="0" fontId="15" fillId="7" borderId="0" xfId="37219" applyFont="1" applyFill="1" applyBorder="1" applyAlignment="1">
      <alignment horizontal="center" vertical="center"/>
    </xf>
    <xf numFmtId="0" fontId="15" fillId="7" borderId="0" xfId="37219" applyFont="1" applyFill="1" applyBorder="1" applyAlignment="1">
      <alignment horizontal="center" vertical="center" wrapText="1"/>
    </xf>
    <xf numFmtId="0" fontId="387" fillId="8" borderId="0" xfId="37219" applyFont="1" applyFill="1" applyBorder="1" applyAlignment="1">
      <alignment horizontal="left" vertical="center"/>
    </xf>
    <xf numFmtId="0" fontId="314" fillId="8" borderId="0" xfId="37219" applyFont="1" applyFill="1" applyBorder="1" applyAlignment="1">
      <alignment horizontal="center"/>
    </xf>
    <xf numFmtId="1" fontId="314" fillId="8" borderId="0" xfId="37219" applyNumberFormat="1" applyFont="1" applyFill="1" applyBorder="1" applyAlignment="1">
      <alignment horizontal="center"/>
    </xf>
    <xf numFmtId="0" fontId="374" fillId="7" borderId="0" xfId="37219" applyFont="1" applyFill="1" applyBorder="1"/>
    <xf numFmtId="0" fontId="323" fillId="7" borderId="0" xfId="37219" applyFont="1" applyFill="1" applyBorder="1"/>
    <xf numFmtId="1" fontId="2" fillId="8" borderId="0" xfId="37219" applyNumberFormat="1" applyFont="1" applyFill="1" applyBorder="1" applyAlignment="1">
      <alignment horizontal="center"/>
    </xf>
    <xf numFmtId="3" fontId="2" fillId="8" borderId="0" xfId="37219" applyNumberFormat="1" applyFont="1" applyFill="1" applyBorder="1" applyAlignment="1">
      <alignment horizontal="center"/>
    </xf>
    <xf numFmtId="192" fontId="314" fillId="7" borderId="0" xfId="37221" applyNumberFormat="1" applyFont="1" applyFill="1" applyBorder="1" applyAlignment="1">
      <alignment horizontal="center"/>
    </xf>
    <xf numFmtId="0" fontId="2" fillId="8" borderId="0" xfId="37219" applyFont="1" applyFill="1" applyBorder="1" applyAlignment="1">
      <alignment horizontal="left"/>
    </xf>
    <xf numFmtId="0" fontId="2" fillId="8" borderId="0" xfId="37219" applyFont="1" applyFill="1" applyBorder="1" applyAlignment="1">
      <alignment horizontal="left" indent="2"/>
    </xf>
    <xf numFmtId="1" fontId="2" fillId="4" borderId="0" xfId="37219" applyNumberFormat="1" applyFont="1" applyFill="1" applyBorder="1" applyAlignment="1">
      <alignment horizontal="center"/>
    </xf>
    <xf numFmtId="0" fontId="315" fillId="8" borderId="0" xfId="37219" applyFont="1" applyFill="1" applyBorder="1" applyAlignment="1">
      <alignment horizontal="left"/>
    </xf>
    <xf numFmtId="0" fontId="374" fillId="8" borderId="0" xfId="37219" applyFont="1" applyFill="1" applyBorder="1" applyAlignment="1">
      <alignment horizontal="center" wrapText="1"/>
    </xf>
    <xf numFmtId="3" fontId="315" fillId="8" borderId="0" xfId="37219" applyNumberFormat="1" applyFont="1" applyFill="1" applyBorder="1" applyAlignment="1">
      <alignment horizontal="center"/>
    </xf>
    <xf numFmtId="0" fontId="12" fillId="3" borderId="0" xfId="37219" applyFont="1" applyFill="1" applyBorder="1" applyAlignment="1">
      <alignment wrapText="1"/>
    </xf>
    <xf numFmtId="0" fontId="320" fillId="8" borderId="0" xfId="37219" applyFont="1" applyFill="1" applyBorder="1" applyAlignment="1">
      <alignment horizontal="left" wrapText="1"/>
    </xf>
    <xf numFmtId="0" fontId="13" fillId="8" borderId="0" xfId="37219" applyFont="1" applyFill="1" applyBorder="1" applyAlignment="1">
      <alignment horizontal="left" wrapText="1" indent="1"/>
    </xf>
    <xf numFmtId="0" fontId="374" fillId="4" borderId="0" xfId="37219" applyFont="1" applyFill="1" applyBorder="1" applyAlignment="1">
      <alignment vertical="top" wrapText="1"/>
    </xf>
    <xf numFmtId="0" fontId="394" fillId="4" borderId="0" xfId="37219" applyFont="1" applyFill="1" applyAlignment="1"/>
    <xf numFmtId="0" fontId="2" fillId="4" borderId="0" xfId="37219" applyFill="1" applyAlignment="1"/>
    <xf numFmtId="0" fontId="392" fillId="4" borderId="0" xfId="37219" applyFont="1" applyFill="1" applyAlignment="1"/>
    <xf numFmtId="0" fontId="315" fillId="7" borderId="0" xfId="37219" applyFont="1" applyFill="1" applyBorder="1"/>
    <xf numFmtId="174" fontId="2" fillId="200" borderId="0" xfId="37219" applyNumberFormat="1" applyFont="1" applyFill="1" applyBorder="1"/>
    <xf numFmtId="0" fontId="315" fillId="7" borderId="0" xfId="37219" applyFont="1" applyFill="1" applyBorder="1" applyAlignment="1">
      <alignment horizontal="center"/>
    </xf>
    <xf numFmtId="174" fontId="2" fillId="9" borderId="0" xfId="37219" applyNumberFormat="1" applyFont="1" applyFill="1" applyBorder="1"/>
    <xf numFmtId="175" fontId="320" fillId="7" borderId="0" xfId="37219" applyNumberFormat="1" applyFont="1" applyFill="1" applyAlignment="1">
      <alignment horizontal="center"/>
    </xf>
    <xf numFmtId="175" fontId="2" fillId="8" borderId="0" xfId="37219" applyNumberFormat="1" applyFont="1" applyFill="1" applyBorder="1" applyAlignment="1">
      <alignment horizontal="center"/>
    </xf>
    <xf numFmtId="299" fontId="320" fillId="7" borderId="0" xfId="37219" applyNumberFormat="1" applyFont="1" applyFill="1" applyAlignment="1">
      <alignment horizontal="center"/>
    </xf>
    <xf numFmtId="0" fontId="314" fillId="8" borderId="0" xfId="37219" applyFont="1" applyFill="1" applyBorder="1" applyAlignment="1">
      <alignment horizontal="left" vertical="center" wrapText="1"/>
    </xf>
    <xf numFmtId="176" fontId="2" fillId="8" borderId="0" xfId="37219" applyNumberFormat="1" applyFont="1" applyFill="1" applyAlignment="1">
      <alignment horizontal="center"/>
    </xf>
    <xf numFmtId="179" fontId="2" fillId="7" borderId="0" xfId="37219" applyNumberFormat="1" applyFont="1" applyFill="1" applyBorder="1" applyAlignment="1">
      <alignment horizontal="center"/>
    </xf>
    <xf numFmtId="0" fontId="314" fillId="8" borderId="0" xfId="37219" applyFont="1" applyFill="1" applyBorder="1" applyAlignment="1">
      <alignment horizontal="left" vertical="center" indent="1"/>
    </xf>
    <xf numFmtId="0" fontId="320" fillId="7" borderId="0" xfId="37219" applyFont="1" applyFill="1" applyBorder="1" applyAlignment="1">
      <alignment horizontal="center"/>
    </xf>
    <xf numFmtId="0" fontId="378" fillId="7" borderId="0" xfId="37219" applyFont="1" applyFill="1" applyBorder="1" applyAlignment="1">
      <alignment horizontal="center"/>
    </xf>
    <xf numFmtId="0" fontId="314" fillId="8" borderId="0" xfId="37219" applyFont="1" applyFill="1" applyBorder="1" applyAlignment="1">
      <alignment horizontal="left" vertical="center" wrapText="1" indent="1"/>
    </xf>
    <xf numFmtId="0" fontId="374" fillId="4" borderId="0" xfId="37219" applyFont="1" applyFill="1" applyBorder="1" applyAlignment="1">
      <alignment vertical="center" wrapText="1"/>
    </xf>
    <xf numFmtId="0" fontId="323" fillId="4" borderId="0" xfId="37219" applyFont="1" applyFill="1" applyBorder="1" applyAlignment="1">
      <alignment vertical="top"/>
    </xf>
    <xf numFmtId="0" fontId="394" fillId="4" borderId="0" xfId="37219" applyFont="1" applyFill="1" applyAlignment="1">
      <alignment wrapText="1"/>
    </xf>
    <xf numFmtId="0" fontId="2" fillId="4" borderId="0" xfId="37219" applyFont="1" applyFill="1" applyBorder="1" applyAlignment="1">
      <alignment vertical="top"/>
    </xf>
    <xf numFmtId="0" fontId="323" fillId="0" borderId="0" xfId="37219" applyFont="1" applyBorder="1" applyAlignment="1">
      <alignment horizontal="center"/>
    </xf>
    <xf numFmtId="0" fontId="15" fillId="199" borderId="0" xfId="37219" applyFont="1" applyFill="1" applyBorder="1"/>
    <xf numFmtId="176" fontId="320" fillId="8" borderId="0" xfId="37219" applyNumberFormat="1" applyFont="1" applyFill="1" applyAlignment="1">
      <alignment horizontal="center"/>
    </xf>
    <xf numFmtId="0" fontId="2" fillId="8" borderId="0" xfId="37219" applyFont="1" applyFill="1" applyBorder="1"/>
    <xf numFmtId="176" fontId="314" fillId="8" borderId="0" xfId="37219" applyNumberFormat="1" applyFont="1" applyFill="1" applyAlignment="1">
      <alignment horizontal="center"/>
    </xf>
    <xf numFmtId="174" fontId="2" fillId="9" borderId="0" xfId="37219" applyNumberFormat="1" applyFont="1" applyFill="1" applyBorder="1" applyAlignment="1"/>
    <xf numFmtId="0" fontId="15" fillId="6" borderId="0" xfId="37219" applyFont="1" applyFill="1" applyBorder="1" applyAlignment="1">
      <alignment horizontal="center" vertical="center"/>
    </xf>
    <xf numFmtId="0" fontId="2" fillId="7" borderId="0" xfId="37219" applyFont="1" applyFill="1" applyBorder="1" applyAlignment="1">
      <alignment horizontal="center" vertical="center"/>
    </xf>
    <xf numFmtId="0" fontId="370" fillId="4" borderId="0" xfId="37219" applyFont="1" applyFill="1" applyBorder="1" applyAlignment="1">
      <alignment vertical="center"/>
    </xf>
    <xf numFmtId="0" fontId="320" fillId="8" borderId="0" xfId="37219" applyFont="1" applyFill="1" applyBorder="1" applyAlignment="1">
      <alignment vertical="center"/>
    </xf>
    <xf numFmtId="0" fontId="378" fillId="8" borderId="0" xfId="37219" applyFont="1" applyFill="1" applyBorder="1" applyAlignment="1">
      <alignment horizontal="center" vertical="center"/>
    </xf>
    <xf numFmtId="0" fontId="315" fillId="8" borderId="0" xfId="37219" applyFont="1" applyFill="1" applyBorder="1" applyAlignment="1">
      <alignment horizontal="center" vertical="center"/>
    </xf>
    <xf numFmtId="0" fontId="315" fillId="4" borderId="0" xfId="37219" applyFont="1" applyFill="1" applyBorder="1" applyAlignment="1">
      <alignment vertical="center"/>
    </xf>
    <xf numFmtId="0" fontId="314" fillId="7" borderId="0" xfId="37219" applyFont="1" applyFill="1" applyBorder="1" applyAlignment="1">
      <alignment horizontal="center" vertical="center"/>
    </xf>
    <xf numFmtId="0" fontId="320" fillId="7" borderId="0" xfId="37219" applyFont="1" applyFill="1" applyBorder="1" applyAlignment="1">
      <alignment vertical="center" wrapText="1"/>
    </xf>
    <xf numFmtId="0" fontId="314" fillId="8" borderId="0" xfId="37219" applyFont="1" applyFill="1" applyBorder="1" applyAlignment="1">
      <alignment vertical="center" wrapText="1"/>
    </xf>
    <xf numFmtId="1" fontId="315" fillId="7" borderId="0" xfId="37219" applyNumberFormat="1" applyFont="1" applyFill="1" applyBorder="1" applyAlignment="1">
      <alignment horizontal="center"/>
    </xf>
    <xf numFmtId="0" fontId="2" fillId="8" borderId="0" xfId="37219" applyFill="1" applyBorder="1" applyAlignment="1">
      <alignment horizontal="left" vertical="center" indent="1"/>
    </xf>
    <xf numFmtId="0" fontId="2" fillId="0" borderId="0" xfId="37219" applyAlignment="1"/>
    <xf numFmtId="0" fontId="392" fillId="4" borderId="0" xfId="37219" applyFont="1" applyFill="1" applyAlignment="1">
      <alignment wrapText="1"/>
    </xf>
    <xf numFmtId="0" fontId="394" fillId="0" borderId="0" xfId="37219" applyFont="1" applyAlignment="1"/>
    <xf numFmtId="0" fontId="2" fillId="4" borderId="0" xfId="37219" quotePrefix="1" applyFont="1" applyFill="1" applyBorder="1" applyAlignment="1">
      <alignment horizontal="left"/>
    </xf>
    <xf numFmtId="2" fontId="0" fillId="0" borderId="0" xfId="0" applyNumberFormat="1" applyFont="1" applyBorder="1"/>
    <xf numFmtId="0" fontId="9" fillId="4" borderId="0" xfId="37219" applyFont="1" applyFill="1" applyBorder="1"/>
    <xf numFmtId="0" fontId="9" fillId="8" borderId="0" xfId="37219" applyFont="1" applyFill="1" applyBorder="1" applyAlignment="1">
      <alignment horizontal="left"/>
    </xf>
    <xf numFmtId="0" fontId="395" fillId="8" borderId="0" xfId="37219" applyFont="1" applyFill="1" applyBorder="1" applyAlignment="1">
      <alignment horizontal="center"/>
    </xf>
    <xf numFmtId="1" fontId="9" fillId="8" borderId="0" xfId="37219" applyNumberFormat="1" applyFont="1" applyFill="1" applyBorder="1" applyAlignment="1">
      <alignment horizontal="center"/>
    </xf>
    <xf numFmtId="3" fontId="9" fillId="8" borderId="0" xfId="37219" applyNumberFormat="1" applyFont="1" applyFill="1" applyBorder="1" applyAlignment="1">
      <alignment horizontal="center"/>
    </xf>
    <xf numFmtId="0" fontId="9" fillId="0" borderId="0" xfId="37219" applyFont="1" applyBorder="1"/>
    <xf numFmtId="9" fontId="10" fillId="5" borderId="0" xfId="37222" applyFont="1" applyFill="1" applyBorder="1"/>
    <xf numFmtId="0" fontId="1" fillId="4" borderId="0" xfId="37223" applyFont="1" applyFill="1" applyBorder="1"/>
    <xf numFmtId="0" fontId="1" fillId="4" borderId="0" xfId="37223" applyFont="1" applyFill="1" applyBorder="1" applyAlignment="1">
      <alignment horizontal="center"/>
    </xf>
    <xf numFmtId="0" fontId="10" fillId="5" borderId="0" xfId="37224" applyFont="1" applyFill="1" applyBorder="1" applyAlignment="1">
      <alignment wrapText="1"/>
    </xf>
    <xf numFmtId="0" fontId="10" fillId="5" borderId="0" xfId="37223" applyFont="1" applyFill="1" applyBorder="1" applyAlignment="1">
      <alignment horizontal="center" wrapText="1"/>
    </xf>
    <xf numFmtId="0" fontId="1" fillId="5" borderId="0" xfId="37223" applyFont="1" applyFill="1" applyBorder="1"/>
    <xf numFmtId="0" fontId="1" fillId="0" borderId="0" xfId="37223" applyFont="1" applyBorder="1"/>
    <xf numFmtId="0" fontId="13" fillId="4" borderId="0" xfId="37223" applyFont="1" applyFill="1" applyBorder="1"/>
    <xf numFmtId="0" fontId="13" fillId="4" borderId="0" xfId="37223" applyFont="1" applyFill="1" applyBorder="1" applyAlignment="1">
      <alignment horizontal="center"/>
    </xf>
    <xf numFmtId="4" fontId="1" fillId="4" borderId="0" xfId="37223" applyNumberFormat="1" applyFont="1" applyFill="1" applyBorder="1"/>
    <xf numFmtId="0" fontId="1" fillId="0" borderId="0" xfId="37223" applyFont="1" applyFill="1" applyBorder="1"/>
    <xf numFmtId="0" fontId="15" fillId="6" borderId="0" xfId="37223" applyFont="1" applyFill="1" applyBorder="1"/>
    <xf numFmtId="0" fontId="15" fillId="6" borderId="0" xfId="37223" applyFont="1" applyFill="1" applyBorder="1" applyAlignment="1">
      <alignment horizontal="center"/>
    </xf>
    <xf numFmtId="0" fontId="15" fillId="199" borderId="0" xfId="37223" applyFont="1" applyFill="1" applyBorder="1" applyAlignment="1">
      <alignment horizontal="center"/>
    </xf>
    <xf numFmtId="0" fontId="15" fillId="199" borderId="0" xfId="37223" applyFont="1" applyFill="1" applyBorder="1" applyAlignment="1">
      <alignment horizontal="center" vertical="center"/>
    </xf>
    <xf numFmtId="0" fontId="15" fillId="199" borderId="0" xfId="37223" applyFont="1" applyFill="1" applyBorder="1" applyAlignment="1">
      <alignment horizontal="center" vertical="center" wrapText="1"/>
    </xf>
    <xf numFmtId="0" fontId="15" fillId="199" borderId="0" xfId="37223" applyFont="1" applyFill="1" applyBorder="1" applyAlignment="1">
      <alignment horizontal="center" wrapText="1"/>
    </xf>
    <xf numFmtId="0" fontId="372" fillId="7" borderId="0" xfId="37223" applyFont="1" applyFill="1" applyBorder="1" applyAlignment="1">
      <alignment horizontal="center"/>
    </xf>
    <xf numFmtId="0" fontId="1" fillId="7" borderId="0" xfId="37223" applyFont="1" applyFill="1" applyBorder="1"/>
    <xf numFmtId="175" fontId="320" fillId="7" borderId="0" xfId="37223" applyNumberFormat="1" applyFont="1" applyFill="1" applyAlignment="1">
      <alignment horizontal="center" vertical="center"/>
    </xf>
    <xf numFmtId="0" fontId="323" fillId="8" borderId="0" xfId="37223" applyFont="1" applyFill="1" applyBorder="1" applyAlignment="1">
      <alignment horizontal="center" vertical="center"/>
    </xf>
    <xf numFmtId="0" fontId="1" fillId="8" borderId="0" xfId="37223" applyFont="1" applyFill="1" applyBorder="1" applyAlignment="1">
      <alignment horizontal="center" vertical="center"/>
    </xf>
    <xf numFmtId="0" fontId="370" fillId="4" borderId="0" xfId="37223" applyFont="1" applyFill="1" applyBorder="1"/>
    <xf numFmtId="0" fontId="320" fillId="7" borderId="0" xfId="37223" applyFont="1" applyFill="1" applyBorder="1" applyAlignment="1">
      <alignment horizontal="center" vertical="center" wrapText="1"/>
    </xf>
    <xf numFmtId="175" fontId="314" fillId="8" borderId="0" xfId="37223" applyNumberFormat="1" applyFont="1" applyFill="1" applyAlignment="1">
      <alignment horizontal="center" vertical="center"/>
    </xf>
    <xf numFmtId="0" fontId="372" fillId="7" borderId="0" xfId="37223" applyFont="1" applyFill="1" applyBorder="1" applyAlignment="1">
      <alignment horizontal="center" vertical="center" wrapText="1"/>
    </xf>
    <xf numFmtId="174" fontId="1" fillId="200" borderId="0" xfId="37223" applyNumberFormat="1" applyFont="1" applyFill="1" applyBorder="1" applyAlignment="1">
      <alignment vertical="center"/>
    </xf>
    <xf numFmtId="299" fontId="315" fillId="7" borderId="0" xfId="37223" applyNumberFormat="1" applyFont="1" applyFill="1" applyAlignment="1">
      <alignment horizontal="center" vertical="center"/>
    </xf>
    <xf numFmtId="0" fontId="323" fillId="8" borderId="0" xfId="37223" applyFont="1" applyFill="1" applyBorder="1" applyAlignment="1">
      <alignment horizontal="center" vertical="center" wrapText="1"/>
    </xf>
    <xf numFmtId="2" fontId="1" fillId="8" borderId="0" xfId="37223" applyNumberFormat="1" applyFont="1" applyFill="1" applyBorder="1" applyAlignment="1">
      <alignment horizontal="center" vertical="center"/>
    </xf>
    <xf numFmtId="0" fontId="384" fillId="7" borderId="0" xfId="37223" applyFont="1" applyFill="1" applyBorder="1" applyAlignment="1">
      <alignment horizontal="center" vertical="center" wrapText="1"/>
    </xf>
    <xf numFmtId="0" fontId="314" fillId="8" borderId="0" xfId="37223" applyFont="1" applyFill="1" applyBorder="1" applyAlignment="1">
      <alignment horizontal="center" vertical="center"/>
    </xf>
    <xf numFmtId="0" fontId="315" fillId="7" borderId="0" xfId="37223" applyFont="1" applyFill="1" applyBorder="1" applyAlignment="1">
      <alignment horizontal="center" vertical="center"/>
    </xf>
    <xf numFmtId="2" fontId="315" fillId="7" borderId="0" xfId="37223" applyNumberFormat="1" applyFont="1" applyFill="1" applyBorder="1" applyAlignment="1">
      <alignment horizontal="center" vertical="center"/>
    </xf>
    <xf numFmtId="174" fontId="1" fillId="9" borderId="0" xfId="37223" applyNumberFormat="1" applyFont="1" applyFill="1" applyBorder="1" applyAlignment="1">
      <alignment vertical="center"/>
    </xf>
    <xf numFmtId="0" fontId="320" fillId="7" borderId="0" xfId="37223" applyFont="1" applyFill="1" applyBorder="1" applyAlignment="1">
      <alignment horizontal="center" vertical="center"/>
    </xf>
    <xf numFmtId="0" fontId="1" fillId="8" borderId="0" xfId="37223" applyFont="1" applyFill="1" applyBorder="1" applyAlignment="1">
      <alignment horizontal="left" vertical="center" indent="1"/>
    </xf>
    <xf numFmtId="0" fontId="378" fillId="7" borderId="0" xfId="37223" applyFont="1" applyFill="1" applyBorder="1" applyAlignment="1">
      <alignment horizontal="center" vertical="center"/>
    </xf>
    <xf numFmtId="2" fontId="320" fillId="7" borderId="0" xfId="37223" applyNumberFormat="1" applyFont="1" applyFill="1" applyBorder="1" applyAlignment="1">
      <alignment horizontal="center" vertical="center"/>
    </xf>
    <xf numFmtId="0" fontId="1" fillId="4" borderId="0" xfId="37223" applyFont="1" applyFill="1" applyBorder="1" applyAlignment="1">
      <alignment horizontal="left" vertical="center" wrapText="1"/>
    </xf>
    <xf numFmtId="0" fontId="1" fillId="4" borderId="0" xfId="37223" applyFont="1" applyFill="1" applyBorder="1" applyAlignment="1">
      <alignment horizontal="center" vertical="center"/>
    </xf>
    <xf numFmtId="0" fontId="1" fillId="4" borderId="0" xfId="37223" applyFont="1" applyFill="1" applyBorder="1" applyAlignment="1">
      <alignment vertical="center"/>
    </xf>
    <xf numFmtId="2" fontId="314" fillId="8" borderId="0" xfId="37223" applyNumberFormat="1" applyFont="1" applyFill="1" applyBorder="1" applyAlignment="1">
      <alignment horizontal="center" vertical="center"/>
    </xf>
    <xf numFmtId="0" fontId="1" fillId="6" borderId="0" xfId="37223" applyFont="1" applyFill="1" applyBorder="1"/>
    <xf numFmtId="0" fontId="320" fillId="7" borderId="0" xfId="37223" applyFont="1" applyFill="1" applyBorder="1" applyAlignment="1">
      <alignment vertical="center"/>
    </xf>
    <xf numFmtId="0" fontId="372" fillId="7" borderId="0" xfId="37223" applyFont="1" applyFill="1" applyBorder="1" applyAlignment="1">
      <alignment horizontal="center" vertical="center"/>
    </xf>
    <xf numFmtId="0" fontId="1" fillId="8" borderId="0" xfId="37223" applyFont="1" applyFill="1" applyBorder="1" applyAlignment="1">
      <alignment horizontal="left" vertical="center" wrapText="1" indent="1"/>
    </xf>
    <xf numFmtId="0" fontId="1" fillId="6" borderId="0" xfId="37223" applyFont="1" applyFill="1" applyBorder="1" applyAlignment="1">
      <alignment vertical="center"/>
    </xf>
    <xf numFmtId="0" fontId="320" fillId="7" borderId="0" xfId="37223" applyFont="1" applyFill="1" applyBorder="1" applyAlignment="1">
      <alignment horizontal="left" vertical="center" wrapText="1"/>
    </xf>
    <xf numFmtId="175" fontId="1" fillId="8" borderId="0" xfId="37223" applyNumberFormat="1" applyFont="1" applyFill="1" applyAlignment="1">
      <alignment horizontal="center"/>
    </xf>
    <xf numFmtId="174" fontId="1" fillId="9" borderId="0" xfId="37223" applyNumberFormat="1" applyFont="1" applyFill="1" applyBorder="1" applyAlignment="1">
      <alignment horizontal="center" vertical="center"/>
    </xf>
    <xf numFmtId="0" fontId="374" fillId="7" borderId="0" xfId="37223" applyFont="1" applyFill="1" applyBorder="1" applyAlignment="1">
      <alignment horizontal="center" vertical="center"/>
    </xf>
    <xf numFmtId="0" fontId="314" fillId="7" borderId="0" xfId="37223" applyFont="1" applyFill="1" applyBorder="1" applyAlignment="1">
      <alignment vertical="center"/>
    </xf>
    <xf numFmtId="0" fontId="1" fillId="4" borderId="0" xfId="37223" applyFont="1" applyFill="1" applyBorder="1" applyAlignment="1">
      <alignment horizontal="left"/>
    </xf>
    <xf numFmtId="0" fontId="323" fillId="4" borderId="0" xfId="37223" applyFont="1" applyFill="1" applyBorder="1" applyAlignment="1">
      <alignment horizontal="center"/>
    </xf>
    <xf numFmtId="0" fontId="10" fillId="5" borderId="0" xfId="37223" applyFont="1" applyFill="1" applyBorder="1" applyAlignment="1">
      <alignment horizontal="left" wrapText="1"/>
    </xf>
    <xf numFmtId="0" fontId="379" fillId="5" borderId="0" xfId="37223" applyFont="1" applyFill="1" applyBorder="1" applyAlignment="1">
      <alignment horizontal="center" wrapText="1"/>
    </xf>
    <xf numFmtId="0" fontId="323" fillId="4" borderId="0" xfId="37223" applyFont="1" applyFill="1" applyBorder="1" applyAlignment="1">
      <alignment horizontal="left"/>
    </xf>
    <xf numFmtId="0" fontId="370" fillId="5" borderId="0" xfId="37223" applyFont="1" applyFill="1" applyBorder="1"/>
    <xf numFmtId="0" fontId="323" fillId="4" borderId="0" xfId="37223" applyFont="1" applyFill="1" applyBorder="1" applyAlignment="1">
      <alignment wrapText="1"/>
    </xf>
    <xf numFmtId="0" fontId="323" fillId="4" borderId="0" xfId="37223" applyFont="1" applyFill="1" applyAlignment="1"/>
    <xf numFmtId="0" fontId="323" fillId="4" borderId="0" xfId="37223" applyFont="1" applyFill="1" applyBorder="1" applyAlignment="1">
      <alignment vertical="top" wrapText="1"/>
    </xf>
    <xf numFmtId="0" fontId="323" fillId="4" borderId="0" xfId="37223" applyFont="1" applyFill="1" applyBorder="1"/>
    <xf numFmtId="175" fontId="323" fillId="4" borderId="0" xfId="37223" applyNumberFormat="1" applyFont="1" applyFill="1" applyAlignment="1">
      <alignment horizontal="center"/>
    </xf>
    <xf numFmtId="175" fontId="378" fillId="4" borderId="0" xfId="37223" applyNumberFormat="1" applyFont="1" applyFill="1" applyBorder="1" applyAlignment="1">
      <alignment horizontal="center"/>
    </xf>
    <xf numFmtId="175" fontId="315" fillId="4" borderId="0" xfId="37223" applyNumberFormat="1" applyFont="1" applyFill="1" applyBorder="1" applyAlignment="1">
      <alignment horizontal="center"/>
    </xf>
    <xf numFmtId="175" fontId="1" fillId="4" borderId="0" xfId="37223" applyNumberFormat="1" applyFont="1" applyFill="1" applyAlignment="1">
      <alignment horizontal="center"/>
    </xf>
    <xf numFmtId="0" fontId="1" fillId="4" borderId="0" xfId="37223" applyFont="1" applyFill="1" applyBorder="1" applyAlignment="1"/>
    <xf numFmtId="0" fontId="15" fillId="4" borderId="0" xfId="37223" applyFont="1" applyFill="1" applyBorder="1" applyAlignment="1">
      <alignment horizontal="center" wrapText="1"/>
    </xf>
    <xf numFmtId="0" fontId="10" fillId="4" borderId="0" xfId="37223" applyFont="1" applyFill="1" applyBorder="1" applyAlignment="1">
      <alignment horizontal="center" wrapText="1"/>
    </xf>
    <xf numFmtId="0" fontId="1" fillId="0" borderId="0" xfId="37223" applyFont="1" applyBorder="1" applyAlignment="1">
      <alignment horizontal="center"/>
    </xf>
    <xf numFmtId="176" fontId="371" fillId="4" borderId="0" xfId="0" applyNumberFormat="1" applyFont="1" applyFill="1" applyBorder="1" applyAlignment="1">
      <alignment horizontal="left" vertical="top" wrapText="1"/>
    </xf>
    <xf numFmtId="0" fontId="17" fillId="4" borderId="0" xfId="0" applyFont="1" applyFill="1" applyAlignment="1">
      <alignment horizontal="left" wrapText="1"/>
    </xf>
    <xf numFmtId="0" fontId="319" fillId="6" borderId="0" xfId="0" applyFont="1" applyFill="1" applyBorder="1" applyAlignment="1">
      <alignment horizontal="center" wrapText="1"/>
    </xf>
    <xf numFmtId="0" fontId="319" fillId="6" borderId="0" xfId="0" applyFont="1" applyFill="1" applyBorder="1" applyAlignment="1">
      <alignment horizontal="center"/>
    </xf>
    <xf numFmtId="0" fontId="319" fillId="6" borderId="0" xfId="0" applyFont="1" applyFill="1" applyBorder="1" applyAlignment="1">
      <alignment horizontal="left" vertical="center"/>
    </xf>
    <xf numFmtId="173" fontId="6" fillId="6" borderId="0" xfId="1" applyFont="1" applyFill="1" applyBorder="1" applyAlignment="1">
      <alignment horizontal="center" vertical="center"/>
    </xf>
    <xf numFmtId="173" fontId="6" fillId="6" borderId="0" xfId="1" applyFont="1" applyFill="1" applyBorder="1" applyAlignment="1">
      <alignment horizontal="center" vertical="center" wrapText="1"/>
    </xf>
    <xf numFmtId="0" fontId="6" fillId="4" borderId="0" xfId="0" applyFont="1" applyFill="1" applyBorder="1" applyAlignment="1">
      <alignment horizontal="center" wrapText="1"/>
    </xf>
    <xf numFmtId="0" fontId="6" fillId="4" borderId="0" xfId="0" applyFont="1" applyFill="1" applyBorder="1" applyAlignment="1">
      <alignment horizontal="center"/>
    </xf>
    <xf numFmtId="0" fontId="6" fillId="6" borderId="0" xfId="0" applyFont="1" applyFill="1" applyBorder="1" applyAlignment="1">
      <alignment horizontal="center" vertical="center"/>
    </xf>
    <xf numFmtId="0" fontId="6" fillId="6" borderId="0" xfId="0" applyFont="1" applyFill="1" applyBorder="1" applyAlignment="1">
      <alignment horizontal="center" vertical="center" wrapText="1"/>
    </xf>
  </cellXfs>
  <cellStyles count="37225">
    <cellStyle name=" 1" xfId="4110"/>
    <cellStyle name=" 1 2" xfId="7768"/>
    <cellStyle name=" 2" xfId="6427"/>
    <cellStyle name="_x000d__x000a_JournalTemplate=C:\COMFO\CTALK\JOURSTD.TPL_x000d__x000a_LbStateAddress=3 3 0 251 1 89 2 311_x000d__x000a_LbStateJou" xfId="3497"/>
    <cellStyle name="#,###.0" xfId="2"/>
    <cellStyle name="#,##0.0▲" xfId="3"/>
    <cellStyle name="? BP" xfId="3496"/>
    <cellStyle name="? BP 2" xfId="3495"/>
    <cellStyle name="? BP 3" xfId="35977"/>
    <cellStyle name="? JY" xfId="3494"/>
    <cellStyle name="? JY 2" xfId="3493"/>
    <cellStyle name="? JY 3" xfId="35976"/>
    <cellStyle name="]_x000d__x000a_Zoomed=1_x000d__x000a_Row=0_x000d__x000a_Column=0_x000d__x000a_Height=0_x000d__x000a_Width=0_x000d__x000a_FontName=FoxFont_x000d__x000a_FontStyle=0_x000d__x000a_FontSize=9_x000d__x000a_PrtFontName=FoxPrin" xfId="1630"/>
    <cellStyle name="_130_Terv Template_értékként" xfId="1135"/>
    <cellStyle name="_130_Terv Template_értékként 2" xfId="7769"/>
    <cellStyle name="_2.sz.melléklet _1-3.hó_08.04.11" xfId="1136"/>
    <cellStyle name="_2.sz.melléklet _1-3.hó_08.04.11 2" xfId="7770"/>
    <cellStyle name="_2007_olaj_gáz_termék" xfId="3492"/>
    <cellStyle name="_2007_olaj_gáz_termék 2" xfId="4109"/>
    <cellStyle name="_2007_olaj_gáz_termék 2 2" xfId="36153"/>
    <cellStyle name="_2007_olaj_gáz_termék 3" xfId="35975"/>
    <cellStyle name="_2009_Russian_prices_SEC" xfId="1628"/>
    <cellStyle name="_2011 BRQ2_CAPEX_2011 08 12 (2)" xfId="1627"/>
    <cellStyle name="_2011 BRQ2_CAPEX_2011 08 12 (2) 2" xfId="1626"/>
    <cellStyle name="_2011 BRQ2_CAPEX_2011 08 12 (2) 3" xfId="1625"/>
    <cellStyle name="_becslés_02_DRAFT" xfId="36492"/>
    <cellStyle name="_becslés_02_DRAFT 2" xfId="36493"/>
    <cellStyle name="_Book7" xfId="4108"/>
    <cellStyle name="_Br_Értékesítés" xfId="3491"/>
    <cellStyle name="_Br_Értékesítés 2" xfId="4107"/>
    <cellStyle name="_Br_Értékesítés 2 2" xfId="36152"/>
    <cellStyle name="_Br_Értékesítés 3" xfId="35974"/>
    <cellStyle name="_BR_Q1-Q3_2010_Plan_2011-2013_E&amp;P" xfId="4106"/>
    <cellStyle name="_capex  2009_январь-дек МОЛ опер" xfId="1624"/>
    <cellStyle name="_CAPEX 3 8  TD INPUT" xfId="1623"/>
    <cellStyle name="_CAPEX 3 8  TD INPUT 2" xfId="1622"/>
    <cellStyle name="_CAPEX 3 8  TD INPUT 2 2" xfId="36514"/>
    <cellStyle name="_CAPEX 3 8  TD INPUT 3" xfId="36513"/>
    <cellStyle name="_CAPEX 3 8  TD INPUT_BR Q4_INA reserves" xfId="4105"/>
    <cellStyle name="_CAPEX 3 8  TD INPUT_Bu_BR_US_PPC_part" xfId="1621"/>
    <cellStyle name="_CAPEX 3 8  TD INPUT_Bu_BR_US_PPC_part wo TD_11 11 07" xfId="1620"/>
    <cellStyle name="_CAPEX 3 8  TD INPUT_CAPEX chart_BR Q4_Krisztina" xfId="4104"/>
    <cellStyle name="_CAPEX 3 8  TD INPUT_EBIT_ext_int_1_INA" xfId="1619"/>
    <cellStyle name="_CAPEX 3 8  TD INPUT_EBIT_ext_int_1_MOL" xfId="1618"/>
    <cellStyle name="_CAPEX 3 8  TD INPUT_EBIT_ext_int_1_MOL+INA" xfId="1617"/>
    <cellStyle name="_CAPEX 3 8  TD INPUT_eredménylevezetés FC1_Q1_2011 CT (2)" xfId="1616"/>
    <cellStyle name="_CAPEX 3 8  TD INPUT_eredménylevezetés FC1_Q1_2011.CT" xfId="1615"/>
    <cellStyle name="_CAPEX 3 8  TD INPUT_Felhasznált excel táblázazok_2011.08.29" xfId="2342"/>
    <cellStyle name="_CAPEX 3 8  TD INPUT_Felhasznált excel táblázazok_2011.08.29 2" xfId="36515"/>
    <cellStyle name="_CAPEX 3 8  TD INPUT_Fitch dia_9._12.03.22" xfId="1614"/>
    <cellStyle name="_CAPEX 3 8  TD INPUT_Kontrolling tábla 2010 1-8 hó tény,3.várh_2011-13 terv" xfId="7771"/>
    <cellStyle name="_CAPEX 3 8  TD INPUT_Kontrolling tábla 2011.1-8.hó tény_3.várh_2012-14.terv_módosítva_10.05" xfId="7772"/>
    <cellStyle name="_Chart EP February" xfId="4103"/>
    <cellStyle name="_Chart_ EP_Jan_Feb" xfId="3490"/>
    <cellStyle name="_Chart_ EP_Jan_Feb 2" xfId="35973"/>
    <cellStyle name="_Copy of Grafikon odstupanja EBIT_EP_1-3 2010" xfId="4102"/>
    <cellStyle name="_Copy of Grafikon odstupanja EBIT_EP_1-3 2010_BR CROSCO GRUPA I-IX 2010 INA HRV+50%INAGIP+100%HAYAN (2)" xfId="4101"/>
    <cellStyle name="_Detailed_CAPEX_032010_act" xfId="1613"/>
    <cellStyle name="_detailed_CAPEX_072009" xfId="1612"/>
    <cellStyle name="_Detailed_CAPEX_09" xfId="1611"/>
    <cellStyle name="_Detailed_CAPEX_June_actual" xfId="1610"/>
    <cellStyle name="_Deviation between F4 and F3 CAPEX at EPD projects" xfId="1609"/>
    <cellStyle name="_DS_Impairment2011_Summary_24012012" xfId="4100"/>
    <cellStyle name="_DS_Impairment2011_Summary_24012012 2" xfId="7773"/>
    <cellStyle name="_E&amp;P BU-TD project plan differences_2007.09.17" xfId="1137"/>
    <cellStyle name="_E&amp;P BU-TD project plan differences_2007.09.17 2" xfId="7774"/>
    <cellStyle name="_E1 melléklet" xfId="1608"/>
    <cellStyle name="_E1E2 melléklet SFAS 20070322 első discont éves 11-Endre-javítva" xfId="1607"/>
    <cellStyle name="_E1E2 melléklet SFAS 20070322 első discont éves 11-Endre-javítva 2" xfId="1606"/>
    <cellStyle name="_E1E2 melléklet SFAS 20070322 első discont éves 11-Endre-javítva 2 2" xfId="36517"/>
    <cellStyle name="_E1E2 melléklet SFAS 20070322 első discont éves 11-Endre-javítva 3" xfId="1605"/>
    <cellStyle name="_E1E2 melléklet SFAS 20070322 első discont éves 11-Endre-javítva 4" xfId="36516"/>
    <cellStyle name="_E1E2 melléklet SFAS 20070322 első discont éves 11-Endre-javítva_BR Q4_INA reserves" xfId="4099"/>
    <cellStyle name="_E1E2 melléklet SFAS 20070322 első discont éves 11-Endre-javítva_Bu_BR_US_PPC_part" xfId="1604"/>
    <cellStyle name="_E1E2 melléklet SFAS 20070322 első discont éves 11-Endre-javítva_Bu_BR_US_PPC_part wo TD_11 11 07" xfId="1603"/>
    <cellStyle name="_E1E2 melléklet SFAS 20070322 első discont éves 11-Endre-javítva_CAPEX chart_BR Q4_Krisztina" xfId="4098"/>
    <cellStyle name="_E1E2 melléklet SFAS 20070322 első discont éves 11-Endre-javítva_EBIT_ext_int_1_INA" xfId="1602"/>
    <cellStyle name="_E1E2 melléklet SFAS 20070322 első discont éves 11-Endre-javítva_EBIT_ext_int_1_MOL" xfId="1601"/>
    <cellStyle name="_E1E2 melléklet SFAS 20070322 első discont éves 11-Endre-javítva_EBIT_ext_int_1_MOL+INA" xfId="1600"/>
    <cellStyle name="_E1E2 melléklet SFAS 20070322 első discont éves 11-Endre-javítva_eredménylevezetés FC1_Q1_2011 CT (2)" xfId="1599"/>
    <cellStyle name="_E1E2 melléklet SFAS 20070322 első discont éves 11-Endre-javítva_eredménylevezetés FC1_Q1_2011.CT" xfId="1598"/>
    <cellStyle name="_E1E2 melléklet SFAS 20070322 első discont éves 11-Endre-javítva_FC1_effects_2012" xfId="1597"/>
    <cellStyle name="_E1E2 melléklet SFAS 20070322 első discont éves 11-Endre-javítva_Felhasznált excel táblázazok_2011.08.29" xfId="2341"/>
    <cellStyle name="_E1E2 melléklet SFAS 20070322 első discont éves 11-Endre-javítva_Felhasznált excel táblázazok_2011.08.29 2" xfId="36518"/>
    <cellStyle name="_EBIT_za prezentacijul_BUPlan" xfId="4097"/>
    <cellStyle name="_EBIT_za prezentacijul_BUPlan_ROACE_INA d d _2010-2015 - final" xfId="4096"/>
    <cellStyle name="_EP_DAR_13 12 09_DRAFT" xfId="3489"/>
    <cellStyle name="_EP_DAR_13 12 09_DRAFT 2" xfId="3488"/>
    <cellStyle name="_EP_DAR_13 12 09_DRAFT 2 2" xfId="7775"/>
    <cellStyle name="_EP_DAR_13 12 09_DRAFT 2_MR_Upstream 3-2013" xfId="4095"/>
    <cellStyle name="_EP_DAR_13 12 09_DRAFT 2_Template_ MR_Retail (3)" xfId="4094"/>
    <cellStyle name="_EP_DAR_13 12 09_DRAFT_FC3-BU 2011-2013" xfId="4093"/>
    <cellStyle name="_EP_DAR_13 12 09_DRAFT_Odstupanja za RP" xfId="4092"/>
    <cellStyle name="_EP_DAR_13 12 09_DRAFT_PP Estimated  01 2012 Sanja" xfId="3487"/>
    <cellStyle name="_EP_DAR_13 12 09_DRAFT_PP Estimated  01 2012 Sanja 2" xfId="3486"/>
    <cellStyle name="_EP_DAR_13 12 09_DRAFT_ROACE_INA d d _2010-2015 - final" xfId="4091"/>
    <cellStyle name="_Estimated Gas&amp;Power template" xfId="3485"/>
    <cellStyle name="_Estimated Gas&amp;Power template 2" xfId="35972"/>
    <cellStyle name="_FC3-BU 2011-2013" xfId="4090"/>
    <cellStyle name="_FC3-BU 2011-2013 (2)" xfId="4089"/>
    <cellStyle name="_Global5 DT tartalék save" xfId="4088"/>
    <cellStyle name="_Grafikon odstupanja EBIT_E&amp;P" xfId="3484"/>
    <cellStyle name="_Grafikon odstupanja EBIT_E&amp;P 2" xfId="4087"/>
    <cellStyle name="_Grafikon odstupanja EBIT_E&amp;P 3" xfId="35971"/>
    <cellStyle name="_IDC Opn.Clos" xfId="4086"/>
    <cellStyle name="_IDC Opn.Clos 2" xfId="4085"/>
    <cellStyle name="_Igazgatói_Jelentés_2008.07.29" xfId="3483"/>
    <cellStyle name="_Igazgatói_Jelentés_2008.07.29 2" xfId="4084"/>
    <cellStyle name="_Igazgatói_Jelentés_2008.07.29 2 2" xfId="36151"/>
    <cellStyle name="_Igazgatói_Jelentés_2008.07.29 3" xfId="35970"/>
    <cellStyle name="_INA 2011-2015_plan_HRK_23-7-2010BASELINE" xfId="1596"/>
    <cellStyle name="_INA Group EBIT_Chart_Kalkulacija" xfId="4083"/>
    <cellStyle name="_INA Group EBIT_Chart_Kalkulacija_ROACE_INA d d _2010-2015 - final" xfId="4082"/>
    <cellStyle name="_INA_Upstream_H1_2010" xfId="4081"/>
    <cellStyle name="_INPUT CAPEX BASELINE23.7." xfId="1595"/>
    <cellStyle name="_INPUT CAPEX BASELINE23.7. 2" xfId="1594"/>
    <cellStyle name="_INPUT CAPEX BASELINE23.7. 2 2" xfId="36520"/>
    <cellStyle name="_INPUT CAPEX BASELINE23.7. 3" xfId="36519"/>
    <cellStyle name="_INPUT CAPEX BASELINE23.7._BR Q4_INA reserves" xfId="4080"/>
    <cellStyle name="_INPUT CAPEX BASELINE23.7._Bu_BR_US_PPC_part" xfId="1593"/>
    <cellStyle name="_INPUT CAPEX BASELINE23.7._Bu_BR_US_PPC_part wo TD_11 11 07" xfId="1592"/>
    <cellStyle name="_INPUT CAPEX BASELINE23.7._CAPEX chart_BR Q4_Krisztina" xfId="4079"/>
    <cellStyle name="_INPUT CAPEX BASELINE23.7._EBIT_ext_int_1_INA" xfId="1591"/>
    <cellStyle name="_INPUT CAPEX BASELINE23.7._EBIT_ext_int_1_MOL" xfId="1590"/>
    <cellStyle name="_INPUT CAPEX BASELINE23.7._EBIT_ext_int_1_MOL+INA" xfId="1589"/>
    <cellStyle name="_INPUT CAPEX BASELINE23.7._eredménylevezetés FC1_Q1_2011 CT (2)" xfId="1587"/>
    <cellStyle name="_INPUT CAPEX BASELINE23.7._eredménylevezetés FC1_Q1_2011.CT" xfId="1585"/>
    <cellStyle name="_INPUT CAPEX BASELINE23.7._Felhasznált excel táblázazok_2011.08.29" xfId="2340"/>
    <cellStyle name="_INPUT CAPEX BASELINE23.7._Felhasznált excel táblázazok_2011.08.29 2" xfId="36521"/>
    <cellStyle name="_INPUT CAPEX BASELINE23.7._Fitch dia_9._12.03.22" xfId="1583"/>
    <cellStyle name="_INPUT CAPEX BASELINE23.7._Kontrolling tábla 2010 1-8 hó tény,3.várh_2011-13 terv" xfId="7776"/>
    <cellStyle name="_INPUT CAPEX BASELINE23.7._Kontrolling tábla 2011.1-8.hó tény_3.várh_2012-14.terv_módosítva_10.05" xfId="7777"/>
    <cellStyle name="_layout-MOL Grupa FC3_2011-Rafinerija nafte Rijeka" xfId="4077"/>
    <cellStyle name="_L-B-P-2000" xfId="1582"/>
    <cellStyle name="_LBP-TRS-2000" xfId="1581"/>
    <cellStyle name="_L-B-P-TRS-2000" xfId="1580"/>
    <cellStyle name="_L-Bur-Perm-9-m" xfId="1579"/>
    <cellStyle name="_LHS-TRS-2000" xfId="1578"/>
    <cellStyle name="_MEH_adatszolgáltatás_2011" xfId="1577"/>
    <cellStyle name="_MOL Caspianszabi" xfId="1191"/>
    <cellStyle name="_MOL Caspianszabi 2" xfId="1576"/>
    <cellStyle name="_MOL Caspianszabi 2 2" xfId="36523"/>
    <cellStyle name="_MOL Caspianszabi 3" xfId="1575"/>
    <cellStyle name="_MOL Caspianszabi 3 2" xfId="36524"/>
    <cellStyle name="_MOL Caspianszabi 4" xfId="36522"/>
    <cellStyle name="_MOL Caspianszabi_BR Q4_INA reserves" xfId="4076"/>
    <cellStyle name="_MOL Caspianszabi_Bu_BR_US_PPC_part" xfId="1574"/>
    <cellStyle name="_MOL Caspianszabi_Bu_BR_US_PPC_part wo TD_11 11 07" xfId="1573"/>
    <cellStyle name="_MOL Caspianszabi_CAPEX" xfId="4075"/>
    <cellStyle name="_MOL Caspianszabi_CAPEX chart_BR Q4_Krisztina" xfId="4074"/>
    <cellStyle name="_MOL Caspianszabi_CAPEX Monthly_report_2013_za MOL MARCH" xfId="2330"/>
    <cellStyle name="_MOL Caspianszabi_EBIT_ext_int_1_INA" xfId="1572"/>
    <cellStyle name="_MOL Caspianszabi_EBIT_ext_int_1_MOL" xfId="1571"/>
    <cellStyle name="_MOL Caspianszabi_EBIT_ext_int_1_MOL+INA" xfId="1570"/>
    <cellStyle name="_MOL Caspianszabi_eredménylevezetés FC1_Q1_2011 CT (2)" xfId="1569"/>
    <cellStyle name="_MOL Caspianszabi_eredménylevezetés FC1_Q1_2011.CT" xfId="1568"/>
    <cellStyle name="_MOL Caspianszabi_ESTIMATED ACTUAL CAPEX APRIL" xfId="4073"/>
    <cellStyle name="_MOL Caspianszabi_ESTIMATED ACTUAL CAPEX FEBRUARY" xfId="2329"/>
    <cellStyle name="_MOL Caspianszabi_ESTIMATED ACTUAL CAPEX MARCH (2)" xfId="2328"/>
    <cellStyle name="_MOL Caspianszabi_ESTIMATED ACTUAL CAPEX MAY" xfId="4072"/>
    <cellStyle name="_MOL Caspianszabi_Estimated actual_March 2013 Production and sales" xfId="2326"/>
    <cellStyle name="_MOL Caspianszabi_FC1_effects_2012" xfId="1567"/>
    <cellStyle name="_MOL Caspianszabi_Felhasznált excel táblázazok_2011.08.29" xfId="2339"/>
    <cellStyle name="_MOL Caspianszabi_Felhasznált excel táblázazok_2011.08.29 2" xfId="36525"/>
    <cellStyle name="_MOL Caspianszabi_Monthly_report_2011.1-5." xfId="1192"/>
    <cellStyle name="_MOL Caspianszabi_Monthly_report_2011.1-5. 2" xfId="36526"/>
    <cellStyle name="_MOL Caspianszabi_Monthly_report_2013_February INA FS" xfId="2303"/>
    <cellStyle name="_MOL Caspianszabi_Monthly_report_2013_INA US_Feb (2) (2)" xfId="2850"/>
    <cellStyle name="_MOL Caspianszabi_Monthly_report_2013_INA US_Mar" xfId="2847"/>
    <cellStyle name="_MOL Caspianszabi_Monthly_report_2013_minta INA FS_est" xfId="2845"/>
    <cellStyle name="_MOL Caspianszabi_Monthly_report_2013_za MOL APRIL" xfId="2843"/>
    <cellStyle name="_MOL_Caspian_2005_1_3_work_2file_08-05" xfId="1566"/>
    <cellStyle name="_MOL_Caspian_2005_1_3_work_2file_08-05 2" xfId="1565"/>
    <cellStyle name="_MOL_Caspian_2005_1_3_work_2file_08-05 2 2" xfId="36528"/>
    <cellStyle name="_MOL_Caspian_2005_1_3_work_2file_08-05 3" xfId="1564"/>
    <cellStyle name="_MOL_Caspian_2005_1_3_work_2file_08-05 4" xfId="36527"/>
    <cellStyle name="_MOL_Caspian_2005_1_3_work_2file_08-05_BR Q4_INA reserves" xfId="4070"/>
    <cellStyle name="_MOL_Caspian_2005_1_3_work_2file_08-05_Bu_BR_US_PPC_part" xfId="1563"/>
    <cellStyle name="_MOL_Caspian_2005_1_3_work_2file_08-05_Bu_BR_US_PPC_part wo TD_11 11 07" xfId="1562"/>
    <cellStyle name="_MOL_Caspian_2005_1_3_work_2file_08-05_CAPEX chart_BR Q4_Krisztina" xfId="4069"/>
    <cellStyle name="_MOL_Caspian_2005_1_3_work_2file_08-05_EBIT_ext_int_1_INA" xfId="1561"/>
    <cellStyle name="_MOL_Caspian_2005_1_3_work_2file_08-05_EBIT_ext_int_1_MOL" xfId="1560"/>
    <cellStyle name="_MOL_Caspian_2005_1_3_work_2file_08-05_EBIT_ext_int_1_MOL+INA" xfId="1559"/>
    <cellStyle name="_MOL_Caspian_2005_1_3_work_2file_08-05_eredménylevezetés FC1_Q1_2011 CT (2)" xfId="1558"/>
    <cellStyle name="_MOL_Caspian_2005_1_3_work_2file_08-05_eredménylevezetés FC1_Q1_2011.CT" xfId="1557"/>
    <cellStyle name="_MOL_Caspian_2005_1_3_work_2file_08-05_FC1_effects_2012" xfId="1556"/>
    <cellStyle name="_MOL_Caspian_2005_1_3_work_2file_08-05_Felhasznált excel táblázazok_2011.08.29" xfId="2338"/>
    <cellStyle name="_MOL_Caspian_2005_1_3_work_2file_08-05_Felhasznált excel táblázazok_2011.08.29 2" xfId="36529"/>
    <cellStyle name="_MOL_Caspian_2005_1_3_work_file_09-05" xfId="1193"/>
    <cellStyle name="_MOL_Caspian_2005_1_3_work_file_09-05 2" xfId="1554"/>
    <cellStyle name="_MOL_Caspian_2005_1_3_work_file_09-05 2 2" xfId="36531"/>
    <cellStyle name="_MOL_Caspian_2005_1_3_work_file_09-05 3" xfId="1553"/>
    <cellStyle name="_MOL_Caspian_2005_1_3_work_file_09-05 3 2" xfId="36532"/>
    <cellStyle name="_MOL_Caspian_2005_1_3_work_file_09-05 4" xfId="36530"/>
    <cellStyle name="_MOL_Caspian_2005_1_3_work_file_09-05_BR Q4_INA reserves" xfId="4068"/>
    <cellStyle name="_MOL_Caspian_2005_1_3_work_file_09-05_Bu_BR_US_PPC_part" xfId="1552"/>
    <cellStyle name="_MOL_Caspian_2005_1_3_work_file_09-05_Bu_BR_US_PPC_part wo TD_11 11 07" xfId="1551"/>
    <cellStyle name="_MOL_Caspian_2005_1_3_work_file_09-05_CAPEX" xfId="4067"/>
    <cellStyle name="_MOL_Caspian_2005_1_3_work_file_09-05_CAPEX chart_BR Q4_Krisztina" xfId="4066"/>
    <cellStyle name="_MOL_Caspian_2005_1_3_work_file_09-05_CAPEX Monthly_report_2013_za MOL MARCH" xfId="2842"/>
    <cellStyle name="_MOL_Caspian_2005_1_3_work_file_09-05_EBIT_ext_int_1_INA" xfId="1550"/>
    <cellStyle name="_MOL_Caspian_2005_1_3_work_file_09-05_EBIT_ext_int_1_MOL" xfId="1549"/>
    <cellStyle name="_MOL_Caspian_2005_1_3_work_file_09-05_EBIT_ext_int_1_MOL+INA" xfId="1548"/>
    <cellStyle name="_MOL_Caspian_2005_1_3_work_file_09-05_eredménylevezetés FC1_Q1_2011 CT (2)" xfId="1547"/>
    <cellStyle name="_MOL_Caspian_2005_1_3_work_file_09-05_eredménylevezetés FC1_Q1_2011.CT" xfId="1546"/>
    <cellStyle name="_MOL_Caspian_2005_1_3_work_file_09-05_ESTIMATED ACTUAL CAPEX APRIL" xfId="4064"/>
    <cellStyle name="_MOL_Caspian_2005_1_3_work_file_09-05_ESTIMATED ACTUAL CAPEX FEBRUARY" xfId="2841"/>
    <cellStyle name="_MOL_Caspian_2005_1_3_work_file_09-05_ESTIMATED ACTUAL CAPEX MARCH (2)" xfId="2840"/>
    <cellStyle name="_MOL_Caspian_2005_1_3_work_file_09-05_ESTIMATED ACTUAL CAPEX MAY" xfId="4063"/>
    <cellStyle name="_MOL_Caspian_2005_1_3_work_file_09-05_Estimated actual_March 2013 Production and sales" xfId="2839"/>
    <cellStyle name="_MOL_Caspian_2005_1_3_work_file_09-05_FC1_effects_2012" xfId="1545"/>
    <cellStyle name="_MOL_Caspian_2005_1_3_work_file_09-05_Felhasznált excel táblázazok_2011.08.29" xfId="2337"/>
    <cellStyle name="_MOL_Caspian_2005_1_3_work_file_09-05_Felhasznált excel táblázazok_2011.08.29 2" xfId="36533"/>
    <cellStyle name="_MOL_Caspian_2005_1_3_work_file_09-05_Monthly_report_2011.1-5." xfId="1194"/>
    <cellStyle name="_MOL_Caspian_2005_1_3_work_file_09-05_Monthly_report_2011.1-5. 2" xfId="36534"/>
    <cellStyle name="_MOL_Caspian_2005_1_3_work_file_09-05_Monthly_report_2013_February INA FS" xfId="2837"/>
    <cellStyle name="_MOL_Caspian_2005_1_3_work_file_09-05_Monthly_report_2013_INA US_Feb (2) (2)" xfId="2836"/>
    <cellStyle name="_MOL_Caspian_2005_1_3_work_file_09-05_Monthly_report_2013_INA US_Mar" xfId="2835"/>
    <cellStyle name="_MOL_Caspian_2005_1_3_work_file_09-05_Monthly_report_2013_minta INA FS_est" xfId="2834"/>
    <cellStyle name="_MOL_Caspian_2005_1_3_work_file_09-05_Monthly_report_2013_za MOL APRIL" xfId="2833"/>
    <cellStyle name="_MOLCaspianTBreclass_to_Cyprus" xfId="1195"/>
    <cellStyle name="_Munkafüzet2" xfId="1544"/>
    <cellStyle name="_Munkafüzet2 (3)" xfId="1543"/>
    <cellStyle name="_Munkafüzet2 (3) 2" xfId="1542"/>
    <cellStyle name="_Munkafüzet2 (3) 2 2" xfId="36537"/>
    <cellStyle name="_Munkafüzet2 (3) 3" xfId="1541"/>
    <cellStyle name="_Munkafüzet2 (3) 4" xfId="36536"/>
    <cellStyle name="_Munkafüzet2 (3)_BR Q4_INA reserves" xfId="4062"/>
    <cellStyle name="_Munkafüzet2 (3)_Bu_BR_US_PPC_part" xfId="1540"/>
    <cellStyle name="_Munkafüzet2 (3)_Bu_BR_US_PPC_part wo TD_11 11 07" xfId="1539"/>
    <cellStyle name="_Munkafüzet2 (3)_CAPEX chart_BR Q4_Krisztina" xfId="4052"/>
    <cellStyle name="_Munkafüzet2 (3)_EBIT_ext_int_1_INA" xfId="1538"/>
    <cellStyle name="_Munkafüzet2 (3)_EBIT_ext_int_1_MOL" xfId="1537"/>
    <cellStyle name="_Munkafüzet2 (3)_EBIT_ext_int_1_MOL+INA" xfId="1536"/>
    <cellStyle name="_Munkafüzet2 (3)_eredménylevezetés FC1_Q1_2011 CT (2)" xfId="1535"/>
    <cellStyle name="_Munkafüzet2 (3)_eredménylevezetés FC1_Q1_2011.CT" xfId="1534"/>
    <cellStyle name="_Munkafüzet2 (3)_FC1_effects_2012" xfId="1533"/>
    <cellStyle name="_Munkafüzet2 (3)_Felhasznált excel táblázazok_2011.08.29" xfId="2336"/>
    <cellStyle name="_Munkafüzet2 (3)_Felhasznált excel táblázazok_2011.08.29 2" xfId="36538"/>
    <cellStyle name="_Munkafüzet2 10" xfId="1532"/>
    <cellStyle name="_Munkafüzet2 10 2" xfId="36539"/>
    <cellStyle name="_Munkafüzet2 11" xfId="1531"/>
    <cellStyle name="_Munkafüzet2 11 2" xfId="36540"/>
    <cellStyle name="_Munkafüzet2 12" xfId="1530"/>
    <cellStyle name="_Munkafüzet2 12 2" xfId="36541"/>
    <cellStyle name="_Munkafüzet2 13" xfId="1529"/>
    <cellStyle name="_Munkafüzet2 13 2" xfId="36542"/>
    <cellStyle name="_Munkafüzet2 14" xfId="1528"/>
    <cellStyle name="_Munkafüzet2 15" xfId="1527"/>
    <cellStyle name="_Munkafüzet2 16" xfId="1526"/>
    <cellStyle name="_Munkafüzet2 17" xfId="1525"/>
    <cellStyle name="_Munkafüzet2 18" xfId="1524"/>
    <cellStyle name="_Munkafüzet2 19" xfId="1523"/>
    <cellStyle name="_Munkafüzet2 2" xfId="1522"/>
    <cellStyle name="_Munkafüzet2 2 2" xfId="36543"/>
    <cellStyle name="_Munkafüzet2 20" xfId="1521"/>
    <cellStyle name="_Munkafüzet2 21" xfId="1520"/>
    <cellStyle name="_Munkafüzet2 22" xfId="1519"/>
    <cellStyle name="_Munkafüzet2 23" xfId="1518"/>
    <cellStyle name="_Munkafüzet2 24" xfId="1517"/>
    <cellStyle name="_Munkafüzet2 25" xfId="1514"/>
    <cellStyle name="_Munkafüzet2 26" xfId="1513"/>
    <cellStyle name="_Munkafüzet2 27" xfId="1512"/>
    <cellStyle name="_Munkafüzet2 28" xfId="1511"/>
    <cellStyle name="_Munkafüzet2 29" xfId="1510"/>
    <cellStyle name="_Munkafüzet2 3" xfId="1509"/>
    <cellStyle name="_Munkafüzet2 3 2" xfId="36544"/>
    <cellStyle name="_Munkafüzet2 30" xfId="1508"/>
    <cellStyle name="_Munkafüzet2 31" xfId="1507"/>
    <cellStyle name="_Munkafüzet2 32" xfId="1506"/>
    <cellStyle name="_Munkafüzet2 33" xfId="1505"/>
    <cellStyle name="_Munkafüzet2 34" xfId="1504"/>
    <cellStyle name="_Munkafüzet2 35" xfId="1503"/>
    <cellStyle name="_Munkafüzet2 36" xfId="36535"/>
    <cellStyle name="_Munkafüzet2 4" xfId="1502"/>
    <cellStyle name="_Munkafüzet2 4 2" xfId="36545"/>
    <cellStyle name="_Munkafüzet2 5" xfId="1501"/>
    <cellStyle name="_Munkafüzet2 5 2" xfId="36546"/>
    <cellStyle name="_Munkafüzet2 6" xfId="1500"/>
    <cellStyle name="_Munkafüzet2 6 2" xfId="36547"/>
    <cellStyle name="_Munkafüzet2 7" xfId="1499"/>
    <cellStyle name="_Munkafüzet2 7 2" xfId="36548"/>
    <cellStyle name="_Munkafüzet2 8" xfId="1498"/>
    <cellStyle name="_Munkafüzet2 8 2" xfId="36549"/>
    <cellStyle name="_Munkafüzet2 9" xfId="1497"/>
    <cellStyle name="_Munkafüzet2 9 2" xfId="36550"/>
    <cellStyle name="_Munkafüzet2_BR Q4_INA reserves" xfId="3705"/>
    <cellStyle name="_Munkafüzet2_Bu_BR_US_PPC_part" xfId="1496"/>
    <cellStyle name="_Munkafüzet2_Bu_BR_US_PPC_part wo TD_11 11 07" xfId="1495"/>
    <cellStyle name="_Munkafüzet2_CAPEX chart_BR Q4_Krisztina" xfId="3706"/>
    <cellStyle name="_Munkafüzet2_EBIT_ext_int_1_INA" xfId="1494"/>
    <cellStyle name="_Munkafüzet2_EBIT_ext_int_1_MOL" xfId="1493"/>
    <cellStyle name="_Munkafüzet2_EBIT_ext_int_1_MOL+INA" xfId="1491"/>
    <cellStyle name="_Munkafüzet2_eredménylevezetés FC1_Q1_2011 CT (2)" xfId="1490"/>
    <cellStyle name="_Munkafüzet2_eredménylevezetés FC1_Q1_2011.CT" xfId="1489"/>
    <cellStyle name="_Munkafüzet2_FC1_effects_2012" xfId="1488"/>
    <cellStyle name="_Munkafüzet2_Felhasznált excel táblázazok_2011.08.29" xfId="2296"/>
    <cellStyle name="_Munkafüzet2_Felhasznált excel táblázazok_2011.08.29 2" xfId="36551"/>
    <cellStyle name="_NN-SF-9-mon" xfId="1487"/>
    <cellStyle name="_NN-SF-9-mon_1" xfId="1486"/>
    <cellStyle name="_NN-SF-9-mon_5 -З (2)" xfId="1485"/>
    <cellStyle name="_NN-SF-9-mon_L-B-P-2000" xfId="1484"/>
    <cellStyle name="_NN-SF-9-mon_L-Bur-SF-9-mon" xfId="1482"/>
    <cellStyle name="_NN-SF-9-mon_LHS-TRS-2000" xfId="1481"/>
    <cellStyle name="_NN-SF-9-mon_TRS-BUR-2000" xfId="1480"/>
    <cellStyle name="_NN-SF-9-mon_Декларация (2)" xfId="1479"/>
    <cellStyle name="_NN-SF-9-mon_Реал 2 (2)" xfId="1478"/>
    <cellStyle name="_NN-SF-9-mon_Ф-11  (2)" xfId="1477"/>
    <cellStyle name="_NN-SF-9-mon_Ф-11 (2)" xfId="1476"/>
    <cellStyle name="_NN-SF-9-mon_Ф3 (2)" xfId="1475"/>
    <cellStyle name="_NN-SF-9-mon_Ф4 (2)" xfId="1473"/>
    <cellStyle name="_NN-SF-9-mon_Ф5 (2)" xfId="1472"/>
    <cellStyle name="_Odstupanja za RP" xfId="3709"/>
    <cellStyle name="_Olajterm" xfId="3468"/>
    <cellStyle name="_Olajterm 2" xfId="3711"/>
    <cellStyle name="_Olajterm 2 2" xfId="36076"/>
    <cellStyle name="_Olajterm 3" xfId="35957"/>
    <cellStyle name="_Optina plan 2011 - 2013" xfId="3712"/>
    <cellStyle name="_Podloge za MR_Retail_Dec 2010" xfId="3713"/>
    <cellStyle name="_Podloge za MR_Retail_Dec 2010_ROACE_INA d d _2010-2015 - final" xfId="3714"/>
    <cellStyle name="_Potrošnja prirodnog plina FC2" xfId="3716"/>
    <cellStyle name="_PP WorkCap Chart" xfId="3467"/>
    <cellStyle name="_PP WorkCap Chart 2" xfId="3466"/>
    <cellStyle name="_PP WorkCap Chart 2 2" xfId="35956"/>
    <cellStyle name="_PP WorkCap Chart 3" xfId="3465"/>
    <cellStyle name="_preprava(autá)_nev" xfId="3717"/>
    <cellStyle name="_Prev. Br_Értékesítés" xfId="3464"/>
    <cellStyle name="_Prev. Br_Értékesítés 2" xfId="3718"/>
    <cellStyle name="_Prev. Br_Értékesítés 2 2" xfId="36077"/>
    <cellStyle name="_Prev. Br_Értékesítés 3" xfId="35955"/>
    <cellStyle name="_Prev. Olajterm" xfId="3463"/>
    <cellStyle name="_Prev. Olajterm 2" xfId="3719"/>
    <cellStyle name="_Prev. Olajterm 2 2" xfId="36078"/>
    <cellStyle name="_Prev. Olajterm 3" xfId="35954"/>
    <cellStyle name="_Prev. Termék" xfId="3462"/>
    <cellStyle name="_Prev. Termék 2" xfId="3721"/>
    <cellStyle name="_Prev. Termék 2 2" xfId="36079"/>
    <cellStyle name="_Prev. Termék 3" xfId="35953"/>
    <cellStyle name="_Provision actualization_30-06-2010_SIMPLE_values" xfId="3722"/>
    <cellStyle name="_QR_Retail_moj template" xfId="3723"/>
    <cellStyle name="_QR_Retail_moj template 2" xfId="3724"/>
    <cellStyle name="_QuickReport Jan-October 2011" xfId="3726"/>
    <cellStyle name="_Rekonszi_2005_Q3" xfId="4"/>
    <cellStyle name="_Rekonszi_2005_Q3 2" xfId="784"/>
    <cellStyle name="_Rekonszi_2005_Q3 2 2" xfId="7778"/>
    <cellStyle name="_Rekonszi_2005_Q3 2 3" xfId="34770"/>
    <cellStyle name="_Rekonszi_2005_Q3 3" xfId="3461"/>
    <cellStyle name="_Rekonszi_2005_Q3 3 2" xfId="35952"/>
    <cellStyle name="_Rekonszi_2005_Q3 4" xfId="5030"/>
    <cellStyle name="_Rekonszi_2005_Q3 5" xfId="441"/>
    <cellStyle name="_Reserves" xfId="3727"/>
    <cellStyle name="_Reserves (2)" xfId="1470"/>
    <cellStyle name="_Reserves (2) 2" xfId="1469"/>
    <cellStyle name="_Reserves (2) 3" xfId="1468"/>
    <cellStyle name="_reserves_INA+MOL_2009" xfId="1467"/>
    <cellStyle name="_Revised plan 2009_PEvevőalaptőkerészesedés_(Icának)_v3" xfId="1197"/>
    <cellStyle name="_RP-2000" xfId="1466"/>
    <cellStyle name="_RP-2000new" xfId="1464"/>
    <cellStyle name="_Russia and Pakistan reserve evaluation 2009_határozatok_alapján" xfId="1463"/>
    <cellStyle name="_Sheet1" xfId="2827"/>
    <cellStyle name="_Sheet1 2" xfId="7779"/>
    <cellStyle name="_SPM_kickoff_H2_2010 (4)" xfId="7780"/>
    <cellStyle name="_SPM_kickoff_H2_2010 (4) 2" xfId="7781"/>
    <cellStyle name="_SPM_kickoff_H2_2010 (4) 2 2" xfId="7782"/>
    <cellStyle name="_SPM_kickoff_H2_2010 (4) 2 2 2" xfId="7783"/>
    <cellStyle name="_SPM_kickoff_H2_2010 (4) 2 2_Croatia_NACA" xfId="7784"/>
    <cellStyle name="_SPM_kickoff_H2_2010 (4) 2 2_Croatia_NACA 2" xfId="7785"/>
    <cellStyle name="_SPM_kickoff_H2_2010 (4) 2 2_Croatia_NACA_IkaSW_and_Ilena" xfId="7786"/>
    <cellStyle name="_SPM_kickoff_H2_2010 (4) 2 2_Croatia_NACA_IkaSW_and_Ilena 2" xfId="7787"/>
    <cellStyle name="_SPM_kickoff_H2_2010 (4) 2 2_Egypt MULTIPROSPECT" xfId="7788"/>
    <cellStyle name="_SPM_kickoff_H2_2010 (4) 2 2_Egypt MULTIPROSPECT 2" xfId="7789"/>
    <cellStyle name="_SPM_kickoff_H2_2010 (4) 2 2_Montenegro MULTIPROSPECT" xfId="7790"/>
    <cellStyle name="_SPM_kickoff_H2_2010 (4) 2 2_Montenegro MULTIPROSPECT 2" xfId="7791"/>
    <cellStyle name="_SPM_kickoff_H2_2010 (4) 2 3" xfId="7792"/>
    <cellStyle name="_SPM_kickoff_H2_2010 (4) 2 3 2" xfId="7793"/>
    <cellStyle name="_SPM_kickoff_H2_2010 (4) 2 3_Croatia_NACA" xfId="7794"/>
    <cellStyle name="_SPM_kickoff_H2_2010 (4) 2 3_Croatia_NACA 2" xfId="7795"/>
    <cellStyle name="_SPM_kickoff_H2_2010 (4) 2 3_Croatia_NACA_IkaSW_and_Ilena" xfId="7796"/>
    <cellStyle name="_SPM_kickoff_H2_2010 (4) 2 3_Croatia_NACA_IkaSW_and_Ilena 2" xfId="7797"/>
    <cellStyle name="_SPM_kickoff_H2_2010 (4) 2 3_Egypt MULTIPROSPECT" xfId="7798"/>
    <cellStyle name="_SPM_kickoff_H2_2010 (4) 2 3_Egypt MULTIPROSPECT 2" xfId="7799"/>
    <cellStyle name="_SPM_kickoff_H2_2010 (4) 2 3_Montenegro MULTIPROSPECT" xfId="7800"/>
    <cellStyle name="_SPM_kickoff_H2_2010 (4) 2 3_Montenegro MULTIPROSPECT 2" xfId="7801"/>
    <cellStyle name="_SPM_kickoff_H2_2010 (4) 2 4" xfId="7802"/>
    <cellStyle name="_SPM_kickoff_H2_2010 (4) 2_Croatia_NACA" xfId="7803"/>
    <cellStyle name="_SPM_kickoff_H2_2010 (4) 2_Croatia_NACA 2" xfId="7804"/>
    <cellStyle name="_SPM_kickoff_H2_2010 (4) 2_Croatia_NACA_IkaSW_and_Ilena" xfId="7805"/>
    <cellStyle name="_SPM_kickoff_H2_2010 (4) 2_Croatia_NACA_IkaSW_and_Ilena 2" xfId="7806"/>
    <cellStyle name="_SPM_kickoff_H2_2010 (4) 2_Egypt MULTIPROSPECT" xfId="7807"/>
    <cellStyle name="_SPM_kickoff_H2_2010 (4) 2_Egypt MULTIPROSPECT 2" xfId="7808"/>
    <cellStyle name="_SPM_kickoff_H2_2010 (4) 2_Montenegro MULTIPROSPECT" xfId="7809"/>
    <cellStyle name="_SPM_kickoff_H2_2010 (4) 2_Montenegro MULTIPROSPECT 2" xfId="7810"/>
    <cellStyle name="_SPM_kickoff_H2_2010 (4) 3" xfId="7811"/>
    <cellStyle name="_SPM_kickoff_H2_2010 (4) 3 2" xfId="7812"/>
    <cellStyle name="_SPM_kickoff_H2_2010 (4) 3 2 2" xfId="7813"/>
    <cellStyle name="_SPM_kickoff_H2_2010 (4) 3 2_Croatia_NACA" xfId="7814"/>
    <cellStyle name="_SPM_kickoff_H2_2010 (4) 3 2_Croatia_NACA 2" xfId="7815"/>
    <cellStyle name="_SPM_kickoff_H2_2010 (4) 3 2_Croatia_NACA_IkaSW_and_Ilena" xfId="7816"/>
    <cellStyle name="_SPM_kickoff_H2_2010 (4) 3 2_Croatia_NACA_IkaSW_and_Ilena 2" xfId="7817"/>
    <cellStyle name="_SPM_kickoff_H2_2010 (4) 3 2_Egypt MULTIPROSPECT" xfId="7818"/>
    <cellStyle name="_SPM_kickoff_H2_2010 (4) 3 2_Egypt MULTIPROSPECT 2" xfId="7819"/>
    <cellStyle name="_SPM_kickoff_H2_2010 (4) 3 2_Montenegro MULTIPROSPECT" xfId="7820"/>
    <cellStyle name="_SPM_kickoff_H2_2010 (4) 3 2_Montenegro MULTIPROSPECT 2" xfId="7821"/>
    <cellStyle name="_SPM_kickoff_H2_2010 (4) 3 3" xfId="7822"/>
    <cellStyle name="_SPM_kickoff_H2_2010 (4) 3 3 2" xfId="7823"/>
    <cellStyle name="_SPM_kickoff_H2_2010 (4) 3 3_Croatia_NACA" xfId="7824"/>
    <cellStyle name="_SPM_kickoff_H2_2010 (4) 3 3_Croatia_NACA 2" xfId="7825"/>
    <cellStyle name="_SPM_kickoff_H2_2010 (4) 3 3_Croatia_NACA_IkaSW_and_Ilena" xfId="7826"/>
    <cellStyle name="_SPM_kickoff_H2_2010 (4) 3 3_Croatia_NACA_IkaSW_and_Ilena 2" xfId="7827"/>
    <cellStyle name="_SPM_kickoff_H2_2010 (4) 3 3_Egypt MULTIPROSPECT" xfId="7828"/>
    <cellStyle name="_SPM_kickoff_H2_2010 (4) 3 3_Egypt MULTIPROSPECT 2" xfId="7829"/>
    <cellStyle name="_SPM_kickoff_H2_2010 (4) 3 3_Montenegro MULTIPROSPECT" xfId="7830"/>
    <cellStyle name="_SPM_kickoff_H2_2010 (4) 3 3_Montenegro MULTIPROSPECT 2" xfId="7831"/>
    <cellStyle name="_SPM_kickoff_H2_2010 (4) 3 4" xfId="7832"/>
    <cellStyle name="_SPM_kickoff_H2_2010 (4) 3_Croatia_NACA" xfId="7833"/>
    <cellStyle name="_SPM_kickoff_H2_2010 (4) 3_Croatia_NACA 2" xfId="7834"/>
    <cellStyle name="_SPM_kickoff_H2_2010 (4) 3_Croatia_NACA_IkaSW_and_Ilena" xfId="7835"/>
    <cellStyle name="_SPM_kickoff_H2_2010 (4) 3_Croatia_NACA_IkaSW_and_Ilena 2" xfId="7836"/>
    <cellStyle name="_SPM_kickoff_H2_2010 (4) 3_Egypt MULTIPROSPECT" xfId="7837"/>
    <cellStyle name="_SPM_kickoff_H2_2010 (4) 3_Egypt MULTIPROSPECT 2" xfId="7838"/>
    <cellStyle name="_SPM_kickoff_H2_2010 (4) 3_Montenegro MULTIPROSPECT" xfId="7839"/>
    <cellStyle name="_SPM_kickoff_H2_2010 (4) 3_Montenegro MULTIPROSPECT 2" xfId="7840"/>
    <cellStyle name="_SPM_kickoff_H2_2010 (4) 4" xfId="7841"/>
    <cellStyle name="_SPM_kickoff_H2_2010 (4)_Croatia_Isabela_with_Irena" xfId="7842"/>
    <cellStyle name="_SPM_kickoff_H2_2010 (4)_Croatia_Isabela_with_Irena 2" xfId="7843"/>
    <cellStyle name="_SPM_kickoff_H2_2010 (4)_Croatia_NACA" xfId="7844"/>
    <cellStyle name="_SPM_kickoff_H2_2010 (4)_Croatia_NACA 2" xfId="7845"/>
    <cellStyle name="_SPM_kickoff_H2_2010 (4)_Croatia_NACA_IkaSW_and_Ilena" xfId="7846"/>
    <cellStyle name="_SPM_kickoff_H2_2010 (4)_Croatia_NACA_IkaSW_and_Ilena 2" xfId="7847"/>
    <cellStyle name="_SPM_kickoff_H2_2010 (4)_Egypt MULTIPROSPECT" xfId="7848"/>
    <cellStyle name="_SPM_kickoff_H2_2010 (4)_Egypt MULTIPROSPECT 2" xfId="7849"/>
    <cellStyle name="_SPM_kickoff_H2_2010 (4)_Model_Fed" xfId="7850"/>
    <cellStyle name="_SPM_kickoff_H2_2010 (4)_Model_Fed 2" xfId="7851"/>
    <cellStyle name="_SPM_kickoff_H2_2010 (4)_Model_Fed_Croatia_NACA" xfId="7852"/>
    <cellStyle name="_SPM_kickoff_H2_2010 (4)_Model_Fed_Croatia_NACA 2" xfId="7853"/>
    <cellStyle name="_SPM_kickoff_H2_2010 (4)_Model_Fed_Croatia_NACA_IkaSW_and_Ilena" xfId="7854"/>
    <cellStyle name="_SPM_kickoff_H2_2010 (4)_Model_Fed_Croatia_NACA_IkaSW_and_Ilena 2" xfId="7855"/>
    <cellStyle name="_SPM_kickoff_H2_2010 (4)_Model_Fed_Egypt MULTIPROSPECT" xfId="7856"/>
    <cellStyle name="_SPM_kickoff_H2_2010 (4)_Model_Fed_Egypt MULTIPROSPECT 2" xfId="7857"/>
    <cellStyle name="_SPM_kickoff_H2_2010 (4)_Model_Fed_Montenegro MULTIPROSPECT" xfId="7858"/>
    <cellStyle name="_SPM_kickoff_H2_2010 (4)_Model_Fed_Montenegro MULTIPROSPECT 2" xfId="7859"/>
    <cellStyle name="_SPM_kickoff_H2_2010 (4)_Model_Oman" xfId="7860"/>
    <cellStyle name="_SPM_kickoff_H2_2010 (4)_Model_Oman 2" xfId="7861"/>
    <cellStyle name="_SPM_kickoff_H2_2010 (4)_Model_Oman 2 2" xfId="7862"/>
    <cellStyle name="_SPM_kickoff_H2_2010 (4)_Model_Oman 2 2 2" xfId="7863"/>
    <cellStyle name="_SPM_kickoff_H2_2010 (4)_Model_Oman 2 2_Croatia_NACA" xfId="7864"/>
    <cellStyle name="_SPM_kickoff_H2_2010 (4)_Model_Oman 2 2_Croatia_NACA 2" xfId="7865"/>
    <cellStyle name="_SPM_kickoff_H2_2010 (4)_Model_Oman 2 2_Croatia_NACA_IkaSW_and_Ilena" xfId="7866"/>
    <cellStyle name="_SPM_kickoff_H2_2010 (4)_Model_Oman 2 2_Croatia_NACA_IkaSW_and_Ilena 2" xfId="7867"/>
    <cellStyle name="_SPM_kickoff_H2_2010 (4)_Model_Oman 2 2_Egypt MULTIPROSPECT" xfId="7868"/>
    <cellStyle name="_SPM_kickoff_H2_2010 (4)_Model_Oman 2 2_Egypt MULTIPROSPECT 2" xfId="7869"/>
    <cellStyle name="_SPM_kickoff_H2_2010 (4)_Model_Oman 2 2_Montenegro MULTIPROSPECT" xfId="7870"/>
    <cellStyle name="_SPM_kickoff_H2_2010 (4)_Model_Oman 2 2_Montenegro MULTIPROSPECT 2" xfId="7871"/>
    <cellStyle name="_SPM_kickoff_H2_2010 (4)_Model_Oman 2 3" xfId="7872"/>
    <cellStyle name="_SPM_kickoff_H2_2010 (4)_Model_Oman 2 3 2" xfId="7873"/>
    <cellStyle name="_SPM_kickoff_H2_2010 (4)_Model_Oman 2 3_Croatia_NACA" xfId="7874"/>
    <cellStyle name="_SPM_kickoff_H2_2010 (4)_Model_Oman 2 3_Croatia_NACA 2" xfId="7875"/>
    <cellStyle name="_SPM_kickoff_H2_2010 (4)_Model_Oman 2 3_Croatia_NACA_IkaSW_and_Ilena" xfId="7876"/>
    <cellStyle name="_SPM_kickoff_H2_2010 (4)_Model_Oman 2 3_Croatia_NACA_IkaSW_and_Ilena 2" xfId="7877"/>
    <cellStyle name="_SPM_kickoff_H2_2010 (4)_Model_Oman 2 3_Egypt MULTIPROSPECT" xfId="7878"/>
    <cellStyle name="_SPM_kickoff_H2_2010 (4)_Model_Oman 2 3_Egypt MULTIPROSPECT 2" xfId="7879"/>
    <cellStyle name="_SPM_kickoff_H2_2010 (4)_Model_Oman 2 3_Montenegro MULTIPROSPECT" xfId="7880"/>
    <cellStyle name="_SPM_kickoff_H2_2010 (4)_Model_Oman 2 3_Montenegro MULTIPROSPECT 2" xfId="7881"/>
    <cellStyle name="_SPM_kickoff_H2_2010 (4)_Model_Oman 2 4" xfId="7882"/>
    <cellStyle name="_SPM_kickoff_H2_2010 (4)_Model_Oman 2_Croatia_NACA" xfId="7883"/>
    <cellStyle name="_SPM_kickoff_H2_2010 (4)_Model_Oman 2_Croatia_NACA 2" xfId="7884"/>
    <cellStyle name="_SPM_kickoff_H2_2010 (4)_Model_Oman 2_Croatia_NACA_IkaSW_and_Ilena" xfId="7885"/>
    <cellStyle name="_SPM_kickoff_H2_2010 (4)_Model_Oman 2_Croatia_NACA_IkaSW_and_Ilena 2" xfId="7886"/>
    <cellStyle name="_SPM_kickoff_H2_2010 (4)_Model_Oman 2_Egypt MULTIPROSPECT" xfId="7887"/>
    <cellStyle name="_SPM_kickoff_H2_2010 (4)_Model_Oman 2_Egypt MULTIPROSPECT 2" xfId="7888"/>
    <cellStyle name="_SPM_kickoff_H2_2010 (4)_Model_Oman 2_Montenegro MULTIPROSPECT" xfId="7889"/>
    <cellStyle name="_SPM_kickoff_H2_2010 (4)_Model_Oman 2_Montenegro MULTIPROSPECT 2" xfId="7890"/>
    <cellStyle name="_SPM_kickoff_H2_2010 (4)_Model_Oman 3" xfId="7891"/>
    <cellStyle name="_SPM_kickoff_H2_2010 (4)_Model_Oman 3 2" xfId="7892"/>
    <cellStyle name="_SPM_kickoff_H2_2010 (4)_Model_Oman 3 2 2" xfId="7893"/>
    <cellStyle name="_SPM_kickoff_H2_2010 (4)_Model_Oman 3 2_Croatia_NACA" xfId="7894"/>
    <cellStyle name="_SPM_kickoff_H2_2010 (4)_Model_Oman 3 2_Croatia_NACA 2" xfId="7895"/>
    <cellStyle name="_SPM_kickoff_H2_2010 (4)_Model_Oman 3 2_Croatia_NACA_IkaSW_and_Ilena" xfId="7896"/>
    <cellStyle name="_SPM_kickoff_H2_2010 (4)_Model_Oman 3 2_Croatia_NACA_IkaSW_and_Ilena 2" xfId="7897"/>
    <cellStyle name="_SPM_kickoff_H2_2010 (4)_Model_Oman 3 2_Egypt MULTIPROSPECT" xfId="7898"/>
    <cellStyle name="_SPM_kickoff_H2_2010 (4)_Model_Oman 3 2_Egypt MULTIPROSPECT 2" xfId="7899"/>
    <cellStyle name="_SPM_kickoff_H2_2010 (4)_Model_Oman 3 2_Montenegro MULTIPROSPECT" xfId="7900"/>
    <cellStyle name="_SPM_kickoff_H2_2010 (4)_Model_Oman 3 2_Montenegro MULTIPROSPECT 2" xfId="7901"/>
    <cellStyle name="_SPM_kickoff_H2_2010 (4)_Model_Oman 3 3" xfId="7902"/>
    <cellStyle name="_SPM_kickoff_H2_2010 (4)_Model_Oman 3 3 2" xfId="7903"/>
    <cellStyle name="_SPM_kickoff_H2_2010 (4)_Model_Oman 3 3_Croatia_NACA" xfId="7904"/>
    <cellStyle name="_SPM_kickoff_H2_2010 (4)_Model_Oman 3 3_Croatia_NACA 2" xfId="7905"/>
    <cellStyle name="_SPM_kickoff_H2_2010 (4)_Model_Oman 3 3_Croatia_NACA_IkaSW_and_Ilena" xfId="7906"/>
    <cellStyle name="_SPM_kickoff_H2_2010 (4)_Model_Oman 3 3_Croatia_NACA_IkaSW_and_Ilena 2" xfId="7907"/>
    <cellStyle name="_SPM_kickoff_H2_2010 (4)_Model_Oman 3 3_Egypt MULTIPROSPECT" xfId="7908"/>
    <cellStyle name="_SPM_kickoff_H2_2010 (4)_Model_Oman 3 3_Egypt MULTIPROSPECT 2" xfId="7909"/>
    <cellStyle name="_SPM_kickoff_H2_2010 (4)_Model_Oman 3 3_Montenegro MULTIPROSPECT" xfId="7910"/>
    <cellStyle name="_SPM_kickoff_H2_2010 (4)_Model_Oman 3 3_Montenegro MULTIPROSPECT 2" xfId="7911"/>
    <cellStyle name="_SPM_kickoff_H2_2010 (4)_Model_Oman 3 4" xfId="7912"/>
    <cellStyle name="_SPM_kickoff_H2_2010 (4)_Model_Oman 3_Croatia_NACA" xfId="7913"/>
    <cellStyle name="_SPM_kickoff_H2_2010 (4)_Model_Oman 3_Croatia_NACA 2" xfId="7914"/>
    <cellStyle name="_SPM_kickoff_H2_2010 (4)_Model_Oman 3_Croatia_NACA_IkaSW_and_Ilena" xfId="7915"/>
    <cellStyle name="_SPM_kickoff_H2_2010 (4)_Model_Oman 3_Croatia_NACA_IkaSW_and_Ilena 2" xfId="7916"/>
    <cellStyle name="_SPM_kickoff_H2_2010 (4)_Model_Oman 3_Egypt MULTIPROSPECT" xfId="7917"/>
    <cellStyle name="_SPM_kickoff_H2_2010 (4)_Model_Oman 3_Egypt MULTIPROSPECT 2" xfId="7918"/>
    <cellStyle name="_SPM_kickoff_H2_2010 (4)_Model_Oman 3_Montenegro MULTIPROSPECT" xfId="7919"/>
    <cellStyle name="_SPM_kickoff_H2_2010 (4)_Model_Oman 3_Montenegro MULTIPROSPECT 2" xfId="7920"/>
    <cellStyle name="_SPM_kickoff_H2_2010 (4)_Model_Oman 4" xfId="7921"/>
    <cellStyle name="_SPM_kickoff_H2_2010 (4)_Model_Oman_Croatia_Isabela_with_Irena" xfId="7922"/>
    <cellStyle name="_SPM_kickoff_H2_2010 (4)_Model_Oman_Croatia_Isabela_with_Irena 2" xfId="7923"/>
    <cellStyle name="_SPM_kickoff_H2_2010 (4)_Model_Oman_Croatia_NACA" xfId="7924"/>
    <cellStyle name="_SPM_kickoff_H2_2010 (4)_Model_Oman_Croatia_NACA 2" xfId="7925"/>
    <cellStyle name="_SPM_kickoff_H2_2010 (4)_Model_Oman_Croatia_NACA_IkaSW_and_Ilena" xfId="7926"/>
    <cellStyle name="_SPM_kickoff_H2_2010 (4)_Model_Oman_Croatia_NACA_IkaSW_and_Ilena 2" xfId="7927"/>
    <cellStyle name="_SPM_kickoff_H2_2010 (4)_Model_Oman_Egypt MULTIPROSPECT" xfId="7928"/>
    <cellStyle name="_SPM_kickoff_H2_2010 (4)_Model_Oman_Egypt MULTIPROSPECT 2" xfId="7929"/>
    <cellStyle name="_SPM_kickoff_H2_2010 (4)_Model_Oman_Montenegro MULTIPROSPECT" xfId="7930"/>
    <cellStyle name="_SPM_kickoff_H2_2010 (4)_Model_Oman_Montenegro MULTIPROSPECT 2" xfId="7931"/>
    <cellStyle name="_SPM_kickoff_H2_2010 (4)_Montenegro MULTIPROSPECT" xfId="7932"/>
    <cellStyle name="_SPM_kickoff_H2_2010 (4)_Montenegro MULTIPROSPECT 2" xfId="7933"/>
    <cellStyle name="_SPM_kickoff_H2_2010 (4)_Pakistan_Margala strategy" xfId="7934"/>
    <cellStyle name="_SPM_kickoff_H2_2010 (4)_Pakistan_Margala strategy 2" xfId="7935"/>
    <cellStyle name="_SPM_kickoff_H2_2010 (4)_Pakistan_Margala strategy_Croatia_NACA" xfId="7936"/>
    <cellStyle name="_SPM_kickoff_H2_2010 (4)_Pakistan_Margala strategy_Croatia_NACA 2" xfId="7937"/>
    <cellStyle name="_SPM_kickoff_H2_2010 (4)_Pakistan_Margala strategy_Croatia_NACA_IkaSW_and_Ilena" xfId="7938"/>
    <cellStyle name="_SPM_kickoff_H2_2010 (4)_Pakistan_Margala strategy_Croatia_NACA_IkaSW_and_Ilena 2" xfId="7939"/>
    <cellStyle name="_SPM_kickoff_H2_2010 (4)_Pakistan_Margala strategy_Egypt MULTIPROSPECT" xfId="7940"/>
    <cellStyle name="_SPM_kickoff_H2_2010 (4)_Pakistan_Margala strategy_Egypt MULTIPROSPECT 2" xfId="7941"/>
    <cellStyle name="_SPM_kickoff_H2_2010 (4)_Pakistan_Margala strategy_Montenegro MULTIPROSPECT" xfId="7942"/>
    <cellStyle name="_SPM_kickoff_H2_2010 (4)_Pakistan_Margala strategy_Montenegro MULTIPROSPECT 2" xfId="7943"/>
    <cellStyle name="_ST_IFRS_June_2005_v1" xfId="1462"/>
    <cellStyle name="_SZNP - Eqiuty Roll" xfId="1461"/>
    <cellStyle name="_SZNP - rasshifrovki-002000-333" xfId="1460"/>
    <cellStyle name="_SZNP - TRS-092000" xfId="1459"/>
    <cellStyle name="_Techn_perf_09act" xfId="1458"/>
    <cellStyle name="_Techn_perform_H1_2010" xfId="6428"/>
    <cellStyle name="_TechnPerf_08act" xfId="1457"/>
    <cellStyle name="_Template_ZMB_24_02_2010_v1" xfId="1456"/>
    <cellStyle name="_Template_ZMB_25092009" xfId="1455"/>
    <cellStyle name="_Termék" xfId="3460"/>
    <cellStyle name="_Termék 2" xfId="3730"/>
    <cellStyle name="_Termék 2 2" xfId="36080"/>
    <cellStyle name="_Termék 3" xfId="35951"/>
    <cellStyle name="_termelő écs számítás" xfId="1138"/>
    <cellStyle name="_termelő écs számítás 2" xfId="3459"/>
    <cellStyle name="_termelő écs számítás 2 2" xfId="7944"/>
    <cellStyle name="_termelő écs számítás 2 3" xfId="35950"/>
    <cellStyle name="_termelő écs számítás 3" xfId="7945"/>
    <cellStyle name="_Textual analysis_Jan-Sept 2011" xfId="3731"/>
    <cellStyle name="_Textual analysis_Jan-Sept 2011 2" xfId="3732"/>
    <cellStyle name="_TopDown_2011_2013_MOL_GROUP_plan_140" xfId="6429"/>
    <cellStyle name="_TopDown_2012_2014_MOL_GROUP_plan_May_1" xfId="6430"/>
    <cellStyle name="_TRS_0603_ZAO_LP_D" xfId="1453"/>
    <cellStyle name="_TRS_0903_ZAOLP_надежда" xfId="1452"/>
    <cellStyle name="_TRS-2000" xfId="1451"/>
    <cellStyle name="_UGL CONSOL 2005" xfId="1450"/>
    <cellStyle name="_ULAZI SDRiM FC1_2011-OSTV1-3+BU4-12_2011+BU1-6_2012" xfId="3733"/>
    <cellStyle name="_ULAZI SDRiM FC1_2011-OSTV1-3+BU4-12_2011+BU1-6_2012 2" xfId="7946"/>
    <cellStyle name="_US_Baseline project plan_2011-2013_10 08 14" xfId="1449"/>
    <cellStyle name="_US_Segment_CAPEX_2010Q1_10.05.14" xfId="1448"/>
    <cellStyle name="_US_Segment_CAPEX_2010Q1_10.05.14 2" xfId="1447"/>
    <cellStyle name="_US_Segment_CAPEX_2010Q1_10.05.14 2 2" xfId="6472"/>
    <cellStyle name="_US_Segment_CAPEX_2010Q1_10.05.14 2 2 2" xfId="7947"/>
    <cellStyle name="_US_Segment_CAPEX_2010Q1_10.05.14 2 3" xfId="7948"/>
    <cellStyle name="_US_Segment_CAPEX_2010Q1_10.05.14 2 4" xfId="36553"/>
    <cellStyle name="_US_Segment_CAPEX_2010Q1_10.05.14 3" xfId="6473"/>
    <cellStyle name="_US_Segment_CAPEX_2010Q1_10.05.14 3 2" xfId="7949"/>
    <cellStyle name="_US_Segment_CAPEX_2010Q1_10.05.14 3 2 2" xfId="7950"/>
    <cellStyle name="_US_Segment_CAPEX_2010Q1_10.05.14 3 3" xfId="7951"/>
    <cellStyle name="_US_Segment_CAPEX_2010Q1_10.05.14 4" xfId="7952"/>
    <cellStyle name="_US_Segment_CAPEX_2010Q1_10.05.14 4 2" xfId="7953"/>
    <cellStyle name="_US_Segment_CAPEX_2010Q1_10.05.14 5" xfId="7954"/>
    <cellStyle name="_US_Segment_CAPEX_2010Q1_10.05.14 6" xfId="36552"/>
    <cellStyle name="_US_Segment_CAPEX_2010Q1_10.05.14_Attachment 1_Carry-overs_Postponements_final_2013" xfId="7955"/>
    <cellStyle name="_US_Segment_CAPEX_2010Q1_10.05.14_Attachment 1_Carry-overs_Postponements_final_2013 2" xfId="7956"/>
    <cellStyle name="_US_Segment_CAPEX_2010Q1_10.05.14_Bottom Up plan 2013- 2015 Corporate functions" xfId="3734"/>
    <cellStyle name="_US_Segment_CAPEX_2010Q1_10.05.14_Bottom Up plan 2013- 2015 Corporate functions 2" xfId="6474"/>
    <cellStyle name="_US_Segment_CAPEX_2010Q1_10.05.14_Bottom Up plan 2013- 2015 Corporate functions 2 2" xfId="7957"/>
    <cellStyle name="_US_Segment_CAPEX_2010Q1_10.05.14_Bottom Up plan 2013- 2015 Corporate functions 2 2 2" xfId="7958"/>
    <cellStyle name="_US_Segment_CAPEX_2010Q1_10.05.14_Bottom Up plan 2013- 2015 Corporate functions 2 3" xfId="7959"/>
    <cellStyle name="_US_Segment_CAPEX_2010Q1_10.05.14_Bottom Up plan 2013- 2015 Corporate functions 3" xfId="7960"/>
    <cellStyle name="_US_Segment_CAPEX_2010Q1_10.05.14_Bottom Up plan 2013- 2015 Corporate functions 3 2" xfId="7961"/>
    <cellStyle name="_US_Segment_CAPEX_2010Q1_10.05.14_Bottom Up plan 2013- 2015 Corporate functions 3 2 2" xfId="7962"/>
    <cellStyle name="_US_Segment_CAPEX_2010Q1_10.05.14_Bottom Up plan 2013- 2015 Corporate functions 3 3" xfId="7963"/>
    <cellStyle name="_US_Segment_CAPEX_2010Q1_10.05.14_Bottom Up plan 2013- 2015 Corporate functions 4" xfId="7964"/>
    <cellStyle name="_US_Segment_CAPEX_2010Q1_10.05.14_Bottom Up plan 2013- 2015 Corporate functions 4 2" xfId="7965"/>
    <cellStyle name="_US_Segment_CAPEX_2010Q1_10.05.14_Bottom Up plan 2013- 2015 Corporate functions 5" xfId="7966"/>
    <cellStyle name="_US_Segment_CAPEX_2010Q1_10.05.14_Bottom Up plan 2013- 2015 Corporate functions 5 2" xfId="7967"/>
    <cellStyle name="_US_Segment_CAPEX_2010Q1_10.05.14_Bottom Up plan 2013- 2015 Corporate functions 6" xfId="7968"/>
    <cellStyle name="_US_Segment_CAPEX_2010Q1_10.05.14_Bottom Up plan 2013- 2015 tablice 1 i 2_verzija3" xfId="3736"/>
    <cellStyle name="_US_Segment_CAPEX_2010Q1_10.05.14_Bottom Up plan 2013- 2015 tablice 1 i 2_verzija3 2" xfId="6475"/>
    <cellStyle name="_US_Segment_CAPEX_2010Q1_10.05.14_Bottom Up plan 2013- 2015 tablice 1 i 2_verzija3 2 2" xfId="7969"/>
    <cellStyle name="_US_Segment_CAPEX_2010Q1_10.05.14_Bottom Up plan 2013- 2015 tablice 1 i 2_verzija3 2 2 2" xfId="7970"/>
    <cellStyle name="_US_Segment_CAPEX_2010Q1_10.05.14_Bottom Up plan 2013- 2015 tablice 1 i 2_verzija3 2 3" xfId="7971"/>
    <cellStyle name="_US_Segment_CAPEX_2010Q1_10.05.14_Bottom Up plan 2013- 2015 tablice 1 i 2_verzija3 3" xfId="7972"/>
    <cellStyle name="_US_Segment_CAPEX_2010Q1_10.05.14_Bottom Up plan 2013- 2015 tablice 1 i 2_verzija3 3 2" xfId="7973"/>
    <cellStyle name="_US_Segment_CAPEX_2010Q1_10.05.14_Bottom Up plan 2013- 2015 tablice 1 i 2_verzija3 3 2 2" xfId="7974"/>
    <cellStyle name="_US_Segment_CAPEX_2010Q1_10.05.14_Bottom Up plan 2013- 2015 tablice 1 i 2_verzija3 3 3" xfId="7975"/>
    <cellStyle name="_US_Segment_CAPEX_2010Q1_10.05.14_Bottom Up plan 2013- 2015 tablice 1 i 2_verzija3 4" xfId="7976"/>
    <cellStyle name="_US_Segment_CAPEX_2010Q1_10.05.14_Bottom Up plan 2013- 2015 tablice 1 i 2_verzija3 4 2" xfId="7977"/>
    <cellStyle name="_US_Segment_CAPEX_2010Q1_10.05.14_Bottom Up plan 2013- 2015 tablice 1 i 2_verzija3 5" xfId="7978"/>
    <cellStyle name="_US_Segment_CAPEX_2010Q1_10.05.14_Bottom Up plan 2013- 2015 tablice 1 i 2_verzija3 5 2" xfId="7979"/>
    <cellStyle name="_US_Segment_CAPEX_2010Q1_10.05.14_Bottom Up plan 2013- 2015 tablice 1 i 2_verzija3 6" xfId="7980"/>
    <cellStyle name="_US_Segment_CAPEX_2010Q1_10.05.14_BR Q4_INA reserves" xfId="3737"/>
    <cellStyle name="_US_Segment_CAPEX_2010Q1_10.05.14_BU 2013-2015 HRK (2)" xfId="7981"/>
    <cellStyle name="_US_Segment_CAPEX_2010Q1_10.05.14_BU 2013-2015 HRK (2) 2" xfId="7982"/>
    <cellStyle name="_US_Segment_CAPEX_2010Q1_10.05.14_BU 2013-2015 HRK (2) 2 2" xfId="7983"/>
    <cellStyle name="_US_Segment_CAPEX_2010Q1_10.05.14_BU 2013-2015 HRK (2) 3" xfId="7984"/>
    <cellStyle name="_US_Segment_CAPEX_2010Q1_10.05.14_Bu_BR_US_PPC_part" xfId="1446"/>
    <cellStyle name="_US_Segment_CAPEX_2010Q1_10.05.14_Bu_BR_US_PPC_part wo TD_11 11 07" xfId="1445"/>
    <cellStyle name="_US_Segment_CAPEX_2010Q1_10.05.14_CAPEX chart_BR Q4_Krisztina" xfId="3739"/>
    <cellStyle name="_US_Segment_CAPEX_2010Q1_10.05.14_CAPEX Status Table 29.10.2012" xfId="3740"/>
    <cellStyle name="_US_Segment_CAPEX_2010Q1_10.05.14_CAPEX Status Table 29.10.2012 2" xfId="6476"/>
    <cellStyle name="_US_Segment_CAPEX_2010Q1_10.05.14_CAPEX Status Table 29.10.2012 2 2" xfId="7985"/>
    <cellStyle name="_US_Segment_CAPEX_2010Q1_10.05.14_CAPEX Status Table 29.10.2012 3" xfId="7986"/>
    <cellStyle name="_US_Segment_CAPEX_2010Q1_10.05.14_EBIT_ext_int_1_INA" xfId="1444"/>
    <cellStyle name="_US_Segment_CAPEX_2010Q1_10.05.14_EBIT_ext_int_1_MOL" xfId="1443"/>
    <cellStyle name="_US_Segment_CAPEX_2010Q1_10.05.14_EBIT_ext_int_1_MOL+INA" xfId="1442"/>
    <cellStyle name="_US_Segment_CAPEX_2010Q1_10.05.14_eredménylevezetés FC1_Q1_2011 CT (2)" xfId="1441"/>
    <cellStyle name="_US_Segment_CAPEX_2010Q1_10.05.14_eredménylevezetés FC1_Q1_2011.CT" xfId="1440"/>
    <cellStyle name="_US_Segment_CAPEX_2010Q1_10.05.14_Felhasznált excel táblázazok_2011.08.29" xfId="2209"/>
    <cellStyle name="_US_Segment_CAPEX_2010Q1_10.05.14_Felhasznált excel táblázazok_2011.08.29 2" xfId="36554"/>
    <cellStyle name="_US_Segment_CAPEX_2010Q1_10.05.14_Final Investment Plan 2012-2014 with update IM positions 26.01.2012." xfId="3743"/>
    <cellStyle name="_US_Segment_CAPEX_2010Q1_10.05.14_Final Investment Plan 2012-2014 with update IM positions 26.01.2012. 2" xfId="6477"/>
    <cellStyle name="_US_Segment_CAPEX_2010Q1_10.05.14_Final Investment Plan 2012-2014 with update IM positions 26.01.2012. 2 2" xfId="7987"/>
    <cellStyle name="_US_Segment_CAPEX_2010Q1_10.05.14_Final Investment Plan 2012-2014 with update IM positions 26.01.2012. 2 2 2" xfId="7988"/>
    <cellStyle name="_US_Segment_CAPEX_2010Q1_10.05.14_Final Investment Plan 2012-2014 with update IM positions 26.01.2012. 2 3" xfId="7989"/>
    <cellStyle name="_US_Segment_CAPEX_2010Q1_10.05.14_Final Investment Plan 2012-2014 with update IM positions 26.01.2012. 3" xfId="7990"/>
    <cellStyle name="_US_Segment_CAPEX_2010Q1_10.05.14_Final Investment Plan 2012-2014 with update IM positions 26.01.2012. 3 2" xfId="7991"/>
    <cellStyle name="_US_Segment_CAPEX_2010Q1_10.05.14_Final Investment Plan 2012-2014 with update IM positions 26.01.2012. 3 2 2" xfId="7992"/>
    <cellStyle name="_US_Segment_CAPEX_2010Q1_10.05.14_Final Investment Plan 2012-2014 with update IM positions 26.01.2012. 3 3" xfId="7993"/>
    <cellStyle name="_US_Segment_CAPEX_2010Q1_10.05.14_Final Investment Plan 2012-2014 with update IM positions 26.01.2012. 4" xfId="7994"/>
    <cellStyle name="_US_Segment_CAPEX_2010Q1_10.05.14_Final Investment Plan 2012-2014 with update IM positions 26.01.2012. 4 2" xfId="7995"/>
    <cellStyle name="_US_Segment_CAPEX_2010Q1_10.05.14_Final Investment Plan 2012-2014 with update IM positions 26.01.2012. 5" xfId="7996"/>
    <cellStyle name="_US_Segment_CAPEX_2010Q1_10.05.14_Final Investment Plan 2012-2014 with update IM positions 26.01.2012. 5 2" xfId="7997"/>
    <cellStyle name="_US_Segment_CAPEX_2010Q1_10.05.14_Final Investment Plan 2012-2014 with update IM positions 26.01.2012. 6" xfId="7998"/>
    <cellStyle name="_US_Segment_CAPEX_2010Q1_10.05.14_FINAL Upstream Carry-overs  Postponements JAN 23rd 2013" xfId="7999"/>
    <cellStyle name="_US_Segment_CAPEX_2010Q1_10.05.14_FINAL Upstream Carry-overs  Postponements JAN 23rd 2013 2" xfId="8000"/>
    <cellStyle name="_US_Segment_CAPEX_2010Q1_10.05.14_FINAL Upstream Carry-overs  Postponements JAN 23rd 2013 2 2" xfId="8001"/>
    <cellStyle name="_US_Segment_CAPEX_2010Q1_10.05.14_FINAL Upstream Carry-overs  Postponements JAN 23rd 2013 3" xfId="8002"/>
    <cellStyle name="_US_Segment_CAPEX_2010Q1_10.05.14_Fitch dia_9._12.03.22" xfId="1439"/>
    <cellStyle name="_US_Segment_CAPEX_2010Q1_10.05.14_IT" xfId="6322"/>
    <cellStyle name="_US_Segment_CAPEX_2010Q1_10.05.14_IT 2" xfId="8003"/>
    <cellStyle name="_US_Segment_CAPEX_2010Q1_10.05.14_IT 2 2" xfId="8004"/>
    <cellStyle name="_US_Segment_CAPEX_2010Q1_10.05.14_IT 3" xfId="8005"/>
    <cellStyle name="_US_Segment_CAPEX_2010Q1_10.05.14_Kontrolling tábla 2010 1-8 hó tény,3.várh_2011-13 terv" xfId="8006"/>
    <cellStyle name="_US_Segment_CAPEX_2010Q1_10.05.14_Kontrolling tábla 2011.1-8.hó tény_3.várh_2012-14.terv_módosítva_10.05" xfId="8007"/>
    <cellStyle name="_US_Segment_CAPEX_2010Q1_10.05.14_PROJECT REALIZATION 2013 - last update on  04_04_2013 (3)" xfId="8008"/>
    <cellStyle name="_US_Segment_CAPEX_2010Q1_10.05.14_PROJECT REALIZATION 2013 - last update on  04_04_2013 (3) 2" xfId="8009"/>
    <cellStyle name="_US_Segment_CAPEX_2010Q1_10.05.14_R&amp;M BUn 2013-2015 FINAL VERSION aft. dynamicchange" xfId="8010"/>
    <cellStyle name="_US_Segment_CAPEX_2010Q1_10.05.14_R&amp;M BUn 2013-2015 FINAL VERSION aft. dynamicchange 2" xfId="8011"/>
    <cellStyle name="_US_Segment_CAPEX_2010Q1_10.05.14_R&amp;M BUn 2013-2015 FINAL VERSION aft. dynamicchange 2 2" xfId="8012"/>
    <cellStyle name="_US_Segment_CAPEX_2010Q1_10.05.14_R&amp;M BUn 2013-2015 FINAL VERSION aft. dynamicchange 3" xfId="8013"/>
    <cellStyle name="_US_Segment_CAPEX_2010Q1_10.05.14_Realization 2013" xfId="8014"/>
    <cellStyle name="_US_Segment_CAPEX_2010Q1_10.05.14_Realization 2013 2" xfId="8015"/>
    <cellStyle name="_US_Segment_CAPEX_2010Q1_10.05.14_Realization 2013 2 2" xfId="8016"/>
    <cellStyle name="_US_Segment_CAPEX_2010Q1_10.05.14_Realization 2013 3" xfId="8017"/>
    <cellStyle name="_US_Segment_CAPEX_2010Q1_10.05.14_rETAIL BU 2013-2015 aft.dynamicchanges" xfId="8018"/>
    <cellStyle name="_US_Segment_CAPEX_2010Q1_10.05.14_rETAIL BU 2013-2015 aft.dynamicchanges 2" xfId="8019"/>
    <cellStyle name="_US_Segment_CAPEX_2010Q1_10.05.14_rETAIL BU 2013-2015 aft.dynamicchanges 2 2" xfId="8020"/>
    <cellStyle name="_US_Segment_CAPEX_2010Q1_10.05.14_rETAIL BU 2013-2015 aft.dynamicchanges 3" xfId="8021"/>
    <cellStyle name="_week_report" xfId="1438"/>
    <cellStyle name="_WORKING CAPITAL -Barimac" xfId="3458"/>
    <cellStyle name="_WORKING CAPITAL -Barimac 2" xfId="3457"/>
    <cellStyle name="_WORKING CAPITAL -Barimac 2 2" xfId="35949"/>
    <cellStyle name="_WORKING CAPITAL -Barimac 3" xfId="3455"/>
    <cellStyle name="_WorkKap 2010" xfId="3745"/>
    <cellStyle name="_WorkKap 2010_ROACE_INA d d _2010-2015 - final" xfId="3747"/>
    <cellStyle name="_ZMB till  30 07 08" xfId="1437"/>
    <cellStyle name="_ZMB till 29 09 09 (2)" xfId="1436"/>
    <cellStyle name="_ZMB_becslés_01" xfId="1198"/>
    <cellStyle name="_ZMB_BR" xfId="1139"/>
    <cellStyle name="_ZMB_BR 2" xfId="8022"/>
    <cellStyle name="_ZMB_CAPEX_kibontás" xfId="442"/>
    <cellStyle name="_ZMB_CAPEX_kibontás 2" xfId="785"/>
    <cellStyle name="_ZMB_CAPEX_kibontás 3" xfId="5031"/>
    <cellStyle name="_ZMB_MONTHLY REPORT2" xfId="1199"/>
    <cellStyle name="_ZMB_TB_dec_2007_ADDA_AT_v11" xfId="1433"/>
    <cellStyle name="_ZMB-MKT 2004 Q1(04.09)" xfId="443"/>
    <cellStyle name="_ZMB-MKT 2004 Q1(04.09) 2" xfId="786"/>
    <cellStyle name="_ZMB-MKT 2004 Q1(04.09) 3" xfId="5032"/>
    <cellStyle name="_ZMB-MKT 2004 Q1(04.15)" xfId="1201"/>
    <cellStyle name="_ZMB-MKT 2004 Q2" xfId="1202"/>
    <cellStyle name="_ZMB-MKT 2004 Q3 v3" xfId="1203"/>
    <cellStyle name="_ZMB-MKT 2004 Q4" xfId="1430"/>
    <cellStyle name="_ZMB-MKT 2004 Q4 v2" xfId="1204"/>
    <cellStyle name="_ZMB-MKT 2005 Q1 v1" xfId="1205"/>
    <cellStyle name="_ZMBQ_1Q_forecast_v12" xfId="444"/>
    <cellStyle name="_ZMBQ_1Q_forecast_v12 2" xfId="787"/>
    <cellStyle name="_ZMBQ_1Q_forecast_v12 3" xfId="5033"/>
    <cellStyle name="_Б640" xfId="1427"/>
    <cellStyle name="_Декларация" xfId="1426"/>
    <cellStyle name="_Замечания_ЛП" xfId="1425"/>
    <cellStyle name="_Копия Business_Plan_2008_RAS_BT_v5_repl" xfId="1207"/>
    <cellStyle name="_Резервы_с комментариями 1_20090115" xfId="1424"/>
    <cellStyle name="_Справка к декларации" xfId="1423"/>
    <cellStyle name="_Форма - добыча нефти и газа  2003г" xfId="1422"/>
    <cellStyle name="£ BP" xfId="5"/>
    <cellStyle name="£ BP 2" xfId="6292"/>
    <cellStyle name="£ BP 3" xfId="8023"/>
    <cellStyle name="£ BP 4" xfId="36555"/>
    <cellStyle name="¥ JY" xfId="6"/>
    <cellStyle name="¥ JY 2" xfId="6293"/>
    <cellStyle name="¥ JY 3" xfId="8024"/>
    <cellStyle name="¥ JY 4" xfId="36556"/>
    <cellStyle name="=C:\WINNT35\SYSTEM32\COMMAND.COM" xfId="3454"/>
    <cellStyle name="=C:\WINNT35\SYSTEM32\COMMAND.COM 2" xfId="3453"/>
    <cellStyle name="=C:\WINNT35\SYSTEM32\COMMAND.COM 2 2" xfId="35947"/>
    <cellStyle name="=D:\WINNT\SYSTEM32\COMMAND.COM" xfId="3748"/>
    <cellStyle name="=D:\WINNT\SYSTEM32\COMMAND.COM 2" xfId="3749"/>
    <cellStyle name="=D:\WINNT\SYSTEM32\COMMAND.COM 2 2" xfId="6478"/>
    <cellStyle name="=D:\WINNT\SYSTEM32\COMMAND.COM 2 2 2" xfId="8025"/>
    <cellStyle name="=D:\WINNT\SYSTEM32\COMMAND.COM 2 3" xfId="8026"/>
    <cellStyle name="=D:\WINNT\SYSTEM32\COMMAND.COM 3" xfId="6479"/>
    <cellStyle name="=D:\WINNT\SYSTEM32\COMMAND.COM 3 2" xfId="8027"/>
    <cellStyle name="=D:\WINNT\SYSTEM32\COMMAND.COM 3 2 2" xfId="8028"/>
    <cellStyle name="=D:\WINNT\SYSTEM32\COMMAND.COM 3 3" xfId="8029"/>
    <cellStyle name="=D:\WINNT\SYSTEM32\COMMAND.COM 4" xfId="8030"/>
    <cellStyle name="=D:\WINNT\SYSTEM32\COMMAND.COM 4 2" xfId="8031"/>
    <cellStyle name="=D:\WINNT\SYSTEM32\COMMAND.COM 5" xfId="8032"/>
    <cellStyle name="=D:\WINNT\SYSTEM32\COMMAND.COM_CAPEX Status Table 29.10.2012" xfId="3750"/>
    <cellStyle name="§Q\?1@" xfId="7"/>
    <cellStyle name="§Q\?1@ 2" xfId="6294"/>
    <cellStyle name="§Q\?1@ 2 2" xfId="34542"/>
    <cellStyle name="§Q\?1@ 2 3" xfId="34385"/>
    <cellStyle name="§Q\?1@ 3" xfId="34468"/>
    <cellStyle name="§Q\?1@ 4" xfId="34384"/>
    <cellStyle name="§Q\?1@_MOL_new_table_12_Q1_kata" xfId="34386"/>
    <cellStyle name="0,00;0;" xfId="1421"/>
    <cellStyle name="01_Page Heading" xfId="1420"/>
    <cellStyle name="03_Table Notes" xfId="1419"/>
    <cellStyle name="04_Table text" xfId="1418"/>
    <cellStyle name="1. jelölőszín 2" xfId="6168"/>
    <cellStyle name="1-1.ｾﾙ均等両端ｽﾍﾟ-ｽ" xfId="8"/>
    <cellStyle name="1-2.縦下詰配置" xfId="9"/>
    <cellStyle name="1-3.縦中央配置" xfId="10"/>
    <cellStyle name="1-4.縦上詰配置" xfId="11"/>
    <cellStyle name="1-5.縦中央配置ｵﾘｶｴｼ" xfId="12"/>
    <cellStyle name="1-6.縦上詰配置ｵﾘｶｴｼ" xfId="13"/>
    <cellStyle name="1tizedes" xfId="14"/>
    <cellStyle name="1tizedes 2" xfId="3751"/>
    <cellStyle name="2. jelölőszín 2" xfId="6169"/>
    <cellStyle name="20 % – Poudarek1" xfId="3752"/>
    <cellStyle name="20 % – Poudarek1 2" xfId="6480"/>
    <cellStyle name="20 % – Poudarek1 2 2" xfId="8033"/>
    <cellStyle name="20 % – Poudarek1 3" xfId="8034"/>
    <cellStyle name="20 % – Poudarek2" xfId="3753"/>
    <cellStyle name="20 % – Poudarek2 2" xfId="6481"/>
    <cellStyle name="20 % – Poudarek2 2 2" xfId="8035"/>
    <cellStyle name="20 % – Poudarek2 3" xfId="8036"/>
    <cellStyle name="20 % – Poudarek3" xfId="3754"/>
    <cellStyle name="20 % – Poudarek3 2" xfId="6482"/>
    <cellStyle name="20 % – Poudarek3 2 2" xfId="8037"/>
    <cellStyle name="20 % – Poudarek3 3" xfId="8038"/>
    <cellStyle name="20 % – Poudarek4" xfId="3755"/>
    <cellStyle name="20 % – Poudarek4 2" xfId="6483"/>
    <cellStyle name="20 % – Poudarek4 2 2" xfId="8039"/>
    <cellStyle name="20 % – Poudarek4 3" xfId="8040"/>
    <cellStyle name="20 % – Poudarek5" xfId="3756"/>
    <cellStyle name="20 % – Poudarek5 2" xfId="6484"/>
    <cellStyle name="20 % – Poudarek5 2 2" xfId="8041"/>
    <cellStyle name="20 % – Poudarek5 3" xfId="8042"/>
    <cellStyle name="20 % – Poudarek6" xfId="3757"/>
    <cellStyle name="20 % – Poudarek6 2" xfId="6485"/>
    <cellStyle name="20 % – Poudarek6 2 2" xfId="8043"/>
    <cellStyle name="20 % – Poudarek6 3" xfId="8044"/>
    <cellStyle name="20 % - zvýraznenie1" xfId="3758"/>
    <cellStyle name="20 % - zvýraznenie1 2" xfId="6486"/>
    <cellStyle name="20 % - zvýraznenie1 2 2" xfId="8045"/>
    <cellStyle name="20 % - zvýraznenie1 3" xfId="8046"/>
    <cellStyle name="20 % - zvýraznenie2" xfId="3759"/>
    <cellStyle name="20 % - zvýraznenie2 2" xfId="6487"/>
    <cellStyle name="20 % - zvýraznenie2 2 2" xfId="8047"/>
    <cellStyle name="20 % - zvýraznenie2 3" xfId="8048"/>
    <cellStyle name="20 % - zvýraznenie3" xfId="3761"/>
    <cellStyle name="20 % - zvýraznenie3 2" xfId="6488"/>
    <cellStyle name="20 % - zvýraznenie3 2 2" xfId="8049"/>
    <cellStyle name="20 % - zvýraznenie3 3" xfId="8050"/>
    <cellStyle name="20 % - zvýraznenie4" xfId="3762"/>
    <cellStyle name="20 % - zvýraznenie4 2" xfId="6489"/>
    <cellStyle name="20 % - zvýraznenie4 2 2" xfId="8051"/>
    <cellStyle name="20 % - zvýraznenie4 3" xfId="8052"/>
    <cellStyle name="20 % - zvýraznenie5" xfId="3763"/>
    <cellStyle name="20 % - zvýraznenie5 2" xfId="6490"/>
    <cellStyle name="20 % - zvýraznenie5 2 2" xfId="8053"/>
    <cellStyle name="20 % - zvýraznenie5 3" xfId="8054"/>
    <cellStyle name="20 % - zvýraznenie6" xfId="3764"/>
    <cellStyle name="20 % - zvýraznenie6 2" xfId="6491"/>
    <cellStyle name="20 % - zvýraznenie6 2 2" xfId="8055"/>
    <cellStyle name="20 % - zvýraznenie6 3" xfId="8056"/>
    <cellStyle name="20% - 1. jelölőszín 2" xfId="15"/>
    <cellStyle name="20% - 1. jelölőszín 2 2" xfId="788"/>
    <cellStyle name="20% - 1. jelölőszín 2 2 2" xfId="8057"/>
    <cellStyle name="20% - 1. jelölőszín 2 2 2 2" xfId="8058"/>
    <cellStyle name="20% - 1. jelölőszín 2 2 3" xfId="8059"/>
    <cellStyle name="20% - 1. jelölőszín 2 2 4" xfId="8060"/>
    <cellStyle name="20% - 1. jelölőszín 2 2 5" xfId="34452"/>
    <cellStyle name="20% - 1. jelölőszín 2 3" xfId="1417"/>
    <cellStyle name="20% - 1. jelölőszín 2 3 2" xfId="8062"/>
    <cellStyle name="20% - 1. jelölőszín 2 3 3" xfId="8061"/>
    <cellStyle name="20% - 1. jelölőszín 2 4" xfId="5034"/>
    <cellStyle name="20% - 1. jelölőszín 2 4 2" xfId="34543"/>
    <cellStyle name="20% - 1. jelölőszín 2 5" xfId="445"/>
    <cellStyle name="20% - 1. jelölőszín 3" xfId="6208"/>
    <cellStyle name="20% - 1. jelölőszín 3 2" xfId="8063"/>
    <cellStyle name="20% - 1. jelölőszín 4" xfId="6299"/>
    <cellStyle name="20% - 1. jelölőszín 4 2" xfId="8064"/>
    <cellStyle name="20% - 1. jelölőszín 5" xfId="8065"/>
    <cellStyle name="20% - 1. jelölőszín 6" xfId="8111"/>
    <cellStyle name="20% - 2. jelölőszín 2" xfId="16"/>
    <cellStyle name="20% - 2. jelölőszín 2 2" xfId="789"/>
    <cellStyle name="20% - 2. jelölőszín 2 2 2" xfId="8066"/>
    <cellStyle name="20% - 2. jelölőszín 2 2 2 2" xfId="8067"/>
    <cellStyle name="20% - 2. jelölőszín 2 2 3" xfId="8068"/>
    <cellStyle name="20% - 2. jelölőszín 2 2 4" xfId="8069"/>
    <cellStyle name="20% - 2. jelölőszín 2 2 5" xfId="34453"/>
    <cellStyle name="20% - 2. jelölőszín 2 3" xfId="1416"/>
    <cellStyle name="20% - 2. jelölőszín 2 3 2" xfId="8071"/>
    <cellStyle name="20% - 2. jelölőszín 2 3 3" xfId="8070"/>
    <cellStyle name="20% - 2. jelölőszín 2 4" xfId="5035"/>
    <cellStyle name="20% - 2. jelölőszín 2 4 2" xfId="34544"/>
    <cellStyle name="20% - 2. jelölőszín 2 5" xfId="446"/>
    <cellStyle name="20% - 2. jelölőszín 3" xfId="6207"/>
    <cellStyle name="20% - 2. jelölőszín 3 2" xfId="8072"/>
    <cellStyle name="20% - 2. jelölőszín 4" xfId="8073"/>
    <cellStyle name="20% - 2. jelölőszín 5" xfId="8074"/>
    <cellStyle name="20% - 2. jelölőszín 6" xfId="8121"/>
    <cellStyle name="20% - 3. jelölőszín 2" xfId="17"/>
    <cellStyle name="20% - 3. jelölőszín 2 2" xfId="790"/>
    <cellStyle name="20% - 3. jelölőszín 2 2 2" xfId="8075"/>
    <cellStyle name="20% - 3. jelölőszín 2 2 2 2" xfId="8076"/>
    <cellStyle name="20% - 3. jelölőszín 2 2 3" xfId="8077"/>
    <cellStyle name="20% - 3. jelölőszín 2 2 4" xfId="8078"/>
    <cellStyle name="20% - 3. jelölőszín 2 2 5" xfId="34454"/>
    <cellStyle name="20% - 3. jelölőszín 2 3" xfId="1415"/>
    <cellStyle name="20% - 3. jelölőszín 2 3 2" xfId="8080"/>
    <cellStyle name="20% - 3. jelölőszín 2 3 3" xfId="8079"/>
    <cellStyle name="20% - 3. jelölőszín 2 4" xfId="5036"/>
    <cellStyle name="20% - 3. jelölőszín 2 4 2" xfId="34545"/>
    <cellStyle name="20% - 3. jelölőszín 2 5" xfId="447"/>
    <cellStyle name="20% - 3. jelölőszín 3" xfId="6206"/>
    <cellStyle name="20% - 3. jelölőszín 3 2" xfId="8081"/>
    <cellStyle name="20% - 3. jelölőszín 4" xfId="8082"/>
    <cellStyle name="20% - 3. jelölőszín 5" xfId="8083"/>
    <cellStyle name="20% - 3. jelölőszín 6" xfId="8131"/>
    <cellStyle name="20% - 4. jelölőszín 2" xfId="18"/>
    <cellStyle name="20% - 4. jelölőszín 2 2" xfId="791"/>
    <cellStyle name="20% - 4. jelölőszín 2 2 2" xfId="8084"/>
    <cellStyle name="20% - 4. jelölőszín 2 2 2 2" xfId="8085"/>
    <cellStyle name="20% - 4. jelölőszín 2 2 3" xfId="8086"/>
    <cellStyle name="20% - 4. jelölőszín 2 2 4" xfId="8087"/>
    <cellStyle name="20% - 4. jelölőszín 2 2 5" xfId="34455"/>
    <cellStyle name="20% - 4. jelölőszín 2 3" xfId="1414"/>
    <cellStyle name="20% - 4. jelölőszín 2 3 2" xfId="8089"/>
    <cellStyle name="20% - 4. jelölőszín 2 3 3" xfId="8088"/>
    <cellStyle name="20% - 4. jelölőszín 2 4" xfId="5037"/>
    <cellStyle name="20% - 4. jelölőszín 2 4 2" xfId="34546"/>
    <cellStyle name="20% - 4. jelölőszín 2 5" xfId="448"/>
    <cellStyle name="20% - 4. jelölőszín 3" xfId="6205"/>
    <cellStyle name="20% - 4. jelölőszín 3 2" xfId="8090"/>
    <cellStyle name="20% - 4. jelölőszín 4" xfId="6300"/>
    <cellStyle name="20% - 4. jelölőszín 4 2" xfId="8091"/>
    <cellStyle name="20% - 4. jelölőszín 5" xfId="8092"/>
    <cellStyle name="20% - 4. jelölőszín 6" xfId="8141"/>
    <cellStyle name="20% - 5. jelölőszín 2" xfId="19"/>
    <cellStyle name="20% - 5. jelölőszín 2 2" xfId="792"/>
    <cellStyle name="20% - 5. jelölőszín 2 2 2" xfId="8093"/>
    <cellStyle name="20% - 5. jelölőszín 2 2 2 2" xfId="8094"/>
    <cellStyle name="20% - 5. jelölőszín 2 2 3" xfId="8095"/>
    <cellStyle name="20% - 5. jelölőszín 2 2 4" xfId="8096"/>
    <cellStyle name="20% - 5. jelölőszín 2 2 5" xfId="34456"/>
    <cellStyle name="20% - 5. jelölőszín 2 3" xfId="1413"/>
    <cellStyle name="20% - 5. jelölőszín 2 3 2" xfId="8098"/>
    <cellStyle name="20% - 5. jelölőszín 2 3 3" xfId="8097"/>
    <cellStyle name="20% - 5. jelölőszín 2 4" xfId="5038"/>
    <cellStyle name="20% - 5. jelölőszín 2 4 2" xfId="34547"/>
    <cellStyle name="20% - 5. jelölőszín 2 5" xfId="449"/>
    <cellStyle name="20% - 5. jelölőszín 3" xfId="6204"/>
    <cellStyle name="20% - 5. jelölőszín 3 2" xfId="8099"/>
    <cellStyle name="20% - 5. jelölőszín 4" xfId="8100"/>
    <cellStyle name="20% - 5. jelölőszín 5" xfId="8101"/>
    <cellStyle name="20% - 5. jelölőszín 6" xfId="8151"/>
    <cellStyle name="20% - 6. jelölőszín 2" xfId="20"/>
    <cellStyle name="20% - 6. jelölőszín 2 2" xfId="793"/>
    <cellStyle name="20% - 6. jelölőszín 2 2 2" xfId="8102"/>
    <cellStyle name="20% - 6. jelölőszín 2 2 2 2" xfId="8103"/>
    <cellStyle name="20% - 6. jelölőszín 2 2 3" xfId="8104"/>
    <cellStyle name="20% - 6. jelölőszín 2 2 4" xfId="8105"/>
    <cellStyle name="20% - 6. jelölőszín 2 2 5" xfId="34457"/>
    <cellStyle name="20% - 6. jelölőszín 2 3" xfId="1412"/>
    <cellStyle name="20% - 6. jelölőszín 2 3 2" xfId="8107"/>
    <cellStyle name="20% - 6. jelölőszín 2 3 3" xfId="8106"/>
    <cellStyle name="20% - 6. jelölőszín 2 4" xfId="5039"/>
    <cellStyle name="20% - 6. jelölőszín 2 4 2" xfId="34548"/>
    <cellStyle name="20% - 6. jelölőszín 2 5" xfId="450"/>
    <cellStyle name="20% - 6. jelölőszín 3" xfId="6203"/>
    <cellStyle name="20% - 6. jelölőszín 3 2" xfId="8108"/>
    <cellStyle name="20% - 6. jelölőszín 4" xfId="6301"/>
    <cellStyle name="20% - 6. jelölőszín 4 2" xfId="8109"/>
    <cellStyle name="20% - 6. jelölőszín 5" xfId="8110"/>
    <cellStyle name="20% - 6. jelölőszín 6" xfId="8161"/>
    <cellStyle name="20% - Accent1 2" xfId="794"/>
    <cellStyle name="20% - Accent1 2 2" xfId="3451"/>
    <cellStyle name="20% - Accent1 2 2 2" xfId="3765"/>
    <cellStyle name="20% - Accent1 2 2 2 2" xfId="8112"/>
    <cellStyle name="20% - Accent1 2 2 3" xfId="8113"/>
    <cellStyle name="20% - Accent1 2 2 4" xfId="35945"/>
    <cellStyle name="20% - Accent1 2 3" xfId="3766"/>
    <cellStyle name="20% - Accent1 2 3 2" xfId="8114"/>
    <cellStyle name="20% - Accent1 2 4" xfId="8115"/>
    <cellStyle name="20% - Accent1 2_Bottom Up plan 2013- 2015 Corporate functions" xfId="3767"/>
    <cellStyle name="20% - Accent1 3" xfId="1411"/>
    <cellStyle name="20% - Accent1 3 2" xfId="2793"/>
    <cellStyle name="20% - Accent1 3 2 2" xfId="8116"/>
    <cellStyle name="20% - Accent1 3 2 3" xfId="35466"/>
    <cellStyle name="20% - Accent1 3 3" xfId="3450"/>
    <cellStyle name="20% - Accent1 3 3 2" xfId="35944"/>
    <cellStyle name="20% - Accent1 3 4" xfId="3768"/>
    <cellStyle name="20% - Accent1 3 5" xfId="5040"/>
    <cellStyle name="20% - Accent1 3_Realization 2013" xfId="8117"/>
    <cellStyle name="20% - Accent1 4" xfId="3452"/>
    <cellStyle name="20% - Accent1 4 2" xfId="3769"/>
    <cellStyle name="20% - Accent1 4 2 2" xfId="36081"/>
    <cellStyle name="20% - Accent1 4 3" xfId="8118"/>
    <cellStyle name="20% - Accent1 4 4" xfId="35946"/>
    <cellStyle name="20% - Accent1 5" xfId="451"/>
    <cellStyle name="20% - Accent1 5 2" xfId="8119"/>
    <cellStyle name="20% - Accent1 5 3" xfId="8120"/>
    <cellStyle name="20% - Accent1 5 4" xfId="34549"/>
    <cellStyle name="20% - Accent1 5 5" xfId="6431"/>
    <cellStyle name="20% - Accent1 6" xfId="6074"/>
    <cellStyle name="20% - Accent2 2" xfId="795"/>
    <cellStyle name="20% - Accent2 2 2" xfId="3448"/>
    <cellStyle name="20% - Accent2 2 2 2" xfId="3771"/>
    <cellStyle name="20% - Accent2 2 2 2 2" xfId="8122"/>
    <cellStyle name="20% - Accent2 2 2 3" xfId="8123"/>
    <cellStyle name="20% - Accent2 2 2 4" xfId="35942"/>
    <cellStyle name="20% - Accent2 2 3" xfId="3772"/>
    <cellStyle name="20% - Accent2 2 3 2" xfId="8124"/>
    <cellStyle name="20% - Accent2 2 4" xfId="8125"/>
    <cellStyle name="20% - Accent2 2_Bottom Up plan 2013- 2015 Corporate functions" xfId="3773"/>
    <cellStyle name="20% - Accent2 3" xfId="1410"/>
    <cellStyle name="20% - Accent2 3 2" xfId="2791"/>
    <cellStyle name="20% - Accent2 3 2 2" xfId="8126"/>
    <cellStyle name="20% - Accent2 3 2 3" xfId="35464"/>
    <cellStyle name="20% - Accent2 3 3" xfId="3447"/>
    <cellStyle name="20% - Accent2 3 3 2" xfId="35941"/>
    <cellStyle name="20% - Accent2 3 4" xfId="3774"/>
    <cellStyle name="20% - Accent2 3 5" xfId="5041"/>
    <cellStyle name="20% - Accent2 3_Realization 2013" xfId="8127"/>
    <cellStyle name="20% - Accent2 4" xfId="3449"/>
    <cellStyle name="20% - Accent2 4 2" xfId="3776"/>
    <cellStyle name="20% - Accent2 4 2 2" xfId="36082"/>
    <cellStyle name="20% - Accent2 4 3" xfId="8128"/>
    <cellStyle name="20% - Accent2 4 4" xfId="35943"/>
    <cellStyle name="20% - Accent2 5" xfId="452"/>
    <cellStyle name="20% - Accent2 5 2" xfId="8129"/>
    <cellStyle name="20% - Accent2 5 3" xfId="8130"/>
    <cellStyle name="20% - Accent2 5 4" xfId="34550"/>
    <cellStyle name="20% - Accent2 5 5" xfId="6323"/>
    <cellStyle name="20% - Accent2 6" xfId="6432"/>
    <cellStyle name="20% - Accent2 7" xfId="6075"/>
    <cellStyle name="20% - Accent3 2" xfId="796"/>
    <cellStyle name="20% - Accent3 2 2" xfId="3443"/>
    <cellStyle name="20% - Accent3 2 2 2" xfId="3777"/>
    <cellStyle name="20% - Accent3 2 2 2 2" xfId="8132"/>
    <cellStyle name="20% - Accent3 2 2 3" xfId="8133"/>
    <cellStyle name="20% - Accent3 2 2 4" xfId="35937"/>
    <cellStyle name="20% - Accent3 2 3" xfId="3778"/>
    <cellStyle name="20% - Accent3 2 3 2" xfId="8134"/>
    <cellStyle name="20% - Accent3 2 4" xfId="8135"/>
    <cellStyle name="20% - Accent3 2_Bottom Up plan 2013- 2015 Corporate functions" xfId="3779"/>
    <cellStyle name="20% - Accent3 3" xfId="1402"/>
    <cellStyle name="20% - Accent3 3 2" xfId="2789"/>
    <cellStyle name="20% - Accent3 3 2 2" xfId="8136"/>
    <cellStyle name="20% - Accent3 3 2 3" xfId="35462"/>
    <cellStyle name="20% - Accent3 3 3" xfId="3442"/>
    <cellStyle name="20% - Accent3 3 3 2" xfId="35936"/>
    <cellStyle name="20% - Accent3 3 4" xfId="3780"/>
    <cellStyle name="20% - Accent3 3 5" xfId="5042"/>
    <cellStyle name="20% - Accent3 3_Realization 2013" xfId="8137"/>
    <cellStyle name="20% - Accent3 4" xfId="3446"/>
    <cellStyle name="20% - Accent3 4 2" xfId="3781"/>
    <cellStyle name="20% - Accent3 4 2 2" xfId="36083"/>
    <cellStyle name="20% - Accent3 4 3" xfId="8138"/>
    <cellStyle name="20% - Accent3 4 4" xfId="35940"/>
    <cellStyle name="20% - Accent3 5" xfId="453"/>
    <cellStyle name="20% - Accent3 5 2" xfId="8139"/>
    <cellStyle name="20% - Accent3 5 3" xfId="8140"/>
    <cellStyle name="20% - Accent3 5 4" xfId="34551"/>
    <cellStyle name="20% - Accent3 5 5" xfId="6324"/>
    <cellStyle name="20% - Accent3 6" xfId="6433"/>
    <cellStyle name="20% - Accent3 7" xfId="6076"/>
    <cellStyle name="20% - Accent4 2" xfId="797"/>
    <cellStyle name="20% - Accent4 2 2" xfId="3440"/>
    <cellStyle name="20% - Accent4 2 2 2" xfId="3782"/>
    <cellStyle name="20% - Accent4 2 2 2 2" xfId="8142"/>
    <cellStyle name="20% - Accent4 2 2 3" xfId="8143"/>
    <cellStyle name="20% - Accent4 2 2 4" xfId="35934"/>
    <cellStyle name="20% - Accent4 2 3" xfId="3783"/>
    <cellStyle name="20% - Accent4 2 3 2" xfId="8144"/>
    <cellStyle name="20% - Accent4 2 4" xfId="8145"/>
    <cellStyle name="20% - Accent4 2_Bottom Up plan 2013- 2015 Corporate functions" xfId="3784"/>
    <cellStyle name="20% - Accent4 3" xfId="1401"/>
    <cellStyle name="20% - Accent4 3 2" xfId="2784"/>
    <cellStyle name="20% - Accent4 3 2 2" xfId="8146"/>
    <cellStyle name="20% - Accent4 3 2 3" xfId="35459"/>
    <cellStyle name="20% - Accent4 3 3" xfId="3438"/>
    <cellStyle name="20% - Accent4 3 3 2" xfId="35932"/>
    <cellStyle name="20% - Accent4 3 4" xfId="3785"/>
    <cellStyle name="20% - Accent4 3 5" xfId="5043"/>
    <cellStyle name="20% - Accent4 3_Realization 2013" xfId="8147"/>
    <cellStyle name="20% - Accent4 4" xfId="3441"/>
    <cellStyle name="20% - Accent4 4 2" xfId="3786"/>
    <cellStyle name="20% - Accent4 4 2 2" xfId="36084"/>
    <cellStyle name="20% - Accent4 4 3" xfId="8148"/>
    <cellStyle name="20% - Accent4 4 4" xfId="35935"/>
    <cellStyle name="20% - Accent4 5" xfId="454"/>
    <cellStyle name="20% - Accent4 5 2" xfId="8149"/>
    <cellStyle name="20% - Accent4 5 3" xfId="8150"/>
    <cellStyle name="20% - Accent4 5 4" xfId="34552"/>
    <cellStyle name="20% - Accent4 5 5" xfId="6325"/>
    <cellStyle name="20% - Accent4 6" xfId="6434"/>
    <cellStyle name="20% - Accent4 7" xfId="6077"/>
    <cellStyle name="20% - Accent5 2" xfId="798"/>
    <cellStyle name="20% - Accent5 2 2" xfId="3436"/>
    <cellStyle name="20% - Accent5 2 2 2" xfId="3787"/>
    <cellStyle name="20% - Accent5 2 2 2 2" xfId="8152"/>
    <cellStyle name="20% - Accent5 2 2 3" xfId="8153"/>
    <cellStyle name="20% - Accent5 2 2 4" xfId="35930"/>
    <cellStyle name="20% - Accent5 2 3" xfId="3788"/>
    <cellStyle name="20% - Accent5 2 3 2" xfId="8154"/>
    <cellStyle name="20% - Accent5 2 4" xfId="8155"/>
    <cellStyle name="20% - Accent5 2_Bottom Up plan 2013- 2015 Corporate functions" xfId="3789"/>
    <cellStyle name="20% - Accent5 3" xfId="1400"/>
    <cellStyle name="20% - Accent5 3 2" xfId="2766"/>
    <cellStyle name="20% - Accent5 3 2 2" xfId="8156"/>
    <cellStyle name="20% - Accent5 3 2 3" xfId="35450"/>
    <cellStyle name="20% - Accent5 3 3" xfId="3435"/>
    <cellStyle name="20% - Accent5 3 3 2" xfId="35929"/>
    <cellStyle name="20% - Accent5 3 4" xfId="3790"/>
    <cellStyle name="20% - Accent5 3 5" xfId="5044"/>
    <cellStyle name="20% - Accent5 3_Realization 2013" xfId="8157"/>
    <cellStyle name="20% - Accent5 4" xfId="3437"/>
    <cellStyle name="20% - Accent5 4 2" xfId="3791"/>
    <cellStyle name="20% - Accent5 4 2 2" xfId="36085"/>
    <cellStyle name="20% - Accent5 4 3" xfId="8158"/>
    <cellStyle name="20% - Accent5 4 4" xfId="35931"/>
    <cellStyle name="20% - Accent5 5" xfId="455"/>
    <cellStyle name="20% - Accent5 5 2" xfId="8159"/>
    <cellStyle name="20% - Accent5 5 3" xfId="8160"/>
    <cellStyle name="20% - Accent5 5 4" xfId="34553"/>
    <cellStyle name="20% - Accent5 5 5" xfId="6326"/>
    <cellStyle name="20% - Accent5 6" xfId="6435"/>
    <cellStyle name="20% - Accent5 7" xfId="6078"/>
    <cellStyle name="20% - Accent6 2" xfId="799"/>
    <cellStyle name="20% - Accent6 2 2" xfId="3433"/>
    <cellStyle name="20% - Accent6 2 2 2" xfId="3792"/>
    <cellStyle name="20% - Accent6 2 2 2 2" xfId="8162"/>
    <cellStyle name="20% - Accent6 2 2 3" xfId="8163"/>
    <cellStyle name="20% - Accent6 2 2 4" xfId="35927"/>
    <cellStyle name="20% - Accent6 2 3" xfId="3793"/>
    <cellStyle name="20% - Accent6 2 3 2" xfId="8164"/>
    <cellStyle name="20% - Accent6 2 4" xfId="8165"/>
    <cellStyle name="20% - Accent6 2_Bottom Up plan 2013- 2015 Corporate functions" xfId="3794"/>
    <cellStyle name="20% - Accent6 3" xfId="1399"/>
    <cellStyle name="20% - Accent6 3 2" xfId="2768"/>
    <cellStyle name="20% - Accent6 3 2 2" xfId="8166"/>
    <cellStyle name="20% - Accent6 3 2 3" xfId="35452"/>
    <cellStyle name="20% - Accent6 3 3" xfId="3432"/>
    <cellStyle name="20% - Accent6 3 3 2" xfId="35926"/>
    <cellStyle name="20% - Accent6 3 4" xfId="3795"/>
    <cellStyle name="20% - Accent6 3 5" xfId="5045"/>
    <cellStyle name="20% - Accent6 3_Realization 2013" xfId="8167"/>
    <cellStyle name="20% - Accent6 4" xfId="3434"/>
    <cellStyle name="20% - Accent6 4 2" xfId="3796"/>
    <cellStyle name="20% - Accent6 4 2 2" xfId="36086"/>
    <cellStyle name="20% - Accent6 4 3" xfId="8168"/>
    <cellStyle name="20% - Accent6 4 4" xfId="35928"/>
    <cellStyle name="20% - Accent6 5" xfId="456"/>
    <cellStyle name="20% - Accent6 5 2" xfId="8169"/>
    <cellStyle name="20% - Accent6 5 3" xfId="8170"/>
    <cellStyle name="20% - Accent6 5 4" xfId="34554"/>
    <cellStyle name="20% - Accent6 5 5" xfId="6327"/>
    <cellStyle name="20% - Accent6 6" xfId="6436"/>
    <cellStyle name="20% - Accent6 7" xfId="6079"/>
    <cellStyle name="20% - Akzent1" xfId="1398"/>
    <cellStyle name="20% - Akzent2" xfId="1397"/>
    <cellStyle name="20% - Akzent3" xfId="1396"/>
    <cellStyle name="20% - Akzent4" xfId="1395"/>
    <cellStyle name="20% - Akzent5" xfId="1394"/>
    <cellStyle name="20% - Akzent6" xfId="1393"/>
    <cellStyle name="20% - Colore 1" xfId="1392"/>
    <cellStyle name="20% - Colore 1 2" xfId="3797"/>
    <cellStyle name="20% - Colore 1 2 2" xfId="36087"/>
    <cellStyle name="20% - Colore 1 3" xfId="34986"/>
    <cellStyle name="20% - Colore 2" xfId="1391"/>
    <cellStyle name="20% - Colore 2 2" xfId="3798"/>
    <cellStyle name="20% - Colore 2 2 2" xfId="36088"/>
    <cellStyle name="20% - Colore 2 3" xfId="34985"/>
    <cellStyle name="20% - Colore 3" xfId="1390"/>
    <cellStyle name="20% - Colore 3 2" xfId="3799"/>
    <cellStyle name="20% - Colore 3 2 2" xfId="36089"/>
    <cellStyle name="20% - Colore 3 3" xfId="34984"/>
    <cellStyle name="20% - Colore 4" xfId="1389"/>
    <cellStyle name="20% - Colore 4 2" xfId="3800"/>
    <cellStyle name="20% - Colore 4 2 2" xfId="36090"/>
    <cellStyle name="20% - Colore 4 3" xfId="34983"/>
    <cellStyle name="20% - Colore 5" xfId="1387"/>
    <cellStyle name="20% - Colore 5 2" xfId="3801"/>
    <cellStyle name="20% - Colore 5 2 2" xfId="36091"/>
    <cellStyle name="20% - Colore 5 3" xfId="34981"/>
    <cellStyle name="20% - Colore 6" xfId="1386"/>
    <cellStyle name="20% - Colore 6 2" xfId="3802"/>
    <cellStyle name="20% - Colore 6 2 2" xfId="36092"/>
    <cellStyle name="20% - Colore 6 3" xfId="34980"/>
    <cellStyle name="20% - Isticanje1" xfId="1384"/>
    <cellStyle name="20% - Isticanje1 2" xfId="3431"/>
    <cellStyle name="20% - Isticanje1 2 2" xfId="3803"/>
    <cellStyle name="20% - Isticanje1 2 2 2" xfId="8171"/>
    <cellStyle name="20% - Isticanje1 2 3" xfId="8172"/>
    <cellStyle name="20% - Isticanje1 2 4" xfId="35925"/>
    <cellStyle name="20% - Isticanje1 3" xfId="6492"/>
    <cellStyle name="20% - Isticanje1 3 2" xfId="8173"/>
    <cellStyle name="20% - Isticanje1 4" xfId="8174"/>
    <cellStyle name="20% - Isticanje1_BOTTOM UP 2013-2015 SEPTEMBER (5)" xfId="3804"/>
    <cellStyle name="20% - Isticanje2" xfId="1383"/>
    <cellStyle name="20% - Isticanje2 2" xfId="3430"/>
    <cellStyle name="20% - Isticanje2 2 2" xfId="3805"/>
    <cellStyle name="20% - Isticanje2 2 2 2" xfId="8175"/>
    <cellStyle name="20% - Isticanje2 2 3" xfId="8176"/>
    <cellStyle name="20% - Isticanje2 2 4" xfId="35924"/>
    <cellStyle name="20% - Isticanje2 3" xfId="6493"/>
    <cellStyle name="20% - Isticanje2 3 2" xfId="8177"/>
    <cellStyle name="20% - Isticanje2 4" xfId="8178"/>
    <cellStyle name="20% - Isticanje2_BOTTOM UP 2013-2015 SEPTEMBER (5)" xfId="3807"/>
    <cellStyle name="20% - Isticanje3" xfId="1382"/>
    <cellStyle name="20% - Isticanje3 2" xfId="3429"/>
    <cellStyle name="20% - Isticanje3 2 2" xfId="3808"/>
    <cellStyle name="20% - Isticanje3 2 2 2" xfId="8179"/>
    <cellStyle name="20% - Isticanje3 2 3" xfId="8180"/>
    <cellStyle name="20% - Isticanje3 2 4" xfId="35923"/>
    <cellStyle name="20% - Isticanje3 3" xfId="6494"/>
    <cellStyle name="20% - Isticanje3 3 2" xfId="8181"/>
    <cellStyle name="20% - Isticanje3 4" xfId="8182"/>
    <cellStyle name="20% - Isticanje3_BOTTOM UP 2013-2015 SEPTEMBER (5)" xfId="3809"/>
    <cellStyle name="20% - Isticanje4" xfId="1381"/>
    <cellStyle name="20% - Isticanje4 2" xfId="3428"/>
    <cellStyle name="20% - Isticanje4 2 2" xfId="3810"/>
    <cellStyle name="20% - Isticanje4 2 2 2" xfId="8183"/>
    <cellStyle name="20% - Isticanje4 2 3" xfId="8184"/>
    <cellStyle name="20% - Isticanje4 2 4" xfId="35922"/>
    <cellStyle name="20% - Isticanje4 3" xfId="6495"/>
    <cellStyle name="20% - Isticanje4 3 2" xfId="8185"/>
    <cellStyle name="20% - Isticanje4 4" xfId="8186"/>
    <cellStyle name="20% - Isticanje4_BOTTOM UP 2013-2015 SEPTEMBER (5)" xfId="3811"/>
    <cellStyle name="20% - Isticanje5" xfId="1380"/>
    <cellStyle name="20% - Isticanje5 2" xfId="3427"/>
    <cellStyle name="20% - Isticanje5 2 2" xfId="3812"/>
    <cellStyle name="20% - Isticanje5 2 2 2" xfId="8187"/>
    <cellStyle name="20% - Isticanje5 2 3" xfId="8188"/>
    <cellStyle name="20% - Isticanje5 2 4" xfId="35921"/>
    <cellStyle name="20% - Isticanje5 3" xfId="6496"/>
    <cellStyle name="20% - Isticanje5 3 2" xfId="8189"/>
    <cellStyle name="20% - Isticanje5 4" xfId="8190"/>
    <cellStyle name="20% - Isticanje5_BOTTOM UP 2013-2015 SEPTEMBER (5)" xfId="3813"/>
    <cellStyle name="20% - Isticanje6" xfId="1379"/>
    <cellStyle name="20% - Isticanje6 2" xfId="3426"/>
    <cellStyle name="20% - Isticanje6 2 2" xfId="3814"/>
    <cellStyle name="20% - Isticanje6 2 2 2" xfId="8191"/>
    <cellStyle name="20% - Isticanje6 2 3" xfId="8192"/>
    <cellStyle name="20% - Isticanje6 2 4" xfId="35920"/>
    <cellStyle name="20% - Isticanje6 3" xfId="6497"/>
    <cellStyle name="20% - Isticanje6 3 2" xfId="8193"/>
    <cellStyle name="20% - Isticanje6 4" xfId="8194"/>
    <cellStyle name="20% - Isticanje6_BOTTOM UP 2013-2015 SEPTEMBER (5)" xfId="3815"/>
    <cellStyle name="20% - Naglasak1" xfId="3816"/>
    <cellStyle name="20% - Naglasak1 2" xfId="6498"/>
    <cellStyle name="20% - Naglasak1 2 2" xfId="8195"/>
    <cellStyle name="20% - Naglasak1 3" xfId="8196"/>
    <cellStyle name="20% - Naglasak2" xfId="3817"/>
    <cellStyle name="20% - Naglasak2 2" xfId="6499"/>
    <cellStyle name="20% - Naglasak2 2 2" xfId="8197"/>
    <cellStyle name="20% - Naglasak2 3" xfId="8198"/>
    <cellStyle name="20% - Naglasak3" xfId="3818"/>
    <cellStyle name="20% - Naglasak3 2" xfId="6500"/>
    <cellStyle name="20% - Naglasak3 2 2" xfId="8199"/>
    <cellStyle name="20% - Naglasak3 3" xfId="8200"/>
    <cellStyle name="20% - Naglasak4" xfId="3819"/>
    <cellStyle name="20% - Naglasak4 2" xfId="6501"/>
    <cellStyle name="20% - Naglasak4 2 2" xfId="8201"/>
    <cellStyle name="20% - Naglasak4 3" xfId="8202"/>
    <cellStyle name="20% - Naglasak5" xfId="3820"/>
    <cellStyle name="20% - Naglasak5 2" xfId="6502"/>
    <cellStyle name="20% - Naglasak5 2 2" xfId="8203"/>
    <cellStyle name="20% - Naglasak5 3" xfId="8204"/>
    <cellStyle name="20% - Naglasak6" xfId="3821"/>
    <cellStyle name="20% - Naglasak6 2" xfId="6503"/>
    <cellStyle name="20% - Naglasak6 2 2" xfId="8205"/>
    <cellStyle name="20% - Naglasak6 3" xfId="8206"/>
    <cellStyle name="20% - Акцент1" xfId="1377"/>
    <cellStyle name="20% - Акцент2" xfId="1376"/>
    <cellStyle name="20% - Акцент3" xfId="1375"/>
    <cellStyle name="20% - Акцент4" xfId="1374"/>
    <cellStyle name="20% - Акцент5" xfId="1373"/>
    <cellStyle name="20% - Акцент6" xfId="1372"/>
    <cellStyle name="2-1.###0;[赤]-" xfId="21"/>
    <cellStyle name="2-2.###0;[赤]▲" xfId="22"/>
    <cellStyle name="2tizedes" xfId="23"/>
    <cellStyle name="2tizedes 2" xfId="3822"/>
    <cellStyle name="3. jelölőszín 2" xfId="6170"/>
    <cellStyle name="4. jelölőszín 2" xfId="6171"/>
    <cellStyle name="40 % – Poudarek1" xfId="3823"/>
    <cellStyle name="40 % – Poudarek1 2" xfId="6504"/>
    <cellStyle name="40 % – Poudarek1 2 2" xfId="8207"/>
    <cellStyle name="40 % – Poudarek1 3" xfId="8208"/>
    <cellStyle name="40 % – Poudarek2" xfId="3824"/>
    <cellStyle name="40 % – Poudarek2 2" xfId="6505"/>
    <cellStyle name="40 % – Poudarek2 2 2" xfId="8209"/>
    <cellStyle name="40 % – Poudarek2 3" xfId="8210"/>
    <cellStyle name="40 % – Poudarek3" xfId="3825"/>
    <cellStyle name="40 % – Poudarek3 2" xfId="6506"/>
    <cellStyle name="40 % – Poudarek3 2 2" xfId="8211"/>
    <cellStyle name="40 % – Poudarek3 3" xfId="8212"/>
    <cellStyle name="40 % – Poudarek4" xfId="3826"/>
    <cellStyle name="40 % – Poudarek4 2" xfId="6507"/>
    <cellStyle name="40 % – Poudarek4 2 2" xfId="8213"/>
    <cellStyle name="40 % – Poudarek4 3" xfId="8214"/>
    <cellStyle name="40 % – Poudarek5" xfId="3827"/>
    <cellStyle name="40 % – Poudarek5 2" xfId="6508"/>
    <cellStyle name="40 % – Poudarek5 2 2" xfId="8215"/>
    <cellStyle name="40 % – Poudarek5 3" xfId="8216"/>
    <cellStyle name="40 % – Poudarek6" xfId="3828"/>
    <cellStyle name="40 % – Poudarek6 2" xfId="6509"/>
    <cellStyle name="40 % – Poudarek6 2 2" xfId="8217"/>
    <cellStyle name="40 % – Poudarek6 3" xfId="8218"/>
    <cellStyle name="40 % - zvýraznenie1" xfId="3829"/>
    <cellStyle name="40 % - zvýraznenie1 2" xfId="6510"/>
    <cellStyle name="40 % - zvýraznenie1 2 2" xfId="8219"/>
    <cellStyle name="40 % - zvýraznenie1 3" xfId="8220"/>
    <cellStyle name="40 % - zvýraznenie2" xfId="3830"/>
    <cellStyle name="40 % - zvýraznenie2 2" xfId="6511"/>
    <cellStyle name="40 % - zvýraznenie2 2 2" xfId="8221"/>
    <cellStyle name="40 % - zvýraznenie2 3" xfId="8222"/>
    <cellStyle name="40 % - zvýraznenie3" xfId="3831"/>
    <cellStyle name="40 % - zvýraznenie3 2" xfId="6512"/>
    <cellStyle name="40 % - zvýraznenie3 2 2" xfId="8223"/>
    <cellStyle name="40 % - zvýraznenie3 3" xfId="8224"/>
    <cellStyle name="40 % - zvýraznenie4" xfId="3832"/>
    <cellStyle name="40 % - zvýraznenie4 2" xfId="6513"/>
    <cellStyle name="40 % - zvýraznenie4 2 2" xfId="8225"/>
    <cellStyle name="40 % - zvýraznenie4 3" xfId="8226"/>
    <cellStyle name="40 % - zvýraznenie5" xfId="3833"/>
    <cellStyle name="40 % - zvýraznenie5 2" xfId="6514"/>
    <cellStyle name="40 % - zvýraznenie5 2 2" xfId="8227"/>
    <cellStyle name="40 % - zvýraznenie5 3" xfId="8228"/>
    <cellStyle name="40 % - zvýraznenie6" xfId="3834"/>
    <cellStyle name="40 % - zvýraznenie6 2" xfId="6515"/>
    <cellStyle name="40 % - zvýraznenie6 2 2" xfId="8229"/>
    <cellStyle name="40 % - zvýraznenie6 3" xfId="8230"/>
    <cellStyle name="40% - 1. jelölőszín 2" xfId="24"/>
    <cellStyle name="40% - 1. jelölőszín 2 2" xfId="801"/>
    <cellStyle name="40% - 1. jelölőszín 2 2 2" xfId="8231"/>
    <cellStyle name="40% - 1. jelölőszín 2 2 2 2" xfId="8232"/>
    <cellStyle name="40% - 1. jelölőszín 2 2 3" xfId="8233"/>
    <cellStyle name="40% - 1. jelölőszín 2 2 4" xfId="8234"/>
    <cellStyle name="40% - 1. jelölőszín 2 2 5" xfId="34458"/>
    <cellStyle name="40% - 1. jelölőszín 2 3" xfId="1371"/>
    <cellStyle name="40% - 1. jelölőszín 2 3 2" xfId="8236"/>
    <cellStyle name="40% - 1. jelölőszín 2 3 3" xfId="8235"/>
    <cellStyle name="40% - 1. jelölőszín 2 4" xfId="5046"/>
    <cellStyle name="40% - 1. jelölőszín 2 4 2" xfId="34555"/>
    <cellStyle name="40% - 1. jelölőszín 2 5" xfId="457"/>
    <cellStyle name="40% - 1. jelölőszín 3" xfId="6202"/>
    <cellStyle name="40% - 1. jelölőszín 3 2" xfId="8237"/>
    <cellStyle name="40% - 1. jelölőszín 4" xfId="6302"/>
    <cellStyle name="40% - 1. jelölőszín 4 2" xfId="8238"/>
    <cellStyle name="40% - 1. jelölőszín 5" xfId="8239"/>
    <cellStyle name="40% - 1. jelölőszín 6" xfId="8284"/>
    <cellStyle name="40% - 2. jelölőszín 2" xfId="25"/>
    <cellStyle name="40% - 2. jelölőszín 2 2" xfId="802"/>
    <cellStyle name="40% - 2. jelölőszín 2 2 2" xfId="8240"/>
    <cellStyle name="40% - 2. jelölőszín 2 2 2 2" xfId="8241"/>
    <cellStyle name="40% - 2. jelölőszín 2 2 3" xfId="8242"/>
    <cellStyle name="40% - 2. jelölőszín 2 2 4" xfId="8243"/>
    <cellStyle name="40% - 2. jelölőszín 2 3" xfId="5047"/>
    <cellStyle name="40% - 2. jelölőszín 2 3 2" xfId="8244"/>
    <cellStyle name="40% - 2. jelölőszín 2 3 3" xfId="34556"/>
    <cellStyle name="40% - 2. jelölőszín 2 4" xfId="458"/>
    <cellStyle name="40% - 2. jelölőszín 2 4 2" xfId="34488"/>
    <cellStyle name="40% - 2. jelölőszín 3" xfId="6295"/>
    <cellStyle name="40% - 2. jelölőszín 3 2" xfId="8245"/>
    <cellStyle name="40% - 2. jelölőszín 4" xfId="8246"/>
    <cellStyle name="40% - 2. jelölőszín 5" xfId="8247"/>
    <cellStyle name="40% - 2. jelölőszín 6" xfId="8294"/>
    <cellStyle name="40% - 3. jelölőszín 2" xfId="26"/>
    <cellStyle name="40% - 3. jelölőszín 2 2" xfId="803"/>
    <cellStyle name="40% - 3. jelölőszín 2 2 2" xfId="8248"/>
    <cellStyle name="40% - 3. jelölőszín 2 2 2 2" xfId="8249"/>
    <cellStyle name="40% - 3. jelölőszín 2 2 3" xfId="8250"/>
    <cellStyle name="40% - 3. jelölőszín 2 2 4" xfId="8251"/>
    <cellStyle name="40% - 3. jelölőszín 2 2 5" xfId="34459"/>
    <cellStyle name="40% - 3. jelölőszín 2 3" xfId="1370"/>
    <cellStyle name="40% - 3. jelölőszín 2 3 2" xfId="8253"/>
    <cellStyle name="40% - 3. jelölőszín 2 3 3" xfId="8252"/>
    <cellStyle name="40% - 3. jelölőszín 2 4" xfId="5048"/>
    <cellStyle name="40% - 3. jelölőszín 2 4 2" xfId="34557"/>
    <cellStyle name="40% - 3. jelölőszín 2 5" xfId="459"/>
    <cellStyle name="40% - 3. jelölőszín 3" xfId="6201"/>
    <cellStyle name="40% - 3. jelölőszín 3 2" xfId="8254"/>
    <cellStyle name="40% - 3. jelölőszín 4" xfId="6303"/>
    <cellStyle name="40% - 3. jelölőszín 4 2" xfId="8255"/>
    <cellStyle name="40% - 3. jelölőszín 5" xfId="8256"/>
    <cellStyle name="40% - 3. jelölőszín 6" xfId="8304"/>
    <cellStyle name="40% - 4. jelölőszín 2" xfId="27"/>
    <cellStyle name="40% - 4. jelölőszín 2 2" xfId="804"/>
    <cellStyle name="40% - 4. jelölőszín 2 2 2" xfId="8257"/>
    <cellStyle name="40% - 4. jelölőszín 2 2 2 2" xfId="8258"/>
    <cellStyle name="40% - 4. jelölőszín 2 2 3" xfId="8259"/>
    <cellStyle name="40% - 4. jelölőszín 2 2 4" xfId="8260"/>
    <cellStyle name="40% - 4. jelölőszín 2 2 5" xfId="34460"/>
    <cellStyle name="40% - 4. jelölőszín 2 3" xfId="1369"/>
    <cellStyle name="40% - 4. jelölőszín 2 3 2" xfId="8262"/>
    <cellStyle name="40% - 4. jelölőszín 2 3 3" xfId="8261"/>
    <cellStyle name="40% - 4. jelölőszín 2 4" xfId="5049"/>
    <cellStyle name="40% - 4. jelölőszín 2 4 2" xfId="34558"/>
    <cellStyle name="40% - 4. jelölőszín 2 5" xfId="460"/>
    <cellStyle name="40% - 4. jelölőszín 3" xfId="6200"/>
    <cellStyle name="40% - 4. jelölőszín 3 2" xfId="8263"/>
    <cellStyle name="40% - 4. jelölőszín 4" xfId="6304"/>
    <cellStyle name="40% - 4. jelölőszín 4 2" xfId="8264"/>
    <cellStyle name="40% - 4. jelölőszín 5" xfId="8265"/>
    <cellStyle name="40% - 4. jelölőszín 6" xfId="8314"/>
    <cellStyle name="40% - 5. jelölőszín 2" xfId="28"/>
    <cellStyle name="40% - 5. jelölőszín 2 2" xfId="805"/>
    <cellStyle name="40% - 5. jelölőszín 2 2 2" xfId="8266"/>
    <cellStyle name="40% - 5. jelölőszín 2 2 2 2" xfId="8267"/>
    <cellStyle name="40% - 5. jelölőszín 2 2 3" xfId="8268"/>
    <cellStyle name="40% - 5. jelölőszín 2 2 4" xfId="8269"/>
    <cellStyle name="40% - 5. jelölőszín 2 2 5" xfId="34461"/>
    <cellStyle name="40% - 5. jelölőszín 2 3" xfId="1368"/>
    <cellStyle name="40% - 5. jelölőszín 2 3 2" xfId="8271"/>
    <cellStyle name="40% - 5. jelölőszín 2 3 3" xfId="8270"/>
    <cellStyle name="40% - 5. jelölőszín 2 4" xfId="5050"/>
    <cellStyle name="40% - 5. jelölőszín 2 4 2" xfId="34559"/>
    <cellStyle name="40% - 5. jelölőszín 2 5" xfId="461"/>
    <cellStyle name="40% - 5. jelölőszín 3" xfId="6199"/>
    <cellStyle name="40% - 5. jelölőszín 3 2" xfId="8272"/>
    <cellStyle name="40% - 5. jelölőszín 4" xfId="6305"/>
    <cellStyle name="40% - 5. jelölőszín 4 2" xfId="8273"/>
    <cellStyle name="40% - 5. jelölőszín 5" xfId="8274"/>
    <cellStyle name="40% - 5. jelölőszín 6" xfId="8324"/>
    <cellStyle name="40% - 6. jelölőszín 2" xfId="29"/>
    <cellStyle name="40% - 6. jelölőszín 2 2" xfId="806"/>
    <cellStyle name="40% - 6. jelölőszín 2 2 2" xfId="8275"/>
    <cellStyle name="40% - 6. jelölőszín 2 2 2 2" xfId="8276"/>
    <cellStyle name="40% - 6. jelölőszín 2 2 3" xfId="8277"/>
    <cellStyle name="40% - 6. jelölőszín 2 2 4" xfId="8278"/>
    <cellStyle name="40% - 6. jelölőszín 2 2 5" xfId="34462"/>
    <cellStyle name="40% - 6. jelölőszín 2 3" xfId="1367"/>
    <cellStyle name="40% - 6. jelölőszín 2 3 2" xfId="8280"/>
    <cellStyle name="40% - 6. jelölőszín 2 3 3" xfId="8279"/>
    <cellStyle name="40% - 6. jelölőszín 2 4" xfId="5051"/>
    <cellStyle name="40% - 6. jelölőszín 2 4 2" xfId="34560"/>
    <cellStyle name="40% - 6. jelölőszín 2 5" xfId="462"/>
    <cellStyle name="40% - 6. jelölőszín 3" xfId="6198"/>
    <cellStyle name="40% - 6. jelölőszín 3 2" xfId="8281"/>
    <cellStyle name="40% - 6. jelölőszín 4" xfId="6306"/>
    <cellStyle name="40% - 6. jelölőszín 4 2" xfId="8282"/>
    <cellStyle name="40% - 6. jelölőszín 5" xfId="8283"/>
    <cellStyle name="40% - 6. jelölőszín 6" xfId="8334"/>
    <cellStyle name="40% - Accent1 2" xfId="807"/>
    <cellStyle name="40% - Accent1 2 2" xfId="3424"/>
    <cellStyle name="40% - Accent1 2 2 2" xfId="3836"/>
    <cellStyle name="40% - Accent1 2 2 2 2" xfId="8285"/>
    <cellStyle name="40% - Accent1 2 2 3" xfId="8286"/>
    <cellStyle name="40% - Accent1 2 2 4" xfId="35918"/>
    <cellStyle name="40% - Accent1 2 3" xfId="3837"/>
    <cellStyle name="40% - Accent1 2 3 2" xfId="8287"/>
    <cellStyle name="40% - Accent1 2 4" xfId="8288"/>
    <cellStyle name="40% - Accent1 2_Bottom Up plan 2013- 2015 Corporate functions" xfId="3838"/>
    <cellStyle name="40% - Accent1 3" xfId="1366"/>
    <cellStyle name="40% - Accent1 3 2" xfId="2871"/>
    <cellStyle name="40% - Accent1 3 2 2" xfId="8289"/>
    <cellStyle name="40% - Accent1 3 2 3" xfId="35496"/>
    <cellStyle name="40% - Accent1 3 3" xfId="3423"/>
    <cellStyle name="40% - Accent1 3 3 2" xfId="35917"/>
    <cellStyle name="40% - Accent1 3 4" xfId="3839"/>
    <cellStyle name="40% - Accent1 3 5" xfId="5052"/>
    <cellStyle name="40% - Accent1 3_Realization 2013" xfId="8290"/>
    <cellStyle name="40% - Accent1 4" xfId="3425"/>
    <cellStyle name="40% - Accent1 4 2" xfId="3846"/>
    <cellStyle name="40% - Accent1 4 2 2" xfId="36093"/>
    <cellStyle name="40% - Accent1 4 3" xfId="8291"/>
    <cellStyle name="40% - Accent1 4 4" xfId="35919"/>
    <cellStyle name="40% - Accent1 5" xfId="463"/>
    <cellStyle name="40% - Accent1 5 2" xfId="8292"/>
    <cellStyle name="40% - Accent1 5 3" xfId="8293"/>
    <cellStyle name="40% - Accent1 5 4" xfId="34561"/>
    <cellStyle name="40% - Accent1 5 5" xfId="6328"/>
    <cellStyle name="40% - Accent1 6" xfId="6437"/>
    <cellStyle name="40% - Accent1 7" xfId="6080"/>
    <cellStyle name="40% - Accent2 2" xfId="808"/>
    <cellStyle name="40% - Accent2 2 2" xfId="3421"/>
    <cellStyle name="40% - Accent2 2 2 2" xfId="3847"/>
    <cellStyle name="40% - Accent2 2 2 2 2" xfId="8295"/>
    <cellStyle name="40% - Accent2 2 2 3" xfId="8296"/>
    <cellStyle name="40% - Accent2 2 2 4" xfId="35915"/>
    <cellStyle name="40% - Accent2 2 3" xfId="3848"/>
    <cellStyle name="40% - Accent2 2 3 2" xfId="8297"/>
    <cellStyle name="40% - Accent2 2 4" xfId="8298"/>
    <cellStyle name="40% - Accent2 2_Bottom Up plan 2013- 2015 Corporate functions" xfId="3849"/>
    <cellStyle name="40% - Accent2 3" xfId="1365"/>
    <cellStyle name="40% - Accent2 3 2" xfId="2873"/>
    <cellStyle name="40% - Accent2 3 2 2" xfId="8299"/>
    <cellStyle name="40% - Accent2 3 2 3" xfId="35498"/>
    <cellStyle name="40% - Accent2 3 3" xfId="3420"/>
    <cellStyle name="40% - Accent2 3 3 2" xfId="35914"/>
    <cellStyle name="40% - Accent2 3 4" xfId="3850"/>
    <cellStyle name="40% - Accent2 3 5" xfId="5053"/>
    <cellStyle name="40% - Accent2 3_Realization 2013" xfId="8300"/>
    <cellStyle name="40% - Accent2 4" xfId="3422"/>
    <cellStyle name="40% - Accent2 4 2" xfId="3851"/>
    <cellStyle name="40% - Accent2 4 2 2" xfId="36094"/>
    <cellStyle name="40% - Accent2 4 3" xfId="8301"/>
    <cellStyle name="40% - Accent2 4 4" xfId="35916"/>
    <cellStyle name="40% - Accent2 5" xfId="464"/>
    <cellStyle name="40% - Accent2 5 2" xfId="8302"/>
    <cellStyle name="40% - Accent2 5 3" xfId="8303"/>
    <cellStyle name="40% - Accent2 5 4" xfId="34562"/>
    <cellStyle name="40% - Accent2 5 5" xfId="6438"/>
    <cellStyle name="40% - Accent2 6" xfId="6081"/>
    <cellStyle name="40% - Accent3 2" xfId="809"/>
    <cellStyle name="40% - Accent3 2 2" xfId="3418"/>
    <cellStyle name="40% - Accent3 2 2 2" xfId="3852"/>
    <cellStyle name="40% - Accent3 2 2 2 2" xfId="8305"/>
    <cellStyle name="40% - Accent3 2 2 3" xfId="8306"/>
    <cellStyle name="40% - Accent3 2 2 4" xfId="35912"/>
    <cellStyle name="40% - Accent3 2 3" xfId="3853"/>
    <cellStyle name="40% - Accent3 2 3 2" xfId="8307"/>
    <cellStyle name="40% - Accent3 2 4" xfId="8308"/>
    <cellStyle name="40% - Accent3 2_Bottom Up plan 2013- 2015 Corporate functions" xfId="3854"/>
    <cellStyle name="40% - Accent3 3" xfId="1364"/>
    <cellStyle name="40% - Accent3 3 2" xfId="2874"/>
    <cellStyle name="40% - Accent3 3 2 2" xfId="8309"/>
    <cellStyle name="40% - Accent3 3 2 3" xfId="35499"/>
    <cellStyle name="40% - Accent3 3 3" xfId="3417"/>
    <cellStyle name="40% - Accent3 3 3 2" xfId="35911"/>
    <cellStyle name="40% - Accent3 3 4" xfId="3855"/>
    <cellStyle name="40% - Accent3 3 5" xfId="5054"/>
    <cellStyle name="40% - Accent3 3_Realization 2013" xfId="8310"/>
    <cellStyle name="40% - Accent3 4" xfId="3419"/>
    <cellStyle name="40% - Accent3 4 2" xfId="3856"/>
    <cellStyle name="40% - Accent3 4 2 2" xfId="36095"/>
    <cellStyle name="40% - Accent3 4 3" xfId="8311"/>
    <cellStyle name="40% - Accent3 4 4" xfId="35913"/>
    <cellStyle name="40% - Accent3 5" xfId="465"/>
    <cellStyle name="40% - Accent3 5 2" xfId="8312"/>
    <cellStyle name="40% - Accent3 5 3" xfId="8313"/>
    <cellStyle name="40% - Accent3 5 4" xfId="34563"/>
    <cellStyle name="40% - Accent3 5 5" xfId="6329"/>
    <cellStyle name="40% - Accent3 6" xfId="6439"/>
    <cellStyle name="40% - Accent3 7" xfId="6082"/>
    <cellStyle name="40% - Accent4 2" xfId="810"/>
    <cellStyle name="40% - Accent4 2 2" xfId="3480"/>
    <cellStyle name="40% - Accent4 2 2 2" xfId="3857"/>
    <cellStyle name="40% - Accent4 2 2 2 2" xfId="8315"/>
    <cellStyle name="40% - Accent4 2 2 3" xfId="8316"/>
    <cellStyle name="40% - Accent4 2 2 4" xfId="35967"/>
    <cellStyle name="40% - Accent4 2 3" xfId="3858"/>
    <cellStyle name="40% - Accent4 2 3 2" xfId="8317"/>
    <cellStyle name="40% - Accent4 2 4" xfId="8318"/>
    <cellStyle name="40% - Accent4 2_Bottom Up plan 2013- 2015 Corporate functions" xfId="3859"/>
    <cellStyle name="40% - Accent4 3" xfId="1363"/>
    <cellStyle name="40% - Accent4 3 2" xfId="2875"/>
    <cellStyle name="40% - Accent4 3 2 2" xfId="8319"/>
    <cellStyle name="40% - Accent4 3 2 3" xfId="35500"/>
    <cellStyle name="40% - Accent4 3 3" xfId="3416"/>
    <cellStyle name="40% - Accent4 3 3 2" xfId="35910"/>
    <cellStyle name="40% - Accent4 3 4" xfId="3860"/>
    <cellStyle name="40% - Accent4 3 5" xfId="5055"/>
    <cellStyle name="40% - Accent4 3_Realization 2013" xfId="8320"/>
    <cellStyle name="40% - Accent4 4" xfId="3478"/>
    <cellStyle name="40% - Accent4 4 2" xfId="3861"/>
    <cellStyle name="40% - Accent4 4 2 2" xfId="36096"/>
    <cellStyle name="40% - Accent4 4 3" xfId="8321"/>
    <cellStyle name="40% - Accent4 4 4" xfId="35965"/>
    <cellStyle name="40% - Accent4 5" xfId="466"/>
    <cellStyle name="40% - Accent4 5 2" xfId="8322"/>
    <cellStyle name="40% - Accent4 5 3" xfId="8323"/>
    <cellStyle name="40% - Accent4 5 4" xfId="34564"/>
    <cellStyle name="40% - Accent4 5 5" xfId="6330"/>
    <cellStyle name="40% - Accent4 6" xfId="6440"/>
    <cellStyle name="40% - Accent4 7" xfId="6083"/>
    <cellStyle name="40% - Accent5 2" xfId="811"/>
    <cellStyle name="40% - Accent5 2 2" xfId="3413"/>
    <cellStyle name="40% - Accent5 2 2 2" xfId="3862"/>
    <cellStyle name="40% - Accent5 2 2 2 2" xfId="8325"/>
    <cellStyle name="40% - Accent5 2 2 3" xfId="8326"/>
    <cellStyle name="40% - Accent5 2 2 4" xfId="35907"/>
    <cellStyle name="40% - Accent5 2 3" xfId="3864"/>
    <cellStyle name="40% - Accent5 2 3 2" xfId="8327"/>
    <cellStyle name="40% - Accent5 2 4" xfId="8328"/>
    <cellStyle name="40% - Accent5 2_Bottom Up plan 2013- 2015 Corporate functions" xfId="3865"/>
    <cellStyle name="40% - Accent5 3" xfId="1362"/>
    <cellStyle name="40% - Accent5 3 2" xfId="2876"/>
    <cellStyle name="40% - Accent5 3 2 2" xfId="8329"/>
    <cellStyle name="40% - Accent5 3 2 3" xfId="35501"/>
    <cellStyle name="40% - Accent5 3 3" xfId="3412"/>
    <cellStyle name="40% - Accent5 3 3 2" xfId="35906"/>
    <cellStyle name="40% - Accent5 3 4" xfId="3866"/>
    <cellStyle name="40% - Accent5 3 5" xfId="5056"/>
    <cellStyle name="40% - Accent5 3_Realization 2013" xfId="8330"/>
    <cellStyle name="40% - Accent5 4" xfId="3415"/>
    <cellStyle name="40% - Accent5 4 2" xfId="3867"/>
    <cellStyle name="40% - Accent5 4 2 2" xfId="36098"/>
    <cellStyle name="40% - Accent5 4 3" xfId="8331"/>
    <cellStyle name="40% - Accent5 4 4" xfId="35909"/>
    <cellStyle name="40% - Accent5 5" xfId="467"/>
    <cellStyle name="40% - Accent5 5 2" xfId="8332"/>
    <cellStyle name="40% - Accent5 5 3" xfId="8333"/>
    <cellStyle name="40% - Accent5 5 4" xfId="34565"/>
    <cellStyle name="40% - Accent5 5 5" xfId="6331"/>
    <cellStyle name="40% - Accent5 6" xfId="6441"/>
    <cellStyle name="40% - Accent5 7" xfId="6084"/>
    <cellStyle name="40% - Accent6 2" xfId="812"/>
    <cellStyle name="40% - Accent6 2 2" xfId="2869"/>
    <cellStyle name="40% - Accent6 2 2 2" xfId="3868"/>
    <cellStyle name="40% - Accent6 2 2 2 2" xfId="8335"/>
    <cellStyle name="40% - Accent6 2 2 3" xfId="8336"/>
    <cellStyle name="40% - Accent6 2 2 4" xfId="35494"/>
    <cellStyle name="40% - Accent6 2 3" xfId="3869"/>
    <cellStyle name="40% - Accent6 2 3 2" xfId="8337"/>
    <cellStyle name="40% - Accent6 2 4" xfId="8338"/>
    <cellStyle name="40% - Accent6 2_Bottom Up plan 2013- 2015 Corporate functions" xfId="3870"/>
    <cellStyle name="40% - Accent6 3" xfId="1361"/>
    <cellStyle name="40% - Accent6 3 2" xfId="2878"/>
    <cellStyle name="40% - Accent6 3 2 2" xfId="8339"/>
    <cellStyle name="40% - Accent6 3 2 3" xfId="35503"/>
    <cellStyle name="40% - Accent6 3 3" xfId="3411"/>
    <cellStyle name="40% - Accent6 3 3 2" xfId="35905"/>
    <cellStyle name="40% - Accent6 3 4" xfId="3871"/>
    <cellStyle name="40% - Accent6 3 5" xfId="5057"/>
    <cellStyle name="40% - Accent6 3_Realization 2013" xfId="8340"/>
    <cellStyle name="40% - Accent6 4" xfId="2851"/>
    <cellStyle name="40% - Accent6 4 2" xfId="3872"/>
    <cellStyle name="40% - Accent6 4 2 2" xfId="36099"/>
    <cellStyle name="40% - Accent6 4 3" xfId="8341"/>
    <cellStyle name="40% - Accent6 4 4" xfId="35481"/>
    <cellStyle name="40% - Accent6 5" xfId="468"/>
    <cellStyle name="40% - Accent6 5 2" xfId="8342"/>
    <cellStyle name="40% - Accent6 5 3" xfId="8343"/>
    <cellStyle name="40% - Accent6 5 4" xfId="34566"/>
    <cellStyle name="40% - Accent6 5 5" xfId="6332"/>
    <cellStyle name="40% - Accent6 6" xfId="6442"/>
    <cellStyle name="40% - Accent6 7" xfId="6085"/>
    <cellStyle name="40% - Akzent1" xfId="1360"/>
    <cellStyle name="40% - Akzent2" xfId="1359"/>
    <cellStyle name="40% - Akzent3" xfId="1358"/>
    <cellStyle name="40% - Akzent4" xfId="1357"/>
    <cellStyle name="40% - Akzent5" xfId="1356"/>
    <cellStyle name="40% - Akzent6" xfId="1355"/>
    <cellStyle name="40% - Colore 1" xfId="1354"/>
    <cellStyle name="40% - Colore 1 2" xfId="3875"/>
    <cellStyle name="40% - Colore 1 2 2" xfId="36101"/>
    <cellStyle name="40% - Colore 1 3" xfId="34977"/>
    <cellStyle name="40% - Colore 2" xfId="1353"/>
    <cellStyle name="40% - Colore 2 2" xfId="3877"/>
    <cellStyle name="40% - Colore 2 2 2" xfId="36103"/>
    <cellStyle name="40% - Colore 2 3" xfId="34976"/>
    <cellStyle name="40% - Colore 3" xfId="1352"/>
    <cellStyle name="40% - Colore 3 2" xfId="3879"/>
    <cellStyle name="40% - Colore 3 2 2" xfId="36105"/>
    <cellStyle name="40% - Colore 3 3" xfId="34975"/>
    <cellStyle name="40% - Colore 4" xfId="1351"/>
    <cellStyle name="40% - Colore 4 2" xfId="3880"/>
    <cellStyle name="40% - Colore 4 2 2" xfId="36106"/>
    <cellStyle name="40% - Colore 4 3" xfId="34974"/>
    <cellStyle name="40% - Colore 5" xfId="1350"/>
    <cellStyle name="40% - Colore 5 2" xfId="3881"/>
    <cellStyle name="40% - Colore 5 2 2" xfId="36107"/>
    <cellStyle name="40% - Colore 5 3" xfId="34973"/>
    <cellStyle name="40% - Colore 6" xfId="1349"/>
    <cellStyle name="40% - Colore 6 2" xfId="3883"/>
    <cellStyle name="40% - Colore 6 2 2" xfId="36109"/>
    <cellStyle name="40% - Colore 6 3" xfId="34972"/>
    <cellStyle name="40% - Isticanje2" xfId="1348"/>
    <cellStyle name="40% - Isticanje2 2" xfId="3410"/>
    <cellStyle name="40% - Isticanje2 2 2" xfId="3884"/>
    <cellStyle name="40% - Isticanje2 2 2 2" xfId="8344"/>
    <cellStyle name="40% - Isticanje2 2 3" xfId="8345"/>
    <cellStyle name="40% - Isticanje2 2 4" xfId="35904"/>
    <cellStyle name="40% - Isticanje2 3" xfId="6516"/>
    <cellStyle name="40% - Isticanje2 3 2" xfId="8346"/>
    <cellStyle name="40% - Isticanje2 4" xfId="8347"/>
    <cellStyle name="40% - Isticanje2_BOTTOM UP 2013-2015 SEPTEMBER (5)" xfId="3885"/>
    <cellStyle name="40% - Isticanje3" xfId="1347"/>
    <cellStyle name="40% - Isticanje3 2" xfId="3409"/>
    <cellStyle name="40% - Isticanje3 2 2" xfId="3886"/>
    <cellStyle name="40% - Isticanje3 2 2 2" xfId="8348"/>
    <cellStyle name="40% - Isticanje3 2 3" xfId="8349"/>
    <cellStyle name="40% - Isticanje3 2 4" xfId="35903"/>
    <cellStyle name="40% - Isticanje3 3" xfId="6517"/>
    <cellStyle name="40% - Isticanje3 3 2" xfId="8350"/>
    <cellStyle name="40% - Isticanje3 4" xfId="8351"/>
    <cellStyle name="40% - Isticanje3_BOTTOM UP 2013-2015 SEPTEMBER (5)" xfId="3887"/>
    <cellStyle name="40% - Isticanje4" xfId="1346"/>
    <cellStyle name="40% - Isticanje4 2" xfId="3408"/>
    <cellStyle name="40% - Isticanje4 2 2" xfId="3888"/>
    <cellStyle name="40% - Isticanje4 2 2 2" xfId="8352"/>
    <cellStyle name="40% - Isticanje4 2 3" xfId="8353"/>
    <cellStyle name="40% - Isticanje4 2 4" xfId="35902"/>
    <cellStyle name="40% - Isticanje4 3" xfId="6518"/>
    <cellStyle name="40% - Isticanje4 3 2" xfId="8354"/>
    <cellStyle name="40% - Isticanje4 4" xfId="8355"/>
    <cellStyle name="40% - Isticanje4_BOTTOM UP 2013-2015 SEPTEMBER (5)" xfId="3891"/>
    <cellStyle name="40% - Isticanje5" xfId="1345"/>
    <cellStyle name="40% - Isticanje5 2" xfId="3407"/>
    <cellStyle name="40% - Isticanje5 2 2" xfId="3893"/>
    <cellStyle name="40% - Isticanje5 2 2 2" xfId="8356"/>
    <cellStyle name="40% - Isticanje5 2 3" xfId="8357"/>
    <cellStyle name="40% - Isticanje5 2 4" xfId="35901"/>
    <cellStyle name="40% - Isticanje5 3" xfId="6519"/>
    <cellStyle name="40% - Isticanje5 3 2" xfId="8358"/>
    <cellStyle name="40% - Isticanje5 4" xfId="8359"/>
    <cellStyle name="40% - Isticanje5_BOTTOM UP 2013-2015 SEPTEMBER (5)" xfId="3894"/>
    <cellStyle name="40% - Isticanje6" xfId="1344"/>
    <cellStyle name="40% - Isticanje6 2" xfId="3406"/>
    <cellStyle name="40% - Isticanje6 2 2" xfId="3895"/>
    <cellStyle name="40% - Isticanje6 2 2 2" xfId="8360"/>
    <cellStyle name="40% - Isticanje6 2 3" xfId="8361"/>
    <cellStyle name="40% - Isticanje6 2 4" xfId="35900"/>
    <cellStyle name="40% - Isticanje6 3" xfId="6520"/>
    <cellStyle name="40% - Isticanje6 3 2" xfId="8362"/>
    <cellStyle name="40% - Isticanje6 4" xfId="8363"/>
    <cellStyle name="40% - Isticanje6_BOTTOM UP 2013-2015 SEPTEMBER (5)" xfId="3896"/>
    <cellStyle name="40% - Naglasak1" xfId="1343"/>
    <cellStyle name="40% - Naglasak1 2" xfId="3405"/>
    <cellStyle name="40% - Naglasak1 2 2" xfId="3897"/>
    <cellStyle name="40% - Naglasak1 2 2 2" xfId="8364"/>
    <cellStyle name="40% - Naglasak1 2 3" xfId="8365"/>
    <cellStyle name="40% - Naglasak1 2 4" xfId="35899"/>
    <cellStyle name="40% - Naglasak1 3" xfId="6521"/>
    <cellStyle name="40% - Naglasak1 3 2" xfId="8366"/>
    <cellStyle name="40% - Naglasak1 4" xfId="8367"/>
    <cellStyle name="40% - Naglasak1_BOTTOM UP 2013-2015 SEPTEMBER (5)" xfId="3898"/>
    <cellStyle name="40% - Naglasak2" xfId="3899"/>
    <cellStyle name="40% - Naglasak2 2" xfId="6522"/>
    <cellStyle name="40% - Naglasak2 2 2" xfId="8368"/>
    <cellStyle name="40% - Naglasak2 3" xfId="8369"/>
    <cellStyle name="40% - Naglasak3" xfId="3901"/>
    <cellStyle name="40% - Naglasak3 2" xfId="6523"/>
    <cellStyle name="40% - Naglasak3 2 2" xfId="8370"/>
    <cellStyle name="40% - Naglasak3 3" xfId="8371"/>
    <cellStyle name="40% - Naglasak4" xfId="3902"/>
    <cellStyle name="40% - Naglasak4 2" xfId="6524"/>
    <cellStyle name="40% - Naglasak4 2 2" xfId="8372"/>
    <cellStyle name="40% - Naglasak4 3" xfId="8373"/>
    <cellStyle name="40% - Naglasak5" xfId="3903"/>
    <cellStyle name="40% - Naglasak5 2" xfId="6525"/>
    <cellStyle name="40% - Naglasak5 2 2" xfId="8374"/>
    <cellStyle name="40% - Naglasak5 3" xfId="8375"/>
    <cellStyle name="40% - Naglasak6" xfId="3904"/>
    <cellStyle name="40% - Naglasak6 2" xfId="6526"/>
    <cellStyle name="40% - Naglasak6 2 2" xfId="8376"/>
    <cellStyle name="40% - Naglasak6 3" xfId="8377"/>
    <cellStyle name="40% - Акцент1" xfId="1342"/>
    <cellStyle name="40% - Акцент2" xfId="1341"/>
    <cellStyle name="40% - Акцент3" xfId="1340"/>
    <cellStyle name="40% - Акцент4" xfId="1339"/>
    <cellStyle name="40% - Акцент5" xfId="1338"/>
    <cellStyle name="40% - Акцент6" xfId="1337"/>
    <cellStyle name="4-1.平成e年m月d日" xfId="30"/>
    <cellStyle name="4-2.yy.mm.dd" xfId="31"/>
    <cellStyle name="4-3.ge.mm.dd" xfId="32"/>
    <cellStyle name="4-4yyyy.mm.dd" xfId="33"/>
    <cellStyle name="5. jelölőszín 2" xfId="6172"/>
    <cellStyle name="6. jelölőszín 2" xfId="6173"/>
    <cellStyle name="60 % – Poudarek1" xfId="3905"/>
    <cellStyle name="60 % – Poudarek1 2" xfId="6527"/>
    <cellStyle name="60 % – Poudarek1 2 2" xfId="8378"/>
    <cellStyle name="60 % – Poudarek2" xfId="3906"/>
    <cellStyle name="60 % – Poudarek2 2" xfId="6528"/>
    <cellStyle name="60 % – Poudarek2 2 2" xfId="8379"/>
    <cellStyle name="60 % – Poudarek3" xfId="3919"/>
    <cellStyle name="60 % – Poudarek3 2" xfId="6529"/>
    <cellStyle name="60 % – Poudarek3 2 2" xfId="8380"/>
    <cellStyle name="60 % – Poudarek4" xfId="3920"/>
    <cellStyle name="60 % – Poudarek4 2" xfId="6530"/>
    <cellStyle name="60 % – Poudarek4 2 2" xfId="8381"/>
    <cellStyle name="60 % – Poudarek5" xfId="3921"/>
    <cellStyle name="60 % – Poudarek5 2" xfId="6531"/>
    <cellStyle name="60 % – Poudarek5 2 2" xfId="8382"/>
    <cellStyle name="60 % – Poudarek6" xfId="3922"/>
    <cellStyle name="60 % – Poudarek6 2" xfId="6532"/>
    <cellStyle name="60 % – Poudarek6 2 2" xfId="8383"/>
    <cellStyle name="60 % - zvýraznenie1" xfId="3923"/>
    <cellStyle name="60 % - zvýraznenie1 2" xfId="6533"/>
    <cellStyle name="60 % - zvýraznenie1 2 2" xfId="8384"/>
    <cellStyle name="60 % - zvýraznenie2" xfId="3925"/>
    <cellStyle name="60 % - zvýraznenie2 2" xfId="6534"/>
    <cellStyle name="60 % - zvýraznenie2 2 2" xfId="8385"/>
    <cellStyle name="60 % - zvýraznenie3" xfId="3926"/>
    <cellStyle name="60 % - zvýraznenie3 2" xfId="6535"/>
    <cellStyle name="60 % - zvýraznenie3 2 2" xfId="8386"/>
    <cellStyle name="60 % - zvýraznenie4" xfId="3927"/>
    <cellStyle name="60 % - zvýraznenie4 2" xfId="6536"/>
    <cellStyle name="60 % - zvýraznenie4 2 2" xfId="8387"/>
    <cellStyle name="60 % - zvýraznenie5" xfId="3928"/>
    <cellStyle name="60 % - zvýraznenie5 2" xfId="6537"/>
    <cellStyle name="60 % - zvýraznenie5 2 2" xfId="8388"/>
    <cellStyle name="60 % - zvýraznenie6" xfId="3929"/>
    <cellStyle name="60 % - zvýraznenie6 2" xfId="6538"/>
    <cellStyle name="60 % - zvýraznenie6 2 2" xfId="8389"/>
    <cellStyle name="60% - 1. jelölőszín 2" xfId="34"/>
    <cellStyle name="60% - 1. jelölőszín 2 2" xfId="813"/>
    <cellStyle name="60% - 1. jelölőszín 2 2 2" xfId="8390"/>
    <cellStyle name="60% - 1. jelölőszín 2 2 2 2" xfId="8391"/>
    <cellStyle name="60% - 1. jelölőszín 2 2 3" xfId="8392"/>
    <cellStyle name="60% - 1. jelölőszín 2 2 4" xfId="8393"/>
    <cellStyle name="60% - 1. jelölőszín 2 2 5" xfId="34771"/>
    <cellStyle name="60% - 1. jelölőszín 2 3" xfId="1336"/>
    <cellStyle name="60% - 1. jelölőszín 2 3 2" xfId="8394"/>
    <cellStyle name="60% - 1. jelölőszín 2 4" xfId="5058"/>
    <cellStyle name="60% - 1. jelölőszín 2 5" xfId="469"/>
    <cellStyle name="60% - 1. jelölőszín 3" xfId="6210"/>
    <cellStyle name="60% - 1. jelölőszín 3 2" xfId="8395"/>
    <cellStyle name="60% - 1. jelölőszín 4" xfId="6307"/>
    <cellStyle name="60% - 1. jelölőszín 4 2" xfId="8396"/>
    <cellStyle name="60% - 1. jelölőszín 5" xfId="8431"/>
    <cellStyle name="60% - 2. jelölőszín 2" xfId="35"/>
    <cellStyle name="60% - 2. jelölőszín 2 2" xfId="814"/>
    <cellStyle name="60% - 2. jelölőszín 2 2 2" xfId="8397"/>
    <cellStyle name="60% - 2. jelölőszín 2 2 2 2" xfId="8398"/>
    <cellStyle name="60% - 2. jelölőszín 2 2 3" xfId="8399"/>
    <cellStyle name="60% - 2. jelölőszín 2 2 4" xfId="8400"/>
    <cellStyle name="60% - 2. jelölőszín 2 3" xfId="5059"/>
    <cellStyle name="60% - 2. jelölőszín 2 3 2" xfId="34567"/>
    <cellStyle name="60% - 2. jelölőszín 2 4" xfId="470"/>
    <cellStyle name="60% - 2. jelölőszín 3" xfId="6296"/>
    <cellStyle name="60% - 2. jelölőszín 3 2" xfId="8401"/>
    <cellStyle name="60% - 2. jelölőszín 4" xfId="6308"/>
    <cellStyle name="60% - 2. jelölőszín 4 2" xfId="8402"/>
    <cellStyle name="60% - 2. jelölőszín 5" xfId="8437"/>
    <cellStyle name="60% - 3. jelölőszín 2" xfId="36"/>
    <cellStyle name="60% - 3. jelölőszín 2 2" xfId="815"/>
    <cellStyle name="60% - 3. jelölőszín 2 2 2" xfId="8403"/>
    <cellStyle name="60% - 3. jelölőszín 2 2 2 2" xfId="8404"/>
    <cellStyle name="60% - 3. jelölőszín 2 2 3" xfId="8405"/>
    <cellStyle name="60% - 3. jelölőszín 2 2 4" xfId="8406"/>
    <cellStyle name="60% - 3. jelölőszín 2 2 5" xfId="34772"/>
    <cellStyle name="60% - 3. jelölőszín 2 3" xfId="1335"/>
    <cellStyle name="60% - 3. jelölőszín 2 3 2" xfId="8407"/>
    <cellStyle name="60% - 3. jelölőszín 2 4" xfId="5060"/>
    <cellStyle name="60% - 3. jelölőszín 2 5" xfId="471"/>
    <cellStyle name="60% - 3. jelölőszín 3" xfId="6211"/>
    <cellStyle name="60% - 3. jelölőszín 3 2" xfId="8408"/>
    <cellStyle name="60% - 3. jelölőszín 4" xfId="6309"/>
    <cellStyle name="60% - 3. jelölőszín 4 2" xfId="8409"/>
    <cellStyle name="60% - 3. jelölőszín 5" xfId="8443"/>
    <cellStyle name="60% - 4. jelölőszín 2" xfId="37"/>
    <cellStyle name="60% - 4. jelölőszín 2 2" xfId="816"/>
    <cellStyle name="60% - 4. jelölőszín 2 2 2" xfId="8410"/>
    <cellStyle name="60% - 4. jelölőszín 2 2 2 2" xfId="8411"/>
    <cellStyle name="60% - 4. jelölőszín 2 2 3" xfId="8412"/>
    <cellStyle name="60% - 4. jelölőszín 2 2 4" xfId="8413"/>
    <cellStyle name="60% - 4. jelölőszín 2 2 5" xfId="34773"/>
    <cellStyle name="60% - 4. jelölőszín 2 3" xfId="1334"/>
    <cellStyle name="60% - 4. jelölőszín 2 3 2" xfId="8414"/>
    <cellStyle name="60% - 4. jelölőszín 2 4" xfId="5061"/>
    <cellStyle name="60% - 4. jelölőszín 2 5" xfId="472"/>
    <cellStyle name="60% - 4. jelölőszín 3" xfId="6212"/>
    <cellStyle name="60% - 4. jelölőszín 3 2" xfId="8415"/>
    <cellStyle name="60% - 4. jelölőszín 4" xfId="6310"/>
    <cellStyle name="60% - 4. jelölőszín 4 2" xfId="8416"/>
    <cellStyle name="60% - 4. jelölőszín 5" xfId="8449"/>
    <cellStyle name="60% - 5. jelölőszín 2" xfId="38"/>
    <cellStyle name="60% - 5. jelölőszín 2 2" xfId="817"/>
    <cellStyle name="60% - 5. jelölőszín 2 2 2" xfId="8417"/>
    <cellStyle name="60% - 5. jelölőszín 2 2 2 2" xfId="8418"/>
    <cellStyle name="60% - 5. jelölőszín 2 2 3" xfId="8419"/>
    <cellStyle name="60% - 5. jelölőszín 2 2 4" xfId="8420"/>
    <cellStyle name="60% - 5. jelölőszín 2 2 5" xfId="34774"/>
    <cellStyle name="60% - 5. jelölőszín 2 3" xfId="1333"/>
    <cellStyle name="60% - 5. jelölőszín 2 3 2" xfId="8421"/>
    <cellStyle name="60% - 5. jelölőszín 2 4" xfId="5062"/>
    <cellStyle name="60% - 5. jelölőszín 2 5" xfId="473"/>
    <cellStyle name="60% - 5. jelölőszín 3" xfId="6213"/>
    <cellStyle name="60% - 5. jelölőszín 3 2" xfId="8422"/>
    <cellStyle name="60% - 5. jelölőszín 4" xfId="6311"/>
    <cellStyle name="60% - 5. jelölőszín 4 2" xfId="8423"/>
    <cellStyle name="60% - 5. jelölőszín 5" xfId="8455"/>
    <cellStyle name="60% - 6. jelölőszín 2" xfId="39"/>
    <cellStyle name="60% - 6. jelölőszín 2 2" xfId="818"/>
    <cellStyle name="60% - 6. jelölőszín 2 2 2" xfId="8424"/>
    <cellStyle name="60% - 6. jelölőszín 2 2 2 2" xfId="8425"/>
    <cellStyle name="60% - 6. jelölőszín 2 2 3" xfId="8426"/>
    <cellStyle name="60% - 6. jelölőszín 2 2 4" xfId="8427"/>
    <cellStyle name="60% - 6. jelölőszín 2 2 5" xfId="34775"/>
    <cellStyle name="60% - 6. jelölőszín 2 3" xfId="1332"/>
    <cellStyle name="60% - 6. jelölőszín 2 3 2" xfId="8428"/>
    <cellStyle name="60% - 6. jelölőszín 2 4" xfId="5063"/>
    <cellStyle name="60% - 6. jelölőszín 2 5" xfId="474"/>
    <cellStyle name="60% - 6. jelölőszín 3" xfId="6214"/>
    <cellStyle name="60% - 6. jelölőszín 3 2" xfId="8429"/>
    <cellStyle name="60% - 6. jelölőszín 4" xfId="6312"/>
    <cellStyle name="60% - 6. jelölőszín 4 2" xfId="8430"/>
    <cellStyle name="60% - 6. jelölőszín 5" xfId="8461"/>
    <cellStyle name="60% - Accent1 2" xfId="819"/>
    <cellStyle name="60% - Accent1 2 2" xfId="3402"/>
    <cellStyle name="60% - Accent1 2 2 2" xfId="3930"/>
    <cellStyle name="60% - Accent1 2 2 2 2" xfId="8432"/>
    <cellStyle name="60% - Accent1 2 2 3" xfId="35897"/>
    <cellStyle name="60% - Accent1 2 3" xfId="3931"/>
    <cellStyle name="60% - Accent1 2 3 2" xfId="8433"/>
    <cellStyle name="60% - Accent1 2_Bottom Up plan 2013- 2015 Corporate functions" xfId="3932"/>
    <cellStyle name="60% - Accent1 3" xfId="1331"/>
    <cellStyle name="60% - Accent1 3 2" xfId="2900"/>
    <cellStyle name="60% - Accent1 3 2 2" xfId="8434"/>
    <cellStyle name="60% - Accent1 3 2 3" xfId="35509"/>
    <cellStyle name="60% - Accent1 3 3" xfId="3401"/>
    <cellStyle name="60% - Accent1 3 3 2" xfId="35896"/>
    <cellStyle name="60% - Accent1 3 4" xfId="3933"/>
    <cellStyle name="60% - Accent1 3 5" xfId="5064"/>
    <cellStyle name="60% - Accent1 3_Realization 2013" xfId="8435"/>
    <cellStyle name="60% - Accent1 4" xfId="3403"/>
    <cellStyle name="60% - Accent1 4 2" xfId="3934"/>
    <cellStyle name="60% - Accent1 4 2 2" xfId="36113"/>
    <cellStyle name="60% - Accent1 4 3" xfId="8436"/>
    <cellStyle name="60% - Accent1 4 4" xfId="35898"/>
    <cellStyle name="60% - Accent1 5" xfId="475"/>
    <cellStyle name="60% - Accent1 5 2" xfId="34568"/>
    <cellStyle name="60% - Accent1 5 3" xfId="6333"/>
    <cellStyle name="60% - Accent1 6" xfId="6443"/>
    <cellStyle name="60% - Accent1 7" xfId="6086"/>
    <cellStyle name="60% - Accent2 2" xfId="820"/>
    <cellStyle name="60% - Accent2 2 2" xfId="3399"/>
    <cellStyle name="60% - Accent2 2 2 2" xfId="3935"/>
    <cellStyle name="60% - Accent2 2 2 2 2" xfId="8438"/>
    <cellStyle name="60% - Accent2 2 2 3" xfId="35894"/>
    <cellStyle name="60% - Accent2 2 3" xfId="3936"/>
    <cellStyle name="60% - Accent2 2 3 2" xfId="8439"/>
    <cellStyle name="60% - Accent2 2_Bottom Up plan 2013- 2015 Corporate functions" xfId="3937"/>
    <cellStyle name="60% - Accent2 3" xfId="1330"/>
    <cellStyle name="60% - Accent2 3 2" xfId="2902"/>
    <cellStyle name="60% - Accent2 3 2 2" xfId="8440"/>
    <cellStyle name="60% - Accent2 3 2 3" xfId="35510"/>
    <cellStyle name="60% - Accent2 3 3" xfId="3398"/>
    <cellStyle name="60% - Accent2 3 3 2" xfId="35893"/>
    <cellStyle name="60% - Accent2 3 4" xfId="3938"/>
    <cellStyle name="60% - Accent2 3 5" xfId="5065"/>
    <cellStyle name="60% - Accent2 3_Realization 2013" xfId="8441"/>
    <cellStyle name="60% - Accent2 4" xfId="3400"/>
    <cellStyle name="60% - Accent2 4 2" xfId="3939"/>
    <cellStyle name="60% - Accent2 4 2 2" xfId="36114"/>
    <cellStyle name="60% - Accent2 4 3" xfId="8442"/>
    <cellStyle name="60% - Accent2 4 4" xfId="35895"/>
    <cellStyle name="60% - Accent2 5" xfId="476"/>
    <cellStyle name="60% - Accent2 5 2" xfId="34569"/>
    <cellStyle name="60% - Accent2 5 3" xfId="6444"/>
    <cellStyle name="60% - Accent2 6" xfId="6087"/>
    <cellStyle name="60% - Accent3 2" xfId="821"/>
    <cellStyle name="60% - Accent3 2 2" xfId="3396"/>
    <cellStyle name="60% - Accent3 2 2 2" xfId="3940"/>
    <cellStyle name="60% - Accent3 2 2 2 2" xfId="8444"/>
    <cellStyle name="60% - Accent3 2 2 3" xfId="35891"/>
    <cellStyle name="60% - Accent3 2 3" xfId="3941"/>
    <cellStyle name="60% - Accent3 2 3 2" xfId="8445"/>
    <cellStyle name="60% - Accent3 2_Bottom Up plan 2013- 2015 Corporate functions" xfId="3942"/>
    <cellStyle name="60% - Accent3 3" xfId="1329"/>
    <cellStyle name="60% - Accent3 3 2" xfId="2904"/>
    <cellStyle name="60% - Accent3 3 2 2" xfId="8446"/>
    <cellStyle name="60% - Accent3 3 2 3" xfId="35512"/>
    <cellStyle name="60% - Accent3 3 3" xfId="3395"/>
    <cellStyle name="60% - Accent3 3 3 2" xfId="35890"/>
    <cellStyle name="60% - Accent3 3 4" xfId="3943"/>
    <cellStyle name="60% - Accent3 3 5" xfId="5066"/>
    <cellStyle name="60% - Accent3 3_Realization 2013" xfId="8447"/>
    <cellStyle name="60% - Accent3 4" xfId="3397"/>
    <cellStyle name="60% - Accent3 4 2" xfId="3944"/>
    <cellStyle name="60% - Accent3 4 2 2" xfId="36115"/>
    <cellStyle name="60% - Accent3 4 3" xfId="8448"/>
    <cellStyle name="60% - Accent3 4 4" xfId="35892"/>
    <cellStyle name="60% - Accent3 5" xfId="477"/>
    <cellStyle name="60% - Accent3 5 2" xfId="34570"/>
    <cellStyle name="60% - Accent3 5 3" xfId="6334"/>
    <cellStyle name="60% - Accent3 6" xfId="6445"/>
    <cellStyle name="60% - Accent3 7" xfId="6088"/>
    <cellStyle name="60% - Accent4 2" xfId="822"/>
    <cellStyle name="60% - Accent4 2 2" xfId="3393"/>
    <cellStyle name="60% - Accent4 2 2 2" xfId="3945"/>
    <cellStyle name="60% - Accent4 2 2 2 2" xfId="8450"/>
    <cellStyle name="60% - Accent4 2 2 3" xfId="35888"/>
    <cellStyle name="60% - Accent4 2 3" xfId="3946"/>
    <cellStyle name="60% - Accent4 2 3 2" xfId="8451"/>
    <cellStyle name="60% - Accent4 2_Bottom Up plan 2013- 2015 Corporate functions" xfId="3947"/>
    <cellStyle name="60% - Accent4 3" xfId="1328"/>
    <cellStyle name="60% - Accent4 3 2" xfId="2906"/>
    <cellStyle name="60% - Accent4 3 2 2" xfId="8452"/>
    <cellStyle name="60% - Accent4 3 2 3" xfId="35513"/>
    <cellStyle name="60% - Accent4 3 3" xfId="3392"/>
    <cellStyle name="60% - Accent4 3 3 2" xfId="35887"/>
    <cellStyle name="60% - Accent4 3 4" xfId="3948"/>
    <cellStyle name="60% - Accent4 3 5" xfId="5067"/>
    <cellStyle name="60% - Accent4 3_Realization 2013" xfId="8453"/>
    <cellStyle name="60% - Accent4 4" xfId="3394"/>
    <cellStyle name="60% - Accent4 4 2" xfId="3950"/>
    <cellStyle name="60% - Accent4 4 2 2" xfId="36116"/>
    <cellStyle name="60% - Accent4 4 3" xfId="8454"/>
    <cellStyle name="60% - Accent4 4 4" xfId="35889"/>
    <cellStyle name="60% - Accent4 5" xfId="478"/>
    <cellStyle name="60% - Accent4 5 2" xfId="34571"/>
    <cellStyle name="60% - Accent4 5 3" xfId="6446"/>
    <cellStyle name="60% - Accent4 6" xfId="6089"/>
    <cellStyle name="60% - Accent5 2" xfId="823"/>
    <cellStyle name="60% - Accent5 2 2" xfId="3390"/>
    <cellStyle name="60% - Accent5 2 2 2" xfId="3951"/>
    <cellStyle name="60% - Accent5 2 2 2 2" xfId="8456"/>
    <cellStyle name="60% - Accent5 2 2 3" xfId="35885"/>
    <cellStyle name="60% - Accent5 2 3" xfId="3952"/>
    <cellStyle name="60% - Accent5 2 3 2" xfId="8457"/>
    <cellStyle name="60% - Accent5 2_Bottom Up plan 2013- 2015 Corporate functions" xfId="3953"/>
    <cellStyle name="60% - Accent5 3" xfId="1327"/>
    <cellStyle name="60% - Accent5 3 2" xfId="2908"/>
    <cellStyle name="60% - Accent5 3 2 2" xfId="8458"/>
    <cellStyle name="60% - Accent5 3 2 3" xfId="35514"/>
    <cellStyle name="60% - Accent5 3 3" xfId="3389"/>
    <cellStyle name="60% - Accent5 3 3 2" xfId="35884"/>
    <cellStyle name="60% - Accent5 3 4" xfId="3954"/>
    <cellStyle name="60% - Accent5 3 5" xfId="5068"/>
    <cellStyle name="60% - Accent5 3_Realization 2013" xfId="8459"/>
    <cellStyle name="60% - Accent5 4" xfId="3391"/>
    <cellStyle name="60% - Accent5 4 2" xfId="3955"/>
    <cellStyle name="60% - Accent5 4 2 2" xfId="36117"/>
    <cellStyle name="60% - Accent5 4 3" xfId="8460"/>
    <cellStyle name="60% - Accent5 4 4" xfId="35886"/>
    <cellStyle name="60% - Accent5 5" xfId="479"/>
    <cellStyle name="60% - Accent5 5 2" xfId="34572"/>
    <cellStyle name="60% - Accent5 5 3" xfId="6447"/>
    <cellStyle name="60% - Accent5 6" xfId="6090"/>
    <cellStyle name="60% - Accent6 2" xfId="824"/>
    <cellStyle name="60% - Accent6 2 2" xfId="3387"/>
    <cellStyle name="60% - Accent6 2 2 2" xfId="3956"/>
    <cellStyle name="60% - Accent6 2 2 2 2" xfId="8462"/>
    <cellStyle name="60% - Accent6 2 2 3" xfId="35882"/>
    <cellStyle name="60% - Accent6 2 3" xfId="3957"/>
    <cellStyle name="60% - Accent6 2 3 2" xfId="8463"/>
    <cellStyle name="60% - Accent6 2_Bottom Up plan 2013- 2015 Corporate functions" xfId="3958"/>
    <cellStyle name="60% - Accent6 3" xfId="1326"/>
    <cellStyle name="60% - Accent6 3 2" xfId="2910"/>
    <cellStyle name="60% - Accent6 3 2 2" xfId="8464"/>
    <cellStyle name="60% - Accent6 3 2 3" xfId="35515"/>
    <cellStyle name="60% - Accent6 3 3" xfId="3386"/>
    <cellStyle name="60% - Accent6 3 3 2" xfId="35881"/>
    <cellStyle name="60% - Accent6 3 4" xfId="3959"/>
    <cellStyle name="60% - Accent6 3 5" xfId="5069"/>
    <cellStyle name="60% - Accent6 3_Realization 2013" xfId="8465"/>
    <cellStyle name="60% - Accent6 4" xfId="3388"/>
    <cellStyle name="60% - Accent6 4 2" xfId="3960"/>
    <cellStyle name="60% - Accent6 4 2 2" xfId="36118"/>
    <cellStyle name="60% - Accent6 4 3" xfId="8466"/>
    <cellStyle name="60% - Accent6 4 4" xfId="35883"/>
    <cellStyle name="60% - Accent6 5" xfId="480"/>
    <cellStyle name="60% - Accent6 5 2" xfId="34573"/>
    <cellStyle name="60% - Accent6 5 3" xfId="6448"/>
    <cellStyle name="60% - Accent6 6" xfId="6091"/>
    <cellStyle name="60% - Akzent1" xfId="1325"/>
    <cellStyle name="60% - Akzent2" xfId="1324"/>
    <cellStyle name="60% - Akzent3" xfId="1323"/>
    <cellStyle name="60% - Akzent4" xfId="1322"/>
    <cellStyle name="60% - Akzent5" xfId="1321"/>
    <cellStyle name="60% - Akzent6" xfId="1320"/>
    <cellStyle name="60% - Colore 1" xfId="1319"/>
    <cellStyle name="60% - Colore 1 2" xfId="3961"/>
    <cellStyle name="60% - Colore 1 2 2" xfId="36119"/>
    <cellStyle name="60% - Colore 1 3" xfId="34971"/>
    <cellStyle name="60% - Colore 2" xfId="1318"/>
    <cellStyle name="60% - Colore 2 2" xfId="3962"/>
    <cellStyle name="60% - Colore 2 2 2" xfId="36120"/>
    <cellStyle name="60% - Colore 2 3" xfId="34970"/>
    <cellStyle name="60% - Colore 3" xfId="1317"/>
    <cellStyle name="60% - Colore 3 2" xfId="3963"/>
    <cellStyle name="60% - Colore 3 2 2" xfId="36121"/>
    <cellStyle name="60% - Colore 3 3" xfId="34969"/>
    <cellStyle name="60% - Colore 4" xfId="1316"/>
    <cellStyle name="60% - Colore 4 2" xfId="3964"/>
    <cellStyle name="60% - Colore 4 2 2" xfId="36122"/>
    <cellStyle name="60% - Colore 4 3" xfId="34968"/>
    <cellStyle name="60% - Colore 5" xfId="1315"/>
    <cellStyle name="60% - Colore 5 2" xfId="3965"/>
    <cellStyle name="60% - Colore 5 2 2" xfId="36123"/>
    <cellStyle name="60% - Colore 5 3" xfId="34967"/>
    <cellStyle name="60% - Colore 6" xfId="1314"/>
    <cellStyle name="60% - Colore 6 2" xfId="3966"/>
    <cellStyle name="60% - Colore 6 2 2" xfId="36124"/>
    <cellStyle name="60% - Colore 6 3" xfId="34966"/>
    <cellStyle name="60% - Isticanje1" xfId="1313"/>
    <cellStyle name="60% - Isticanje1 2" xfId="3385"/>
    <cellStyle name="60% - Isticanje1 2 2" xfId="3967"/>
    <cellStyle name="60% - Isticanje1 2 2 2" xfId="8467"/>
    <cellStyle name="60% - Isticanje1 2 3" xfId="35880"/>
    <cellStyle name="60% - Isticanje1 3" xfId="6539"/>
    <cellStyle name="60% - Isticanje1 3 2" xfId="8468"/>
    <cellStyle name="60% - Isticanje1_BOTTOM UP 2013-2015 SEPTEMBER (5)" xfId="3968"/>
    <cellStyle name="60% - Isticanje2" xfId="1312"/>
    <cellStyle name="60% - Isticanje2 2" xfId="3384"/>
    <cellStyle name="60% - Isticanje2 2 2" xfId="3969"/>
    <cellStyle name="60% - Isticanje2 2 2 2" xfId="8469"/>
    <cellStyle name="60% - Isticanje2 2 3" xfId="35879"/>
    <cellStyle name="60% - Isticanje2 3" xfId="6540"/>
    <cellStyle name="60% - Isticanje2 3 2" xfId="8470"/>
    <cellStyle name="60% - Isticanje2_BOTTOM UP 2013-2015 SEPTEMBER (5)" xfId="3970"/>
    <cellStyle name="60% - Isticanje3" xfId="1310"/>
    <cellStyle name="60% - Isticanje3 2" xfId="3383"/>
    <cellStyle name="60% - Isticanje3 2 2" xfId="3971"/>
    <cellStyle name="60% - Isticanje3 2 2 2" xfId="8471"/>
    <cellStyle name="60% - Isticanje3 2 3" xfId="35878"/>
    <cellStyle name="60% - Isticanje3 3" xfId="6541"/>
    <cellStyle name="60% - Isticanje3 3 2" xfId="8472"/>
    <cellStyle name="60% - Isticanje3_BOTTOM UP 2013-2015 SEPTEMBER (5)" xfId="3972"/>
    <cellStyle name="60% - Isticanje4" xfId="1309"/>
    <cellStyle name="60% - Isticanje4 2" xfId="3382"/>
    <cellStyle name="60% - Isticanje4 2 2" xfId="3973"/>
    <cellStyle name="60% - Isticanje4 2 2 2" xfId="8473"/>
    <cellStyle name="60% - Isticanje4 2 3" xfId="35877"/>
    <cellStyle name="60% - Isticanje4 3" xfId="6542"/>
    <cellStyle name="60% - Isticanje4 3 2" xfId="8474"/>
    <cellStyle name="60% - Isticanje4_BOTTOM UP 2013-2015 SEPTEMBER (5)" xfId="3974"/>
    <cellStyle name="60% - Isticanje5" xfId="1308"/>
    <cellStyle name="60% - Isticanje5 2" xfId="3381"/>
    <cellStyle name="60% - Isticanje5 2 2" xfId="3975"/>
    <cellStyle name="60% - Isticanje5 2 2 2" xfId="8475"/>
    <cellStyle name="60% - Isticanje5 2 3" xfId="35876"/>
    <cellStyle name="60% - Isticanje5 3" xfId="6543"/>
    <cellStyle name="60% - Isticanje5 3 2" xfId="8476"/>
    <cellStyle name="60% - Isticanje5_BOTTOM UP 2013-2015 SEPTEMBER (5)" xfId="3976"/>
    <cellStyle name="60% - Isticanje6" xfId="1307"/>
    <cellStyle name="60% - Isticanje6 2" xfId="3380"/>
    <cellStyle name="60% - Isticanje6 2 2" xfId="3977"/>
    <cellStyle name="60% - Isticanje6 2 2 2" xfId="8477"/>
    <cellStyle name="60% - Isticanje6 2 3" xfId="35875"/>
    <cellStyle name="60% - Isticanje6 3" xfId="6544"/>
    <cellStyle name="60% - Isticanje6 3 2" xfId="8478"/>
    <cellStyle name="60% - Isticanje6_BOTTOM UP 2013-2015 SEPTEMBER (5)" xfId="3978"/>
    <cellStyle name="60% - Naglasak1" xfId="3979"/>
    <cellStyle name="60% - Naglasak1 2" xfId="6545"/>
    <cellStyle name="60% - Naglasak1 2 2" xfId="8479"/>
    <cellStyle name="60% - Naglasak2" xfId="3980"/>
    <cellStyle name="60% - Naglasak2 2" xfId="6546"/>
    <cellStyle name="60% - Naglasak2 2 2" xfId="8480"/>
    <cellStyle name="60% - Naglasak3" xfId="3981"/>
    <cellStyle name="60% - Naglasak3 2" xfId="6547"/>
    <cellStyle name="60% - Naglasak3 2 2" xfId="8481"/>
    <cellStyle name="60% - Naglasak4" xfId="3982"/>
    <cellStyle name="60% - Naglasak4 2" xfId="6548"/>
    <cellStyle name="60% - Naglasak4 2 2" xfId="8482"/>
    <cellStyle name="60% - Naglasak5" xfId="3983"/>
    <cellStyle name="60% - Naglasak5 2" xfId="6549"/>
    <cellStyle name="60% - Naglasak5 2 2" xfId="8483"/>
    <cellStyle name="60% - Naglasak6" xfId="3984"/>
    <cellStyle name="60% - Naglasak6 2" xfId="6550"/>
    <cellStyle name="60% - Naglasak6 2 2" xfId="8484"/>
    <cellStyle name="60% - Акцент1" xfId="1306"/>
    <cellStyle name="60% - Акцент2" xfId="1305"/>
    <cellStyle name="60% - Акцент3" xfId="1304"/>
    <cellStyle name="60% - Акцент4" xfId="1303"/>
    <cellStyle name="60% - Акцент5" xfId="1302"/>
    <cellStyle name="60% - Акцент6" xfId="1301"/>
    <cellStyle name="6Code" xfId="1300"/>
    <cellStyle name="8pt" xfId="1299"/>
    <cellStyle name="Äåíåæíûé [0]_vaqduGfTSN7qyUJNWHRlcWo3H" xfId="1298"/>
    <cellStyle name="Äåíåæíûé_vaqduGfTSN7qyUJNWHRlcWo3H" xfId="1297"/>
    <cellStyle name="Accent1 - 20%" xfId="40"/>
    <cellStyle name="Accent1 - 20% 2" xfId="826"/>
    <cellStyle name="Accent1 - 20% 2 2" xfId="2345"/>
    <cellStyle name="Accent1 - 20% 2 2 2" xfId="8486"/>
    <cellStyle name="Accent1 - 20% 2 2 3" xfId="8485"/>
    <cellStyle name="Accent1 - 20% 2 2 4" xfId="35272"/>
    <cellStyle name="Accent1 - 20% 2 2 5" xfId="36557"/>
    <cellStyle name="Accent1 - 20% 2 3" xfId="8487"/>
    <cellStyle name="Accent1 - 20% 2 4" xfId="8488"/>
    <cellStyle name="Accent1 - 20% 2 5" xfId="8489"/>
    <cellStyle name="Accent1 - 20% 3" xfId="2292"/>
    <cellStyle name="Accent1 - 20% 3 2" xfId="8490"/>
    <cellStyle name="Accent1 - 20% 3 2 2" xfId="8491"/>
    <cellStyle name="Accent1 - 20% 3 3" xfId="8492"/>
    <cellStyle name="Accent1 - 20% 3 4" xfId="8493"/>
    <cellStyle name="Accent1 - 20% 4" xfId="5070"/>
    <cellStyle name="Accent1 - 20% 4 2" xfId="8494"/>
    <cellStyle name="Accent1 - 20% 4 2 2" xfId="8495"/>
    <cellStyle name="Accent1 - 20% 4 3" xfId="8496"/>
    <cellStyle name="Accent1 - 20% 4 4" xfId="8497"/>
    <cellStyle name="Accent1 - 20% 4 5" xfId="34575"/>
    <cellStyle name="Accent1 - 20% 5" xfId="482"/>
    <cellStyle name="Accent1 - 20% 5 2" xfId="8498"/>
    <cellStyle name="Accent1 - 20% 5 2 2" xfId="8499"/>
    <cellStyle name="Accent1 - 20% 5 3" xfId="8500"/>
    <cellStyle name="Accent1 - 20% 5 4" xfId="8501"/>
    <cellStyle name="Accent1 - 20% 6" xfId="8502"/>
    <cellStyle name="Accent1 - 20% 7" xfId="6215"/>
    <cellStyle name="Accent1 - 40%" xfId="41"/>
    <cellStyle name="Accent1 - 40% 2" xfId="827"/>
    <cellStyle name="Accent1 - 40% 2 2" xfId="2346"/>
    <cellStyle name="Accent1 - 40% 2 2 2" xfId="8504"/>
    <cellStyle name="Accent1 - 40% 2 2 3" xfId="8503"/>
    <cellStyle name="Accent1 - 40% 2 2 4" xfId="35273"/>
    <cellStyle name="Accent1 - 40% 2 2 5" xfId="36558"/>
    <cellStyle name="Accent1 - 40% 2 3" xfId="8505"/>
    <cellStyle name="Accent1 - 40% 2 4" xfId="8506"/>
    <cellStyle name="Accent1 - 40% 2 5" xfId="8507"/>
    <cellStyle name="Accent1 - 40% 3" xfId="2291"/>
    <cellStyle name="Accent1 - 40% 3 2" xfId="8508"/>
    <cellStyle name="Accent1 - 40% 3 2 2" xfId="8509"/>
    <cellStyle name="Accent1 - 40% 3 3" xfId="8510"/>
    <cellStyle name="Accent1 - 40% 3 4" xfId="8511"/>
    <cellStyle name="Accent1 - 40% 4" xfId="5071"/>
    <cellStyle name="Accent1 - 40% 4 2" xfId="8512"/>
    <cellStyle name="Accent1 - 40% 4 2 2" xfId="8513"/>
    <cellStyle name="Accent1 - 40% 4 3" xfId="8514"/>
    <cellStyle name="Accent1 - 40% 4 4" xfId="8515"/>
    <cellStyle name="Accent1 - 40% 4 5" xfId="34576"/>
    <cellStyle name="Accent1 - 40% 5" xfId="483"/>
    <cellStyle name="Accent1 - 40% 5 2" xfId="8516"/>
    <cellStyle name="Accent1 - 40% 5 2 2" xfId="8517"/>
    <cellStyle name="Accent1 - 40% 5 3" xfId="8518"/>
    <cellStyle name="Accent1 - 40% 5 4" xfId="8519"/>
    <cellStyle name="Accent1 - 40% 6" xfId="8520"/>
    <cellStyle name="Accent1 - 40% 7" xfId="6216"/>
    <cellStyle name="Accent1 - 60%" xfId="42"/>
    <cellStyle name="Accent1 - 60% 2" xfId="828"/>
    <cellStyle name="Accent1 - 60% 2 2" xfId="2347"/>
    <cellStyle name="Accent1 - 60% 2 2 2" xfId="8522"/>
    <cellStyle name="Accent1 - 60% 2 2 3" xfId="8521"/>
    <cellStyle name="Accent1 - 60% 2 2 4" xfId="35274"/>
    <cellStyle name="Accent1 - 60% 2 2 5" xfId="36559"/>
    <cellStyle name="Accent1 - 60% 2 3" xfId="8523"/>
    <cellStyle name="Accent1 - 60% 2 4" xfId="8524"/>
    <cellStyle name="Accent1 - 60% 2 5" xfId="8525"/>
    <cellStyle name="Accent1 - 60% 3" xfId="2290"/>
    <cellStyle name="Accent1 - 60% 3 2" xfId="8526"/>
    <cellStyle name="Accent1 - 60% 3 2 2" xfId="8527"/>
    <cellStyle name="Accent1 - 60% 3 3" xfId="8528"/>
    <cellStyle name="Accent1 - 60% 3 4" xfId="8529"/>
    <cellStyle name="Accent1 - 60% 4" xfId="5072"/>
    <cellStyle name="Accent1 - 60% 4 2" xfId="8530"/>
    <cellStyle name="Accent1 - 60% 4 2 2" xfId="8531"/>
    <cellStyle name="Accent1 - 60% 4 3" xfId="8532"/>
    <cellStyle name="Accent1 - 60% 4 4" xfId="8533"/>
    <cellStyle name="Accent1 - 60% 4 5" xfId="34577"/>
    <cellStyle name="Accent1 - 60% 5" xfId="484"/>
    <cellStyle name="Accent1 - 60% 5 2" xfId="8534"/>
    <cellStyle name="Accent1 - 60% 5 2 2" xfId="8535"/>
    <cellStyle name="Accent1 - 60% 5 3" xfId="8536"/>
    <cellStyle name="Accent1 - 60% 5 4" xfId="8537"/>
    <cellStyle name="Accent1 - 60% 6" xfId="8538"/>
    <cellStyle name="Accent1 - 60% 7" xfId="6217"/>
    <cellStyle name="Accent1 10" xfId="1428"/>
    <cellStyle name="Accent1 10 2" xfId="2348"/>
    <cellStyle name="Accent1 10 2 2" xfId="8539"/>
    <cellStyle name="Accent1 10 3" xfId="2915"/>
    <cellStyle name="Accent1 10 4" xfId="5073"/>
    <cellStyle name="Accent1 100" xfId="8540"/>
    <cellStyle name="Accent1 100 2" xfId="8541"/>
    <cellStyle name="Accent1 101" xfId="8542"/>
    <cellStyle name="Accent1 101 2" xfId="8543"/>
    <cellStyle name="Accent1 102" xfId="8544"/>
    <cellStyle name="Accent1 102 2" xfId="8545"/>
    <cellStyle name="Accent1 103" xfId="8546"/>
    <cellStyle name="Accent1 103 2" xfId="8547"/>
    <cellStyle name="Accent1 104" xfId="8548"/>
    <cellStyle name="Accent1 104 2" xfId="8549"/>
    <cellStyle name="Accent1 105" xfId="8550"/>
    <cellStyle name="Accent1 105 2" xfId="8551"/>
    <cellStyle name="Accent1 106" xfId="8552"/>
    <cellStyle name="Accent1 106 2" xfId="8553"/>
    <cellStyle name="Accent1 107" xfId="8554"/>
    <cellStyle name="Accent1 107 2" xfId="8555"/>
    <cellStyle name="Accent1 108" xfId="8556"/>
    <cellStyle name="Accent1 108 2" xfId="8557"/>
    <cellStyle name="Accent1 109" xfId="8558"/>
    <cellStyle name="Accent1 11" xfId="2072"/>
    <cellStyle name="Accent1 11 2" xfId="2349"/>
    <cellStyle name="Accent1 11 2 2" xfId="8559"/>
    <cellStyle name="Accent1 11 3" xfId="2916"/>
    <cellStyle name="Accent1 11 4" xfId="5074"/>
    <cellStyle name="Accent1 110" xfId="8560"/>
    <cellStyle name="Accent1 111" xfId="8561"/>
    <cellStyle name="Accent1 112" xfId="8562"/>
    <cellStyle name="Accent1 113" xfId="8563"/>
    <cellStyle name="Accent1 114" xfId="8564"/>
    <cellStyle name="Accent1 115" xfId="8565"/>
    <cellStyle name="Accent1 116" xfId="8566"/>
    <cellStyle name="Accent1 117" xfId="8567"/>
    <cellStyle name="Accent1 118" xfId="7469"/>
    <cellStyle name="Accent1 119" xfId="7037"/>
    <cellStyle name="Accent1 12" xfId="1403"/>
    <cellStyle name="Accent1 12 2" xfId="2350"/>
    <cellStyle name="Accent1 12 2 2" xfId="8568"/>
    <cellStyle name="Accent1 12 3" xfId="2917"/>
    <cellStyle name="Accent1 12 4" xfId="5075"/>
    <cellStyle name="Accent1 120" xfId="32478"/>
    <cellStyle name="Accent1 121" xfId="32827"/>
    <cellStyle name="Accent1 122" xfId="31876"/>
    <cellStyle name="Accent1 123" xfId="31349"/>
    <cellStyle name="Accent1 124" xfId="30772"/>
    <cellStyle name="Accent1 125" xfId="33209"/>
    <cellStyle name="Accent1 126" xfId="33606"/>
    <cellStyle name="Accent1 127" xfId="33192"/>
    <cellStyle name="Accent1 128" xfId="33576"/>
    <cellStyle name="Accent1 129" xfId="7407"/>
    <cellStyle name="Accent1 13" xfId="2293"/>
    <cellStyle name="Accent1 13 2" xfId="2351"/>
    <cellStyle name="Accent1 13 2 2" xfId="8569"/>
    <cellStyle name="Accent1 13 3" xfId="34319"/>
    <cellStyle name="Accent1 130" xfId="29911"/>
    <cellStyle name="Accent1 131" xfId="36475"/>
    <cellStyle name="Accent1 132" xfId="6236"/>
    <cellStyle name="Accent1 133" xfId="6092"/>
    <cellStyle name="Accent1 14" xfId="2182"/>
    <cellStyle name="Accent1 14 2" xfId="2352"/>
    <cellStyle name="Accent1 14 2 2" xfId="8570"/>
    <cellStyle name="Accent1 14 3" xfId="34321"/>
    <cellStyle name="Accent1 15" xfId="2353"/>
    <cellStyle name="Accent1 15 2" xfId="6551"/>
    <cellStyle name="Accent1 15 2 2" xfId="8571"/>
    <cellStyle name="Accent1 15 3" xfId="34323"/>
    <cellStyle name="Accent1 16" xfId="2354"/>
    <cellStyle name="Accent1 16 2" xfId="6552"/>
    <cellStyle name="Accent1 16 2 2" xfId="8572"/>
    <cellStyle name="Accent1 16 3" xfId="34317"/>
    <cellStyle name="Accent1 17" xfId="2355"/>
    <cellStyle name="Accent1 17 2" xfId="6553"/>
    <cellStyle name="Accent1 17 2 2" xfId="8573"/>
    <cellStyle name="Accent1 17 3" xfId="34327"/>
    <cellStyle name="Accent1 18" xfId="2356"/>
    <cellStyle name="Accent1 18 2" xfId="6554"/>
    <cellStyle name="Accent1 18 2 2" xfId="8574"/>
    <cellStyle name="Accent1 18 3" xfId="34331"/>
    <cellStyle name="Accent1 19" xfId="2357"/>
    <cellStyle name="Accent1 19 2" xfId="6555"/>
    <cellStyle name="Accent1 19 2 2" xfId="8575"/>
    <cellStyle name="Accent1 19 3" xfId="34326"/>
    <cellStyle name="Accent1 2" xfId="43"/>
    <cellStyle name="Accent1 2 2" xfId="1294"/>
    <cellStyle name="Accent1 2 2 2" xfId="6556"/>
    <cellStyle name="Accent1 2 2 2 2" xfId="8576"/>
    <cellStyle name="Accent1 2 3" xfId="3379"/>
    <cellStyle name="Accent1 2 3 2" xfId="3986"/>
    <cellStyle name="Accent1 2 3 2 2" xfId="36125"/>
    <cellStyle name="Accent1 2 3 3" xfId="35874"/>
    <cellStyle name="Accent1 2 4" xfId="5076"/>
    <cellStyle name="Accent1 2 4 2" xfId="8578"/>
    <cellStyle name="Accent1 2 5" xfId="825"/>
    <cellStyle name="Accent1 2 6" xfId="8579"/>
    <cellStyle name="Accent1 2_BOTTOM UP 2013-2015 OCTOBER 19th" xfId="8580"/>
    <cellStyle name="Accent1 20" xfId="2358"/>
    <cellStyle name="Accent1 20 2" xfId="6557"/>
    <cellStyle name="Accent1 20 2 2" xfId="8581"/>
    <cellStyle name="Accent1 20 3" xfId="34335"/>
    <cellStyle name="Accent1 21" xfId="2359"/>
    <cellStyle name="Accent1 21 2" xfId="6558"/>
    <cellStyle name="Accent1 21 2 2" xfId="8582"/>
    <cellStyle name="Accent1 21 3" xfId="34337"/>
    <cellStyle name="Accent1 22" xfId="2360"/>
    <cellStyle name="Accent1 22 2" xfId="6559"/>
    <cellStyle name="Accent1 22 2 2" xfId="8583"/>
    <cellStyle name="Accent1 22 3" xfId="34333"/>
    <cellStyle name="Accent1 23" xfId="2361"/>
    <cellStyle name="Accent1 23 2" xfId="6560"/>
    <cellStyle name="Accent1 23 2 2" xfId="8584"/>
    <cellStyle name="Accent1 23 3" xfId="34341"/>
    <cellStyle name="Accent1 24" xfId="2362"/>
    <cellStyle name="Accent1 24 2" xfId="6561"/>
    <cellStyle name="Accent1 24 2 2" xfId="8585"/>
    <cellStyle name="Accent1 24 3" xfId="34343"/>
    <cellStyle name="Accent1 25" xfId="2363"/>
    <cellStyle name="Accent1 25 2" xfId="6562"/>
    <cellStyle name="Accent1 25 2 2" xfId="8586"/>
    <cellStyle name="Accent1 25 3" xfId="34339"/>
    <cellStyle name="Accent1 26" xfId="2364"/>
    <cellStyle name="Accent1 26 2" xfId="6563"/>
    <cellStyle name="Accent1 26 2 2" xfId="8587"/>
    <cellStyle name="Accent1 26 3" xfId="34332"/>
    <cellStyle name="Accent1 27" xfId="2365"/>
    <cellStyle name="Accent1 27 2" xfId="6564"/>
    <cellStyle name="Accent1 27 2 2" xfId="8588"/>
    <cellStyle name="Accent1 27 3" xfId="34345"/>
    <cellStyle name="Accent1 28" xfId="2366"/>
    <cellStyle name="Accent1 28 2" xfId="6565"/>
    <cellStyle name="Accent1 28 2 2" xfId="8589"/>
    <cellStyle name="Accent1 28 3" xfId="34346"/>
    <cellStyle name="Accent1 29" xfId="2367"/>
    <cellStyle name="Accent1 29 2" xfId="6566"/>
    <cellStyle name="Accent1 29 2 2" xfId="8590"/>
    <cellStyle name="Accent1 29 3" xfId="34349"/>
    <cellStyle name="Accent1 3" xfId="1034"/>
    <cellStyle name="Accent1 3 2" xfId="1292"/>
    <cellStyle name="Accent1 3 2 2" xfId="3992"/>
    <cellStyle name="Accent1 3 2 2 2" xfId="36126"/>
    <cellStyle name="Accent1 3 2 3" xfId="34963"/>
    <cellStyle name="Accent1 3 3" xfId="3378"/>
    <cellStyle name="Accent1 3 3 2" xfId="35873"/>
    <cellStyle name="Accent1 3 4" xfId="5077"/>
    <cellStyle name="Accent1 3 5" xfId="8591"/>
    <cellStyle name="Accent1 30" xfId="2368"/>
    <cellStyle name="Accent1 30 2" xfId="6567"/>
    <cellStyle name="Accent1 30 2 2" xfId="8592"/>
    <cellStyle name="Accent1 30 3" xfId="34351"/>
    <cellStyle name="Accent1 31" xfId="2369"/>
    <cellStyle name="Accent1 31 2" xfId="6568"/>
    <cellStyle name="Accent1 31 2 2" xfId="8593"/>
    <cellStyle name="Accent1 31 3" xfId="34367"/>
    <cellStyle name="Accent1 32" xfId="2344"/>
    <cellStyle name="Accent1 32 2" xfId="3993"/>
    <cellStyle name="Accent1 32 2 2" xfId="8594"/>
    <cellStyle name="Accent1 32 3" xfId="8595"/>
    <cellStyle name="Accent1 33" xfId="2861"/>
    <cellStyle name="Accent1 33 2" xfId="3994"/>
    <cellStyle name="Accent1 33 2 2" xfId="8596"/>
    <cellStyle name="Accent1 33 3" xfId="35487"/>
    <cellStyle name="Accent1 34" xfId="2781"/>
    <cellStyle name="Accent1 34 2" xfId="3995"/>
    <cellStyle name="Accent1 34 2 2" xfId="8597"/>
    <cellStyle name="Accent1 34 3" xfId="35457"/>
    <cellStyle name="Accent1 35" xfId="2857"/>
    <cellStyle name="Accent1 35 2" xfId="3996"/>
    <cellStyle name="Accent1 35 2 2" xfId="8598"/>
    <cellStyle name="Accent1 35 3" xfId="35484"/>
    <cellStyle name="Accent1 36" xfId="2867"/>
    <cellStyle name="Accent1 36 2" xfId="3997"/>
    <cellStyle name="Accent1 36 2 2" xfId="8599"/>
    <cellStyle name="Accent1 36 3" xfId="35492"/>
    <cellStyle name="Accent1 37" xfId="3536"/>
    <cellStyle name="Accent1 37 2" xfId="3998"/>
    <cellStyle name="Accent1 37 2 2" xfId="8600"/>
    <cellStyle name="Accent1 37 3" xfId="35994"/>
    <cellStyle name="Accent1 38" xfId="3626"/>
    <cellStyle name="Accent1 38 2" xfId="4714"/>
    <cellStyle name="Accent1 38 2 2" xfId="36340"/>
    <cellStyle name="Accent1 38 3" xfId="8601"/>
    <cellStyle name="Accent1 39" xfId="3678"/>
    <cellStyle name="Accent1 39 2" xfId="8602"/>
    <cellStyle name="Accent1 4" xfId="1129"/>
    <cellStyle name="Accent1 4 2" xfId="1291"/>
    <cellStyle name="Accent1 4 2 2" xfId="8603"/>
    <cellStyle name="Accent1 4 2 3" xfId="34962"/>
    <cellStyle name="Accent1 4 3" xfId="5078"/>
    <cellStyle name="Accent1 4 4" xfId="8604"/>
    <cellStyle name="Accent1 4_Realization 2013" xfId="8605"/>
    <cellStyle name="Accent1 40" xfId="3735"/>
    <cellStyle name="Accent1 40 2" xfId="8606"/>
    <cellStyle name="Accent1 41" xfId="4032"/>
    <cellStyle name="Accent1 41 2" xfId="8607"/>
    <cellStyle name="Accent1 42" xfId="3710"/>
    <cellStyle name="Accent1 42 2" xfId="8608"/>
    <cellStyle name="Accent1 43" xfId="3949"/>
    <cellStyle name="Accent1 43 2" xfId="8609"/>
    <cellStyle name="Accent1 44" xfId="4840"/>
    <cellStyle name="Accent1 44 2" xfId="8610"/>
    <cellStyle name="Accent1 45" xfId="4998"/>
    <cellStyle name="Accent1 45 2" xfId="8611"/>
    <cellStyle name="Accent1 45 3" xfId="34574"/>
    <cellStyle name="Accent1 46" xfId="5794"/>
    <cellStyle name="Accent1 46 2" xfId="8612"/>
    <cellStyle name="Accent1 46 3" xfId="34496"/>
    <cellStyle name="Accent1 47" xfId="5848"/>
    <cellStyle name="Accent1 47 2" xfId="8613"/>
    <cellStyle name="Accent1 47 3" xfId="34401"/>
    <cellStyle name="Accent1 48" xfId="5855"/>
    <cellStyle name="Accent1 48 2" xfId="8614"/>
    <cellStyle name="Accent1 48 3" xfId="34409"/>
    <cellStyle name="Accent1 49" xfId="5999"/>
    <cellStyle name="Accent1 49 2" xfId="8616"/>
    <cellStyle name="Accent1 5" xfId="1231"/>
    <cellStyle name="Accent1 5 2" xfId="1289"/>
    <cellStyle name="Accent1 5 2 2" xfId="8617"/>
    <cellStyle name="Accent1 5 2 3" xfId="34960"/>
    <cellStyle name="Accent1 5 3" xfId="5079"/>
    <cellStyle name="Accent1 5 4" xfId="8618"/>
    <cellStyle name="Accent1 5_Realization 2013" xfId="8619"/>
    <cellStyle name="Accent1 50" xfId="481"/>
    <cellStyle name="Accent1 50 2" xfId="8620"/>
    <cellStyle name="Accent1 50 3" xfId="6908"/>
    <cellStyle name="Accent1 51" xfId="6911"/>
    <cellStyle name="Accent1 51 2" xfId="8621"/>
    <cellStyle name="Accent1 52" xfId="6910"/>
    <cellStyle name="Accent1 52 2" xfId="8622"/>
    <cellStyle name="Accent1 53" xfId="6943"/>
    <cellStyle name="Accent1 53 2" xfId="8623"/>
    <cellStyle name="Accent1 54" xfId="6890"/>
    <cellStyle name="Accent1 54 2" xfId="8624"/>
    <cellStyle name="Accent1 55" xfId="8625"/>
    <cellStyle name="Accent1 55 2" xfId="8626"/>
    <cellStyle name="Accent1 56" xfId="8627"/>
    <cellStyle name="Accent1 56 2" xfId="8628"/>
    <cellStyle name="Accent1 57" xfId="8629"/>
    <cellStyle name="Accent1 57 2" xfId="8630"/>
    <cellStyle name="Accent1 58" xfId="8631"/>
    <cellStyle name="Accent1 58 2" xfId="8632"/>
    <cellStyle name="Accent1 59" xfId="8633"/>
    <cellStyle name="Accent1 59 2" xfId="8634"/>
    <cellStyle name="Accent1 6" xfId="1288"/>
    <cellStyle name="Accent1 6 2" xfId="2919"/>
    <cellStyle name="Accent1 6 2 2" xfId="8635"/>
    <cellStyle name="Accent1 6 2 3" xfId="35518"/>
    <cellStyle name="Accent1 6 3" xfId="4000"/>
    <cellStyle name="Accent1 6 3 2" xfId="36127"/>
    <cellStyle name="Accent1 6 4" xfId="5080"/>
    <cellStyle name="Accent1 6_Realization 2013" xfId="8636"/>
    <cellStyle name="Accent1 60" xfId="8637"/>
    <cellStyle name="Accent1 60 2" xfId="8638"/>
    <cellStyle name="Accent1 61" xfId="8639"/>
    <cellStyle name="Accent1 61 2" xfId="8640"/>
    <cellStyle name="Accent1 62" xfId="8641"/>
    <cellStyle name="Accent1 62 2" xfId="8642"/>
    <cellStyle name="Accent1 63" xfId="8643"/>
    <cellStyle name="Accent1 63 2" xfId="8644"/>
    <cellStyle name="Accent1 64" xfId="8645"/>
    <cellStyle name="Accent1 64 2" xfId="8646"/>
    <cellStyle name="Accent1 65" xfId="8647"/>
    <cellStyle name="Accent1 65 2" xfId="8648"/>
    <cellStyle name="Accent1 66" xfId="8649"/>
    <cellStyle name="Accent1 66 2" xfId="8650"/>
    <cellStyle name="Accent1 67" xfId="8651"/>
    <cellStyle name="Accent1 67 2" xfId="8652"/>
    <cellStyle name="Accent1 68" xfId="8653"/>
    <cellStyle name="Accent1 68 2" xfId="8654"/>
    <cellStyle name="Accent1 69" xfId="8655"/>
    <cellStyle name="Accent1 69 2" xfId="8656"/>
    <cellStyle name="Accent1 7" xfId="1296"/>
    <cellStyle name="Accent1 7 2" xfId="2370"/>
    <cellStyle name="Accent1 7 2 2" xfId="8657"/>
    <cellStyle name="Accent1 7 3" xfId="2920"/>
    <cellStyle name="Accent1 7 4" xfId="5081"/>
    <cellStyle name="Accent1 70" xfId="8658"/>
    <cellStyle name="Accent1 70 2" xfId="8659"/>
    <cellStyle name="Accent1 71" xfId="8660"/>
    <cellStyle name="Accent1 71 2" xfId="8661"/>
    <cellStyle name="Accent1 72" xfId="8662"/>
    <cellStyle name="Accent1 72 2" xfId="8663"/>
    <cellStyle name="Accent1 73" xfId="8664"/>
    <cellStyle name="Accent1 73 2" xfId="8665"/>
    <cellStyle name="Accent1 74" xfId="8666"/>
    <cellStyle name="Accent1 74 2" xfId="8667"/>
    <cellStyle name="Accent1 75" xfId="8668"/>
    <cellStyle name="Accent1 75 2" xfId="8669"/>
    <cellStyle name="Accent1 76" xfId="8670"/>
    <cellStyle name="Accent1 76 2" xfId="8671"/>
    <cellStyle name="Accent1 77" xfId="8672"/>
    <cellStyle name="Accent1 77 2" xfId="8673"/>
    <cellStyle name="Accent1 78" xfId="8674"/>
    <cellStyle name="Accent1 78 2" xfId="8675"/>
    <cellStyle name="Accent1 79" xfId="8676"/>
    <cellStyle name="Accent1 79 2" xfId="8677"/>
    <cellStyle name="Accent1 8" xfId="1434"/>
    <cellStyle name="Accent1 8 2" xfId="2371"/>
    <cellStyle name="Accent1 8 2 2" xfId="8678"/>
    <cellStyle name="Accent1 8 3" xfId="2921"/>
    <cellStyle name="Accent1 8 4" xfId="5082"/>
    <cellStyle name="Accent1 80" xfId="8679"/>
    <cellStyle name="Accent1 80 2" xfId="8680"/>
    <cellStyle name="Accent1 81" xfId="8681"/>
    <cellStyle name="Accent1 81 2" xfId="8682"/>
    <cellStyle name="Accent1 82" xfId="8683"/>
    <cellStyle name="Accent1 82 2" xfId="8684"/>
    <cellStyle name="Accent1 83" xfId="8685"/>
    <cellStyle name="Accent1 83 2" xfId="8686"/>
    <cellStyle name="Accent1 84" xfId="8687"/>
    <cellStyle name="Accent1 84 2" xfId="8688"/>
    <cellStyle name="Accent1 85" xfId="8689"/>
    <cellStyle name="Accent1 85 2" xfId="8690"/>
    <cellStyle name="Accent1 86" xfId="8691"/>
    <cellStyle name="Accent1 86 2" xfId="8692"/>
    <cellStyle name="Accent1 87" xfId="8693"/>
    <cellStyle name="Accent1 87 2" xfId="8694"/>
    <cellStyle name="Accent1 88" xfId="8695"/>
    <cellStyle name="Accent1 88 2" xfId="8696"/>
    <cellStyle name="Accent1 89" xfId="8697"/>
    <cellStyle name="Accent1 89 2" xfId="8698"/>
    <cellStyle name="Accent1 9" xfId="2071"/>
    <cellStyle name="Accent1 9 2" xfId="2372"/>
    <cellStyle name="Accent1 9 2 2" xfId="8699"/>
    <cellStyle name="Accent1 9 3" xfId="2922"/>
    <cellStyle name="Accent1 9 4" xfId="5083"/>
    <cellStyle name="Accent1 90" xfId="8700"/>
    <cellStyle name="Accent1 90 2" xfId="8701"/>
    <cellStyle name="Accent1 91" xfId="8702"/>
    <cellStyle name="Accent1 91 2" xfId="8703"/>
    <cellStyle name="Accent1 92" xfId="8704"/>
    <cellStyle name="Accent1 92 2" xfId="8705"/>
    <cellStyle name="Accent1 93" xfId="8706"/>
    <cellStyle name="Accent1 93 2" xfId="8707"/>
    <cellStyle name="Accent1 94" xfId="8708"/>
    <cellStyle name="Accent1 94 2" xfId="8709"/>
    <cellStyle name="Accent1 95" xfId="8710"/>
    <cellStyle name="Accent1 95 2" xfId="8711"/>
    <cellStyle name="Accent1 96" xfId="8712"/>
    <cellStyle name="Accent1 96 2" xfId="8713"/>
    <cellStyle name="Accent1 97" xfId="8714"/>
    <cellStyle name="Accent1 97 2" xfId="8715"/>
    <cellStyle name="Accent1 98" xfId="8716"/>
    <cellStyle name="Accent1 98 2" xfId="8717"/>
    <cellStyle name="Accent1 99" xfId="8718"/>
    <cellStyle name="Accent1 99 2" xfId="8719"/>
    <cellStyle name="Accent2 - 20%" xfId="44"/>
    <cellStyle name="Accent2 - 20% 2" xfId="830"/>
    <cellStyle name="Accent2 - 20% 2 2" xfId="2374"/>
    <cellStyle name="Accent2 - 20% 2 2 2" xfId="8721"/>
    <cellStyle name="Accent2 - 20% 2 2 3" xfId="8720"/>
    <cellStyle name="Accent2 - 20% 2 2 4" xfId="35275"/>
    <cellStyle name="Accent2 - 20% 2 2 5" xfId="36560"/>
    <cellStyle name="Accent2 - 20% 2 3" xfId="8722"/>
    <cellStyle name="Accent2 - 20% 2 4" xfId="8723"/>
    <cellStyle name="Accent2 - 20% 2 5" xfId="8724"/>
    <cellStyle name="Accent2 - 20% 3" xfId="2288"/>
    <cellStyle name="Accent2 - 20% 3 2" xfId="8725"/>
    <cellStyle name="Accent2 - 20% 3 2 2" xfId="8726"/>
    <cellStyle name="Accent2 - 20% 3 3" xfId="8727"/>
    <cellStyle name="Accent2 - 20% 3 4" xfId="8728"/>
    <cellStyle name="Accent2 - 20% 4" xfId="5084"/>
    <cellStyle name="Accent2 - 20% 4 2" xfId="8729"/>
    <cellStyle name="Accent2 - 20% 4 2 2" xfId="8730"/>
    <cellStyle name="Accent2 - 20% 4 3" xfId="8731"/>
    <cellStyle name="Accent2 - 20% 4 4" xfId="8732"/>
    <cellStyle name="Accent2 - 20% 4 5" xfId="34579"/>
    <cellStyle name="Accent2 - 20% 5" xfId="486"/>
    <cellStyle name="Accent2 - 20% 5 2" xfId="8733"/>
    <cellStyle name="Accent2 - 20% 5 2 2" xfId="8734"/>
    <cellStyle name="Accent2 - 20% 5 3" xfId="8735"/>
    <cellStyle name="Accent2 - 20% 5 4" xfId="8736"/>
    <cellStyle name="Accent2 - 20% 6" xfId="8737"/>
    <cellStyle name="Accent2 - 20% 7" xfId="6218"/>
    <cellStyle name="Accent2 - 40%" xfId="45"/>
    <cellStyle name="Accent2 - 40% 2" xfId="831"/>
    <cellStyle name="Accent2 - 40% 2 2" xfId="2375"/>
    <cellStyle name="Accent2 - 40% 2 2 2" xfId="8739"/>
    <cellStyle name="Accent2 - 40% 2 2 3" xfId="8738"/>
    <cellStyle name="Accent2 - 40% 2 2 4" xfId="35276"/>
    <cellStyle name="Accent2 - 40% 2 2 5" xfId="36561"/>
    <cellStyle name="Accent2 - 40% 2 3" xfId="8740"/>
    <cellStyle name="Accent2 - 40% 2 4" xfId="8741"/>
    <cellStyle name="Accent2 - 40% 2 5" xfId="8742"/>
    <cellStyle name="Accent2 - 40% 3" xfId="2287"/>
    <cellStyle name="Accent2 - 40% 3 2" xfId="8743"/>
    <cellStyle name="Accent2 - 40% 3 2 2" xfId="8744"/>
    <cellStyle name="Accent2 - 40% 3 3" xfId="8745"/>
    <cellStyle name="Accent2 - 40% 3 4" xfId="8746"/>
    <cellStyle name="Accent2 - 40% 4" xfId="5085"/>
    <cellStyle name="Accent2 - 40% 4 2" xfId="8747"/>
    <cellStyle name="Accent2 - 40% 4 2 2" xfId="8748"/>
    <cellStyle name="Accent2 - 40% 4 3" xfId="8749"/>
    <cellStyle name="Accent2 - 40% 4 4" xfId="8750"/>
    <cellStyle name="Accent2 - 40% 4 5" xfId="34580"/>
    <cellStyle name="Accent2 - 40% 5" xfId="487"/>
    <cellStyle name="Accent2 - 40% 5 2" xfId="8751"/>
    <cellStyle name="Accent2 - 40% 5 2 2" xfId="8752"/>
    <cellStyle name="Accent2 - 40% 5 3" xfId="8753"/>
    <cellStyle name="Accent2 - 40% 5 4" xfId="8754"/>
    <cellStyle name="Accent2 - 40% 6" xfId="8755"/>
    <cellStyle name="Accent2 - 40% 7" xfId="6219"/>
    <cellStyle name="Accent2 - 60%" xfId="46"/>
    <cellStyle name="Accent2 - 60% 2" xfId="832"/>
    <cellStyle name="Accent2 - 60% 2 2" xfId="2376"/>
    <cellStyle name="Accent2 - 60% 2 2 2" xfId="8757"/>
    <cellStyle name="Accent2 - 60% 2 2 3" xfId="8756"/>
    <cellStyle name="Accent2 - 60% 2 2 4" xfId="35277"/>
    <cellStyle name="Accent2 - 60% 2 2 5" xfId="36562"/>
    <cellStyle name="Accent2 - 60% 2 3" xfId="8758"/>
    <cellStyle name="Accent2 - 60% 2 4" xfId="8759"/>
    <cellStyle name="Accent2 - 60% 2 5" xfId="8760"/>
    <cellStyle name="Accent2 - 60% 3" xfId="2286"/>
    <cellStyle name="Accent2 - 60% 3 2" xfId="8761"/>
    <cellStyle name="Accent2 - 60% 3 2 2" xfId="8762"/>
    <cellStyle name="Accent2 - 60% 3 3" xfId="8763"/>
    <cellStyle name="Accent2 - 60% 3 4" xfId="8764"/>
    <cellStyle name="Accent2 - 60% 4" xfId="5086"/>
    <cellStyle name="Accent2 - 60% 4 2" xfId="8765"/>
    <cellStyle name="Accent2 - 60% 4 2 2" xfId="8766"/>
    <cellStyle name="Accent2 - 60% 4 3" xfId="8767"/>
    <cellStyle name="Accent2 - 60% 4 4" xfId="8768"/>
    <cellStyle name="Accent2 - 60% 4 5" xfId="34581"/>
    <cellStyle name="Accent2 - 60% 5" xfId="488"/>
    <cellStyle name="Accent2 - 60% 5 2" xfId="8769"/>
    <cellStyle name="Accent2 - 60% 5 2 2" xfId="8770"/>
    <cellStyle name="Accent2 - 60% 5 3" xfId="8771"/>
    <cellStyle name="Accent2 - 60% 5 4" xfId="8772"/>
    <cellStyle name="Accent2 - 60% 6" xfId="8773"/>
    <cellStyle name="Accent2 - 60% 7" xfId="6220"/>
    <cellStyle name="Accent2 10" xfId="1555"/>
    <cellStyle name="Accent2 10 2" xfId="2377"/>
    <cellStyle name="Accent2 10 2 2" xfId="8774"/>
    <cellStyle name="Accent2 10 3" xfId="2925"/>
    <cellStyle name="Accent2 10 4" xfId="5087"/>
    <cellStyle name="Accent2 100" xfId="8775"/>
    <cellStyle name="Accent2 100 2" xfId="8776"/>
    <cellStyle name="Accent2 101" xfId="8777"/>
    <cellStyle name="Accent2 101 2" xfId="8778"/>
    <cellStyle name="Accent2 102" xfId="8779"/>
    <cellStyle name="Accent2 102 2" xfId="8780"/>
    <cellStyle name="Accent2 103" xfId="8781"/>
    <cellStyle name="Accent2 103 2" xfId="8782"/>
    <cellStyle name="Accent2 104" xfId="8783"/>
    <cellStyle name="Accent2 104 2" xfId="8784"/>
    <cellStyle name="Accent2 105" xfId="8785"/>
    <cellStyle name="Accent2 105 2" xfId="8786"/>
    <cellStyle name="Accent2 106" xfId="8787"/>
    <cellStyle name="Accent2 106 2" xfId="8788"/>
    <cellStyle name="Accent2 107" xfId="8789"/>
    <cellStyle name="Accent2 107 2" xfId="8790"/>
    <cellStyle name="Accent2 108" xfId="8791"/>
    <cellStyle name="Accent2 108 2" xfId="8792"/>
    <cellStyle name="Accent2 109" xfId="8793"/>
    <cellStyle name="Accent2 11" xfId="2066"/>
    <cellStyle name="Accent2 11 2" xfId="2378"/>
    <cellStyle name="Accent2 11 2 2" xfId="8794"/>
    <cellStyle name="Accent2 11 3" xfId="2926"/>
    <cellStyle name="Accent2 11 4" xfId="5088"/>
    <cellStyle name="Accent2 110" xfId="8795"/>
    <cellStyle name="Accent2 111" xfId="8796"/>
    <cellStyle name="Accent2 112" xfId="8797"/>
    <cellStyle name="Accent2 113" xfId="8798"/>
    <cellStyle name="Accent2 114" xfId="8799"/>
    <cellStyle name="Accent2 115" xfId="8800"/>
    <cellStyle name="Accent2 116" xfId="8801"/>
    <cellStyle name="Accent2 117" xfId="8802"/>
    <cellStyle name="Accent2 118" xfId="7470"/>
    <cellStyle name="Accent2 119" xfId="7036"/>
    <cellStyle name="Accent2 12" xfId="1435"/>
    <cellStyle name="Accent2 12 2" xfId="2379"/>
    <cellStyle name="Accent2 12 2 2" xfId="8803"/>
    <cellStyle name="Accent2 12 3" xfId="2927"/>
    <cellStyle name="Accent2 12 4" xfId="5089"/>
    <cellStyle name="Accent2 120" xfId="32477"/>
    <cellStyle name="Accent2 121" xfId="32828"/>
    <cellStyle name="Accent2 122" xfId="33379"/>
    <cellStyle name="Accent2 123" xfId="30275"/>
    <cellStyle name="Accent2 124" xfId="32618"/>
    <cellStyle name="Accent2 125" xfId="33210"/>
    <cellStyle name="Accent2 126" xfId="30394"/>
    <cellStyle name="Accent2 127" xfId="33941"/>
    <cellStyle name="Accent2 128" xfId="32082"/>
    <cellStyle name="Accent2 129" xfId="33431"/>
    <cellStyle name="Accent2 13" xfId="2289"/>
    <cellStyle name="Accent2 13 2" xfId="2380"/>
    <cellStyle name="Accent2 13 2 2" xfId="8804"/>
    <cellStyle name="Accent2 13 3" xfId="34318"/>
    <cellStyle name="Accent2 130" xfId="31562"/>
    <cellStyle name="Accent2 131" xfId="36476"/>
    <cellStyle name="Accent2 132" xfId="6237"/>
    <cellStyle name="Accent2 133" xfId="6093"/>
    <cellStyle name="Accent2 14" xfId="2183"/>
    <cellStyle name="Accent2 14 2" xfId="2381"/>
    <cellStyle name="Accent2 14 2 2" xfId="8805"/>
    <cellStyle name="Accent2 14 3" xfId="34320"/>
    <cellStyle name="Accent2 15" xfId="2382"/>
    <cellStyle name="Accent2 15 2" xfId="6569"/>
    <cellStyle name="Accent2 15 2 2" xfId="8806"/>
    <cellStyle name="Accent2 15 3" xfId="34322"/>
    <cellStyle name="Accent2 16" xfId="2383"/>
    <cellStyle name="Accent2 16 2" xfId="6570"/>
    <cellStyle name="Accent2 16 2 2" xfId="8807"/>
    <cellStyle name="Accent2 16 3" xfId="34316"/>
    <cellStyle name="Accent2 17" xfId="2384"/>
    <cellStyle name="Accent2 17 2" xfId="6571"/>
    <cellStyle name="Accent2 17 2 2" xfId="8808"/>
    <cellStyle name="Accent2 17 3" xfId="34325"/>
    <cellStyle name="Accent2 18" xfId="2385"/>
    <cellStyle name="Accent2 18 2" xfId="6572"/>
    <cellStyle name="Accent2 18 2 2" xfId="8809"/>
    <cellStyle name="Accent2 18 3" xfId="34329"/>
    <cellStyle name="Accent2 19" xfId="2386"/>
    <cellStyle name="Accent2 19 2" xfId="6573"/>
    <cellStyle name="Accent2 19 2 2" xfId="8810"/>
    <cellStyle name="Accent2 19 3" xfId="34324"/>
    <cellStyle name="Accent2 2" xfId="47"/>
    <cellStyle name="Accent2 2 2" xfId="1286"/>
    <cellStyle name="Accent2 2 2 2" xfId="6574"/>
    <cellStyle name="Accent2 2 2 2 2" xfId="8811"/>
    <cellStyle name="Accent2 2 3" xfId="3377"/>
    <cellStyle name="Accent2 2 3 2" xfId="4005"/>
    <cellStyle name="Accent2 2 3 2 2" xfId="36128"/>
    <cellStyle name="Accent2 2 3 3" xfId="35872"/>
    <cellStyle name="Accent2 2 4" xfId="5090"/>
    <cellStyle name="Accent2 2 4 2" xfId="8812"/>
    <cellStyle name="Accent2 2 5" xfId="829"/>
    <cellStyle name="Accent2 2 6" xfId="8813"/>
    <cellStyle name="Accent2 2_BOTTOM UP 2013-2015 OCTOBER 19th" xfId="8814"/>
    <cellStyle name="Accent2 20" xfId="2387"/>
    <cellStyle name="Accent2 20 2" xfId="6575"/>
    <cellStyle name="Accent2 20 2 2" xfId="8815"/>
    <cellStyle name="Accent2 20 3" xfId="34334"/>
    <cellStyle name="Accent2 21" xfId="2388"/>
    <cellStyle name="Accent2 21 2" xfId="6576"/>
    <cellStyle name="Accent2 21 2 2" xfId="8816"/>
    <cellStyle name="Accent2 21 3" xfId="34336"/>
    <cellStyle name="Accent2 22" xfId="2389"/>
    <cellStyle name="Accent2 22 2" xfId="6577"/>
    <cellStyle name="Accent2 22 2 2" xfId="8817"/>
    <cellStyle name="Accent2 22 3" xfId="34330"/>
    <cellStyle name="Accent2 23" xfId="2390"/>
    <cellStyle name="Accent2 23 2" xfId="6578"/>
    <cellStyle name="Accent2 23 2 2" xfId="8818"/>
    <cellStyle name="Accent2 23 3" xfId="34340"/>
    <cellStyle name="Accent2 24" xfId="2391"/>
    <cellStyle name="Accent2 24 2" xfId="6579"/>
    <cellStyle name="Accent2 24 2 2" xfId="8819"/>
    <cellStyle name="Accent2 24 3" xfId="34342"/>
    <cellStyle name="Accent2 25" xfId="2392"/>
    <cellStyle name="Accent2 25 2" xfId="6580"/>
    <cellStyle name="Accent2 25 2 2" xfId="8820"/>
    <cellStyle name="Accent2 25 3" xfId="34338"/>
    <cellStyle name="Accent2 26" xfId="2393"/>
    <cellStyle name="Accent2 26 2" xfId="6581"/>
    <cellStyle name="Accent2 26 2 2" xfId="8821"/>
    <cellStyle name="Accent2 26 3" xfId="34328"/>
    <cellStyle name="Accent2 27" xfId="2394"/>
    <cellStyle name="Accent2 27 2" xfId="6582"/>
    <cellStyle name="Accent2 27 2 2" xfId="8822"/>
    <cellStyle name="Accent2 27 3" xfId="34344"/>
    <cellStyle name="Accent2 28" xfId="2395"/>
    <cellStyle name="Accent2 28 2" xfId="6583"/>
    <cellStyle name="Accent2 28 2 2" xfId="8823"/>
    <cellStyle name="Accent2 28 3" xfId="34347"/>
    <cellStyle name="Accent2 29" xfId="2396"/>
    <cellStyle name="Accent2 29 2" xfId="6584"/>
    <cellStyle name="Accent2 29 2 2" xfId="8824"/>
    <cellStyle name="Accent2 29 3" xfId="34348"/>
    <cellStyle name="Accent2 3" xfId="995"/>
    <cellStyle name="Accent2 3 2" xfId="1285"/>
    <cellStyle name="Accent2 3 2 2" xfId="4014"/>
    <cellStyle name="Accent2 3 2 2 2" xfId="36134"/>
    <cellStyle name="Accent2 3 2 3" xfId="34959"/>
    <cellStyle name="Accent2 3 3" xfId="5091"/>
    <cellStyle name="Accent2 3 4" xfId="8825"/>
    <cellStyle name="Accent2 3 5" xfId="8826"/>
    <cellStyle name="Accent2 30" xfId="2397"/>
    <cellStyle name="Accent2 30 2" xfId="6585"/>
    <cellStyle name="Accent2 30 2 2" xfId="8827"/>
    <cellStyle name="Accent2 30 3" xfId="34352"/>
    <cellStyle name="Accent2 31" xfId="2398"/>
    <cellStyle name="Accent2 31 2" xfId="6586"/>
    <cellStyle name="Accent2 31 2 2" xfId="8828"/>
    <cellStyle name="Accent2 31 3" xfId="34365"/>
    <cellStyle name="Accent2 32" xfId="2373"/>
    <cellStyle name="Accent2 32 2" xfId="4016"/>
    <cellStyle name="Accent2 32 2 2" xfId="8829"/>
    <cellStyle name="Accent2 32 3" xfId="8830"/>
    <cellStyle name="Accent2 33" xfId="2860"/>
    <cellStyle name="Accent2 33 2" xfId="4017"/>
    <cellStyle name="Accent2 33 2 2" xfId="8831"/>
    <cellStyle name="Accent2 33 3" xfId="35486"/>
    <cellStyle name="Accent2 34" xfId="2778"/>
    <cellStyle name="Accent2 34 2" xfId="4018"/>
    <cellStyle name="Accent2 34 2 2" xfId="8832"/>
    <cellStyle name="Accent2 34 3" xfId="35455"/>
    <cellStyle name="Accent2 35" xfId="2335"/>
    <cellStyle name="Accent2 35 2" xfId="4019"/>
    <cellStyle name="Accent2 35 2 2" xfId="8833"/>
    <cellStyle name="Accent2 35 3" xfId="35270"/>
    <cellStyle name="Accent2 36" xfId="2866"/>
    <cellStyle name="Accent2 36 2" xfId="4021"/>
    <cellStyle name="Accent2 36 2 2" xfId="8834"/>
    <cellStyle name="Accent2 36 3" xfId="35491"/>
    <cellStyle name="Accent2 37" xfId="3537"/>
    <cellStyle name="Accent2 37 2" xfId="4022"/>
    <cellStyle name="Accent2 37 2 2" xfId="8835"/>
    <cellStyle name="Accent2 37 3" xfId="35995"/>
    <cellStyle name="Accent2 38" xfId="3627"/>
    <cellStyle name="Accent2 38 2" xfId="4715"/>
    <cellStyle name="Accent2 38 2 2" xfId="36341"/>
    <cellStyle name="Accent2 38 3" xfId="8836"/>
    <cellStyle name="Accent2 39" xfId="3679"/>
    <cellStyle name="Accent2 39 2" xfId="8837"/>
    <cellStyle name="Accent2 4" xfId="1128"/>
    <cellStyle name="Accent2 4 2" xfId="1284"/>
    <cellStyle name="Accent2 4 2 2" xfId="8838"/>
    <cellStyle name="Accent2 4 2 3" xfId="34958"/>
    <cellStyle name="Accent2 4 3" xfId="5092"/>
    <cellStyle name="Accent2 4 4" xfId="8839"/>
    <cellStyle name="Accent2 4_Realization 2013" xfId="8840"/>
    <cellStyle name="Accent2 40" xfId="3738"/>
    <cellStyle name="Accent2 40 2" xfId="8841"/>
    <cellStyle name="Accent2 41" xfId="4029"/>
    <cellStyle name="Accent2 41 2" xfId="8842"/>
    <cellStyle name="Accent2 42" xfId="3715"/>
    <cellStyle name="Accent2 42 2" xfId="8844"/>
    <cellStyle name="Accent2 43" xfId="3924"/>
    <cellStyle name="Accent2 43 2" xfId="8845"/>
    <cellStyle name="Accent2 44" xfId="4839"/>
    <cellStyle name="Accent2 44 2" xfId="8846"/>
    <cellStyle name="Accent2 45" xfId="4999"/>
    <cellStyle name="Accent2 45 2" xfId="8847"/>
    <cellStyle name="Accent2 45 3" xfId="34578"/>
    <cellStyle name="Accent2 46" xfId="5795"/>
    <cellStyle name="Accent2 46 2" xfId="8849"/>
    <cellStyle name="Accent2 46 3" xfId="34497"/>
    <cellStyle name="Accent2 47" xfId="5851"/>
    <cellStyle name="Accent2 47 2" xfId="8850"/>
    <cellStyle name="Accent2 47 3" xfId="34402"/>
    <cellStyle name="Accent2 48" xfId="5856"/>
    <cellStyle name="Accent2 48 2" xfId="8851"/>
    <cellStyle name="Accent2 48 3" xfId="34410"/>
    <cellStyle name="Accent2 49" xfId="6000"/>
    <cellStyle name="Accent2 49 2" xfId="8853"/>
    <cellStyle name="Accent2 5" xfId="1233"/>
    <cellStyle name="Accent2 5 2" xfId="1283"/>
    <cellStyle name="Accent2 5 2 2" xfId="8854"/>
    <cellStyle name="Accent2 5 2 3" xfId="34957"/>
    <cellStyle name="Accent2 5 3" xfId="5093"/>
    <cellStyle name="Accent2 5 4" xfId="8855"/>
    <cellStyle name="Accent2 5_Realization 2013" xfId="8856"/>
    <cellStyle name="Accent2 50" xfId="485"/>
    <cellStyle name="Accent2 50 2" xfId="8858"/>
    <cellStyle name="Accent2 50 3" xfId="6923"/>
    <cellStyle name="Accent2 51" xfId="6888"/>
    <cellStyle name="Accent2 51 2" xfId="8859"/>
    <cellStyle name="Accent2 52" xfId="6918"/>
    <cellStyle name="Accent2 52 2" xfId="8860"/>
    <cellStyle name="Accent2 53" xfId="6907"/>
    <cellStyle name="Accent2 53 2" xfId="8861"/>
    <cellStyle name="Accent2 54" xfId="6883"/>
    <cellStyle name="Accent2 54 2" xfId="8862"/>
    <cellStyle name="Accent2 55" xfId="8863"/>
    <cellStyle name="Accent2 55 2" xfId="8864"/>
    <cellStyle name="Accent2 56" xfId="8865"/>
    <cellStyle name="Accent2 56 2" xfId="8866"/>
    <cellStyle name="Accent2 57" xfId="8867"/>
    <cellStyle name="Accent2 57 2" xfId="8868"/>
    <cellStyle name="Accent2 58" xfId="8869"/>
    <cellStyle name="Accent2 58 2" xfId="8870"/>
    <cellStyle name="Accent2 59" xfId="8871"/>
    <cellStyle name="Accent2 59 2" xfId="8872"/>
    <cellStyle name="Accent2 6" xfId="1282"/>
    <cellStyle name="Accent2 6 2" xfId="2932"/>
    <cellStyle name="Accent2 6 2 2" xfId="8873"/>
    <cellStyle name="Accent2 6 2 3" xfId="35522"/>
    <cellStyle name="Accent2 6 3" xfId="4024"/>
    <cellStyle name="Accent2 6 3 2" xfId="36135"/>
    <cellStyle name="Accent2 6 4" xfId="5094"/>
    <cellStyle name="Accent2 6_Realization 2013" xfId="8874"/>
    <cellStyle name="Accent2 60" xfId="8875"/>
    <cellStyle name="Accent2 60 2" xfId="8876"/>
    <cellStyle name="Accent2 61" xfId="8877"/>
    <cellStyle name="Accent2 61 2" xfId="8878"/>
    <cellStyle name="Accent2 62" xfId="8879"/>
    <cellStyle name="Accent2 62 2" xfId="8880"/>
    <cellStyle name="Accent2 63" xfId="8881"/>
    <cellStyle name="Accent2 63 2" xfId="8882"/>
    <cellStyle name="Accent2 64" xfId="8883"/>
    <cellStyle name="Accent2 64 2" xfId="8884"/>
    <cellStyle name="Accent2 65" xfId="8885"/>
    <cellStyle name="Accent2 65 2" xfId="8886"/>
    <cellStyle name="Accent2 66" xfId="8887"/>
    <cellStyle name="Accent2 66 2" xfId="8888"/>
    <cellStyle name="Accent2 67" xfId="8889"/>
    <cellStyle name="Accent2 67 2" xfId="8890"/>
    <cellStyle name="Accent2 68" xfId="8891"/>
    <cellStyle name="Accent2 68 2" xfId="8892"/>
    <cellStyle name="Accent2 69" xfId="8893"/>
    <cellStyle name="Accent2 69 2" xfId="8894"/>
    <cellStyle name="Accent2 7" xfId="1287"/>
    <cellStyle name="Accent2 7 2" xfId="2399"/>
    <cellStyle name="Accent2 7 2 2" xfId="8895"/>
    <cellStyle name="Accent2 7 3" xfId="2933"/>
    <cellStyle name="Accent2 7 4" xfId="5095"/>
    <cellStyle name="Accent2 70" xfId="8896"/>
    <cellStyle name="Accent2 70 2" xfId="8897"/>
    <cellStyle name="Accent2 71" xfId="8898"/>
    <cellStyle name="Accent2 71 2" xfId="8899"/>
    <cellStyle name="Accent2 72" xfId="8900"/>
    <cellStyle name="Accent2 72 2" xfId="8901"/>
    <cellStyle name="Accent2 73" xfId="8902"/>
    <cellStyle name="Accent2 73 2" xfId="8903"/>
    <cellStyle name="Accent2 74" xfId="8904"/>
    <cellStyle name="Accent2 74 2" xfId="8905"/>
    <cellStyle name="Accent2 75" xfId="8906"/>
    <cellStyle name="Accent2 75 2" xfId="8907"/>
    <cellStyle name="Accent2 76" xfId="8908"/>
    <cellStyle name="Accent2 76 2" xfId="8909"/>
    <cellStyle name="Accent2 77" xfId="8910"/>
    <cellStyle name="Accent2 77 2" xfId="8911"/>
    <cellStyle name="Accent2 78" xfId="8912"/>
    <cellStyle name="Accent2 78 2" xfId="8913"/>
    <cellStyle name="Accent2 79" xfId="8914"/>
    <cellStyle name="Accent2 79 2" xfId="8915"/>
    <cellStyle name="Accent2 8" xfId="1629"/>
    <cellStyle name="Accent2 8 2" xfId="2400"/>
    <cellStyle name="Accent2 8 2 2" xfId="8916"/>
    <cellStyle name="Accent2 8 3" xfId="2934"/>
    <cellStyle name="Accent2 8 4" xfId="5096"/>
    <cellStyle name="Accent2 80" xfId="8917"/>
    <cellStyle name="Accent2 80 2" xfId="8918"/>
    <cellStyle name="Accent2 81" xfId="8919"/>
    <cellStyle name="Accent2 81 2" xfId="8920"/>
    <cellStyle name="Accent2 82" xfId="8921"/>
    <cellStyle name="Accent2 82 2" xfId="8922"/>
    <cellStyle name="Accent2 83" xfId="8923"/>
    <cellStyle name="Accent2 83 2" xfId="8924"/>
    <cellStyle name="Accent2 84" xfId="8925"/>
    <cellStyle name="Accent2 84 2" xfId="8926"/>
    <cellStyle name="Accent2 85" xfId="8927"/>
    <cellStyle name="Accent2 85 2" xfId="8928"/>
    <cellStyle name="Accent2 86" xfId="8929"/>
    <cellStyle name="Accent2 86 2" xfId="8930"/>
    <cellStyle name="Accent2 87" xfId="8931"/>
    <cellStyle name="Accent2 87 2" xfId="8932"/>
    <cellStyle name="Accent2 88" xfId="8933"/>
    <cellStyle name="Accent2 88 2" xfId="8934"/>
    <cellStyle name="Accent2 89" xfId="8935"/>
    <cellStyle name="Accent2 89 2" xfId="8936"/>
    <cellStyle name="Accent2 9" xfId="2063"/>
    <cellStyle name="Accent2 9 2" xfId="2401"/>
    <cellStyle name="Accent2 9 2 2" xfId="8937"/>
    <cellStyle name="Accent2 9 3" xfId="2935"/>
    <cellStyle name="Accent2 9 4" xfId="5097"/>
    <cellStyle name="Accent2 90" xfId="8938"/>
    <cellStyle name="Accent2 90 2" xfId="8939"/>
    <cellStyle name="Accent2 91" xfId="8940"/>
    <cellStyle name="Accent2 91 2" xfId="8941"/>
    <cellStyle name="Accent2 92" xfId="8942"/>
    <cellStyle name="Accent2 92 2" xfId="8943"/>
    <cellStyle name="Accent2 93" xfId="8944"/>
    <cellStyle name="Accent2 93 2" xfId="8945"/>
    <cellStyle name="Accent2 94" xfId="8946"/>
    <cellStyle name="Accent2 94 2" xfId="8947"/>
    <cellStyle name="Accent2 95" xfId="8948"/>
    <cellStyle name="Accent2 95 2" xfId="8949"/>
    <cellStyle name="Accent2 96" xfId="8950"/>
    <cellStyle name="Accent2 96 2" xfId="8951"/>
    <cellStyle name="Accent2 97" xfId="8952"/>
    <cellStyle name="Accent2 97 2" xfId="8953"/>
    <cellStyle name="Accent2 98" xfId="8954"/>
    <cellStyle name="Accent2 98 2" xfId="8955"/>
    <cellStyle name="Accent2 99" xfId="8956"/>
    <cellStyle name="Accent2 99 2" xfId="8957"/>
    <cellStyle name="Accent3 - 20%" xfId="48"/>
    <cellStyle name="Accent3 - 20% 2" xfId="834"/>
    <cellStyle name="Accent3 - 20% 2 2" xfId="2403"/>
    <cellStyle name="Accent3 - 20% 2 2 2" xfId="8960"/>
    <cellStyle name="Accent3 - 20% 2 2 3" xfId="8959"/>
    <cellStyle name="Accent3 - 20% 2 2 4" xfId="35278"/>
    <cellStyle name="Accent3 - 20% 2 2 5" xfId="36563"/>
    <cellStyle name="Accent3 - 20% 2 3" xfId="8961"/>
    <cellStyle name="Accent3 - 20% 2 4" xfId="8962"/>
    <cellStyle name="Accent3 - 20% 2 5" xfId="8963"/>
    <cellStyle name="Accent3 - 20% 3" xfId="2284"/>
    <cellStyle name="Accent3 - 20% 3 2" xfId="8964"/>
    <cellStyle name="Accent3 - 20% 3 2 2" xfId="8965"/>
    <cellStyle name="Accent3 - 20% 3 3" xfId="8966"/>
    <cellStyle name="Accent3 - 20% 3 4" xfId="8967"/>
    <cellStyle name="Accent3 - 20% 4" xfId="5098"/>
    <cellStyle name="Accent3 - 20% 4 2" xfId="8968"/>
    <cellStyle name="Accent3 - 20% 4 2 2" xfId="8969"/>
    <cellStyle name="Accent3 - 20% 4 3" xfId="8970"/>
    <cellStyle name="Accent3 - 20% 4 4" xfId="8971"/>
    <cellStyle name="Accent3 - 20% 4 5" xfId="34583"/>
    <cellStyle name="Accent3 - 20% 5" xfId="490"/>
    <cellStyle name="Accent3 - 20% 5 2" xfId="8972"/>
    <cellStyle name="Accent3 - 20% 5 2 2" xfId="8973"/>
    <cellStyle name="Accent3 - 20% 5 3" xfId="8974"/>
    <cellStyle name="Accent3 - 20% 5 4" xfId="8975"/>
    <cellStyle name="Accent3 - 20% 6" xfId="8976"/>
    <cellStyle name="Accent3 - 20% 7" xfId="6221"/>
    <cellStyle name="Accent3 - 40%" xfId="49"/>
    <cellStyle name="Accent3 - 40% 2" xfId="835"/>
    <cellStyle name="Accent3 - 40% 2 2" xfId="2404"/>
    <cellStyle name="Accent3 - 40% 2 2 2" xfId="8978"/>
    <cellStyle name="Accent3 - 40% 2 2 3" xfId="8977"/>
    <cellStyle name="Accent3 - 40% 2 2 4" xfId="35279"/>
    <cellStyle name="Accent3 - 40% 2 2 5" xfId="36564"/>
    <cellStyle name="Accent3 - 40% 2 3" xfId="8979"/>
    <cellStyle name="Accent3 - 40% 2 4" xfId="8980"/>
    <cellStyle name="Accent3 - 40% 2 5" xfId="8981"/>
    <cellStyle name="Accent3 - 40% 3" xfId="2281"/>
    <cellStyle name="Accent3 - 40% 3 2" xfId="8982"/>
    <cellStyle name="Accent3 - 40% 3 2 2" xfId="8983"/>
    <cellStyle name="Accent3 - 40% 3 3" xfId="8984"/>
    <cellStyle name="Accent3 - 40% 3 4" xfId="8985"/>
    <cellStyle name="Accent3 - 40% 4" xfId="5099"/>
    <cellStyle name="Accent3 - 40% 4 2" xfId="8986"/>
    <cellStyle name="Accent3 - 40% 4 2 2" xfId="8987"/>
    <cellStyle name="Accent3 - 40% 4 3" xfId="8988"/>
    <cellStyle name="Accent3 - 40% 4 4" xfId="8989"/>
    <cellStyle name="Accent3 - 40% 4 5" xfId="34584"/>
    <cellStyle name="Accent3 - 40% 5" xfId="491"/>
    <cellStyle name="Accent3 - 40% 5 2" xfId="8990"/>
    <cellStyle name="Accent3 - 40% 5 2 2" xfId="8991"/>
    <cellStyle name="Accent3 - 40% 5 3" xfId="8992"/>
    <cellStyle name="Accent3 - 40% 5 4" xfId="8993"/>
    <cellStyle name="Accent3 - 40% 6" xfId="8994"/>
    <cellStyle name="Accent3 - 40% 7" xfId="6222"/>
    <cellStyle name="Accent3 - 60%" xfId="50"/>
    <cellStyle name="Accent3 - 60% 2" xfId="836"/>
    <cellStyle name="Accent3 - 60% 2 2" xfId="2405"/>
    <cellStyle name="Accent3 - 60% 2 2 2" xfId="8996"/>
    <cellStyle name="Accent3 - 60% 2 2 3" xfId="8995"/>
    <cellStyle name="Accent3 - 60% 2 2 4" xfId="35280"/>
    <cellStyle name="Accent3 - 60% 2 2 5" xfId="36565"/>
    <cellStyle name="Accent3 - 60% 2 3" xfId="8997"/>
    <cellStyle name="Accent3 - 60% 2 4" xfId="8998"/>
    <cellStyle name="Accent3 - 60% 2 5" xfId="8999"/>
    <cellStyle name="Accent3 - 60% 3" xfId="2280"/>
    <cellStyle name="Accent3 - 60% 3 2" xfId="9000"/>
    <cellStyle name="Accent3 - 60% 3 2 2" xfId="9001"/>
    <cellStyle name="Accent3 - 60% 3 3" xfId="9002"/>
    <cellStyle name="Accent3 - 60% 3 4" xfId="9003"/>
    <cellStyle name="Accent3 - 60% 4" xfId="5100"/>
    <cellStyle name="Accent3 - 60% 4 2" xfId="9004"/>
    <cellStyle name="Accent3 - 60% 4 2 2" xfId="9005"/>
    <cellStyle name="Accent3 - 60% 4 3" xfId="9006"/>
    <cellStyle name="Accent3 - 60% 4 4" xfId="9007"/>
    <cellStyle name="Accent3 - 60% 4 5" xfId="34585"/>
    <cellStyle name="Accent3 - 60% 5" xfId="492"/>
    <cellStyle name="Accent3 - 60% 5 2" xfId="9008"/>
    <cellStyle name="Accent3 - 60% 5 2 2" xfId="9009"/>
    <cellStyle name="Accent3 - 60% 5 3" xfId="9010"/>
    <cellStyle name="Accent3 - 60% 5 4" xfId="9011"/>
    <cellStyle name="Accent3 - 60% 6" xfId="9012"/>
    <cellStyle name="Accent3 - 60% 7" xfId="6223"/>
    <cellStyle name="Accent3 10" xfId="2028"/>
    <cellStyle name="Accent3 10 2" xfId="2406"/>
    <cellStyle name="Accent3 10 2 2" xfId="9013"/>
    <cellStyle name="Accent3 10 3" xfId="2939"/>
    <cellStyle name="Accent3 10 3 2" xfId="35526"/>
    <cellStyle name="Accent3 10 4" xfId="5101"/>
    <cellStyle name="Accent3 100" xfId="9014"/>
    <cellStyle name="Accent3 100 2" xfId="9015"/>
    <cellStyle name="Accent3 101" xfId="9016"/>
    <cellStyle name="Accent3 101 2" xfId="9017"/>
    <cellStyle name="Accent3 102" xfId="9018"/>
    <cellStyle name="Accent3 102 2" xfId="9019"/>
    <cellStyle name="Accent3 103" xfId="9020"/>
    <cellStyle name="Accent3 103 2" xfId="9021"/>
    <cellStyle name="Accent3 104" xfId="9022"/>
    <cellStyle name="Accent3 104 2" xfId="9023"/>
    <cellStyle name="Accent3 105" xfId="9024"/>
    <cellStyle name="Accent3 105 2" xfId="9025"/>
    <cellStyle name="Accent3 106" xfId="9026"/>
    <cellStyle name="Accent3 106 2" xfId="9027"/>
    <cellStyle name="Accent3 107" xfId="9028"/>
    <cellStyle name="Accent3 107 2" xfId="9029"/>
    <cellStyle name="Accent3 108" xfId="9030"/>
    <cellStyle name="Accent3 108 2" xfId="9031"/>
    <cellStyle name="Accent3 109" xfId="9032"/>
    <cellStyle name="Accent3 109 2" xfId="9033"/>
    <cellStyle name="Accent3 11" xfId="2062"/>
    <cellStyle name="Accent3 11 2" xfId="2407"/>
    <cellStyle name="Accent3 11 2 2" xfId="9034"/>
    <cellStyle name="Accent3 11 3" xfId="2940"/>
    <cellStyle name="Accent3 11 3 2" xfId="35527"/>
    <cellStyle name="Accent3 11 4" xfId="5102"/>
    <cellStyle name="Accent3 110" xfId="9035"/>
    <cellStyle name="Accent3 110 2" xfId="9036"/>
    <cellStyle name="Accent3 111" xfId="9037"/>
    <cellStyle name="Accent3 111 2" xfId="9038"/>
    <cellStyle name="Accent3 112" xfId="9039"/>
    <cellStyle name="Accent3 112 2" xfId="9040"/>
    <cellStyle name="Accent3 113" xfId="9041"/>
    <cellStyle name="Accent3 113 2" xfId="9042"/>
    <cellStyle name="Accent3 114" xfId="9043"/>
    <cellStyle name="Accent3 114 2" xfId="9044"/>
    <cellStyle name="Accent3 115" xfId="9045"/>
    <cellStyle name="Accent3 115 2" xfId="9046"/>
    <cellStyle name="Accent3 116" xfId="9047"/>
    <cellStyle name="Accent3 116 2" xfId="9048"/>
    <cellStyle name="Accent3 117" xfId="9049"/>
    <cellStyle name="Accent3 117 2" xfId="9050"/>
    <cellStyle name="Accent3 118" xfId="9051"/>
    <cellStyle name="Accent3 118 2" xfId="9052"/>
    <cellStyle name="Accent3 119" xfId="9053"/>
    <cellStyle name="Accent3 119 2" xfId="9054"/>
    <cellStyle name="Accent3 12" xfId="2027"/>
    <cellStyle name="Accent3 12 2" xfId="2408"/>
    <cellStyle name="Accent3 12 2 2" xfId="9055"/>
    <cellStyle name="Accent3 12 3" xfId="2941"/>
    <cellStyle name="Accent3 12 3 2" xfId="35528"/>
    <cellStyle name="Accent3 12 4" xfId="5103"/>
    <cellStyle name="Accent3 120" xfId="9056"/>
    <cellStyle name="Accent3 120 2" xfId="9057"/>
    <cellStyle name="Accent3 121" xfId="9058"/>
    <cellStyle name="Accent3 121 2" xfId="9059"/>
    <cellStyle name="Accent3 122" xfId="9060"/>
    <cellStyle name="Accent3 122 2" xfId="9061"/>
    <cellStyle name="Accent3 123" xfId="9062"/>
    <cellStyle name="Accent3 123 2" xfId="9063"/>
    <cellStyle name="Accent3 124" xfId="9064"/>
    <cellStyle name="Accent3 124 2" xfId="9065"/>
    <cellStyle name="Accent3 125" xfId="9066"/>
    <cellStyle name="Accent3 125 2" xfId="9067"/>
    <cellStyle name="Accent3 126" xfId="9068"/>
    <cellStyle name="Accent3 127" xfId="9069"/>
    <cellStyle name="Accent3 128" xfId="9070"/>
    <cellStyle name="Accent3 129" xfId="9071"/>
    <cellStyle name="Accent3 13" xfId="2285"/>
    <cellStyle name="Accent3 13 2" xfId="2409"/>
    <cellStyle name="Accent3 13 2 2" xfId="9072"/>
    <cellStyle name="Accent3 13 3" xfId="9073"/>
    <cellStyle name="Accent3 13 3 2" xfId="35248"/>
    <cellStyle name="Accent3 13 4" xfId="9074"/>
    <cellStyle name="Accent3 130" xfId="9075"/>
    <cellStyle name="Accent3 131" xfId="9076"/>
    <cellStyle name="Accent3 132" xfId="9077"/>
    <cellStyle name="Accent3 133" xfId="8958"/>
    <cellStyle name="Accent3 134" xfId="7471"/>
    <cellStyle name="Accent3 135" xfId="7035"/>
    <cellStyle name="Accent3 136" xfId="32476"/>
    <cellStyle name="Accent3 137" xfId="32829"/>
    <cellStyle name="Accent3 138" xfId="33378"/>
    <cellStyle name="Accent3 139" xfId="30276"/>
    <cellStyle name="Accent3 14" xfId="2184"/>
    <cellStyle name="Accent3 14 2" xfId="2410"/>
    <cellStyle name="Accent3 14 2 2" xfId="9078"/>
    <cellStyle name="Accent3 14 3" xfId="9079"/>
    <cellStyle name="Accent3 14 3 2" xfId="35205"/>
    <cellStyle name="Accent3 14 4" xfId="9080"/>
    <cellStyle name="Accent3 140" xfId="30569"/>
    <cellStyle name="Accent3 141" xfId="31504"/>
    <cellStyle name="Accent3 142" xfId="31467"/>
    <cellStyle name="Accent3 143" xfId="31551"/>
    <cellStyle name="Accent3 144" xfId="31580"/>
    <cellStyle name="Accent3 145" xfId="32274"/>
    <cellStyle name="Accent3 146" xfId="32835"/>
    <cellStyle name="Accent3 147" xfId="36477"/>
    <cellStyle name="Accent3 148" xfId="6238"/>
    <cellStyle name="Accent3 149" xfId="6094"/>
    <cellStyle name="Accent3 15" xfId="2411"/>
    <cellStyle name="Accent3 15 2" xfId="6587"/>
    <cellStyle name="Accent3 15 2 2" xfId="9081"/>
    <cellStyle name="Accent3 15 3" xfId="9082"/>
    <cellStyle name="Accent3 15 4" xfId="9083"/>
    <cellStyle name="Accent3 16" xfId="2412"/>
    <cellStyle name="Accent3 16 2" xfId="6588"/>
    <cellStyle name="Accent3 16 2 2" xfId="9084"/>
    <cellStyle name="Accent3 16 3" xfId="9085"/>
    <cellStyle name="Accent3 16 4" xfId="9086"/>
    <cellStyle name="Accent3 17" xfId="2413"/>
    <cellStyle name="Accent3 17 2" xfId="6589"/>
    <cellStyle name="Accent3 17 2 2" xfId="9087"/>
    <cellStyle name="Accent3 17 3" xfId="9088"/>
    <cellStyle name="Accent3 17 4" xfId="9089"/>
    <cellStyle name="Accent3 18" xfId="2414"/>
    <cellStyle name="Accent3 18 2" xfId="6590"/>
    <cellStyle name="Accent3 18 2 2" xfId="9090"/>
    <cellStyle name="Accent3 18 3" xfId="9091"/>
    <cellStyle name="Accent3 18 4" xfId="9092"/>
    <cellStyle name="Accent3 19" xfId="2415"/>
    <cellStyle name="Accent3 19 2" xfId="6591"/>
    <cellStyle name="Accent3 19 2 2" xfId="9093"/>
    <cellStyle name="Accent3 19 3" xfId="9094"/>
    <cellStyle name="Accent3 19 4" xfId="9095"/>
    <cellStyle name="Accent3 2" xfId="51"/>
    <cellStyle name="Accent3 2 2" xfId="1279"/>
    <cellStyle name="Accent3 2 2 2" xfId="6592"/>
    <cellStyle name="Accent3 2 2 2 2" xfId="9096"/>
    <cellStyle name="Accent3 2 2 3" xfId="9097"/>
    <cellStyle name="Accent3 2 2 4" xfId="9098"/>
    <cellStyle name="Accent3 2 2 5" xfId="36566"/>
    <cellStyle name="Accent3 2 3" xfId="3375"/>
    <cellStyle name="Accent3 2 3 2" xfId="4034"/>
    <cellStyle name="Accent3 2 3 2 2" xfId="36139"/>
    <cellStyle name="Accent3 2 3 3" xfId="35871"/>
    <cellStyle name="Accent3 2 4" xfId="5104"/>
    <cellStyle name="Accent3 2 5" xfId="833"/>
    <cellStyle name="Accent3 2_BOTTOM UP 2013-2015 OCTOBER 19th" xfId="9099"/>
    <cellStyle name="Accent3 20" xfId="2416"/>
    <cellStyle name="Accent3 20 2" xfId="6593"/>
    <cellStyle name="Accent3 20 2 2" xfId="9100"/>
    <cellStyle name="Accent3 20 3" xfId="9101"/>
    <cellStyle name="Accent3 20 4" xfId="9102"/>
    <cellStyle name="Accent3 21" xfId="2417"/>
    <cellStyle name="Accent3 21 2" xfId="6594"/>
    <cellStyle name="Accent3 21 2 2" xfId="9103"/>
    <cellStyle name="Accent3 21 3" xfId="9104"/>
    <cellStyle name="Accent3 21 4" xfId="9105"/>
    <cellStyle name="Accent3 22" xfId="2418"/>
    <cellStyle name="Accent3 22 2" xfId="6595"/>
    <cellStyle name="Accent3 22 2 2" xfId="9106"/>
    <cellStyle name="Accent3 22 3" xfId="9107"/>
    <cellStyle name="Accent3 22 4" xfId="9108"/>
    <cellStyle name="Accent3 23" xfId="2419"/>
    <cellStyle name="Accent3 23 2" xfId="6596"/>
    <cellStyle name="Accent3 23 2 2" xfId="9109"/>
    <cellStyle name="Accent3 23 3" xfId="9110"/>
    <cellStyle name="Accent3 23 4" xfId="9111"/>
    <cellStyle name="Accent3 24" xfId="2420"/>
    <cellStyle name="Accent3 24 2" xfId="6597"/>
    <cellStyle name="Accent3 24 2 2" xfId="9112"/>
    <cellStyle name="Accent3 24 3" xfId="9113"/>
    <cellStyle name="Accent3 24 4" xfId="9114"/>
    <cellStyle name="Accent3 25" xfId="2421"/>
    <cellStyle name="Accent3 25 2" xfId="6598"/>
    <cellStyle name="Accent3 25 2 2" xfId="9115"/>
    <cellStyle name="Accent3 25 3" xfId="9116"/>
    <cellStyle name="Accent3 25 4" xfId="9117"/>
    <cellStyle name="Accent3 26" xfId="2422"/>
    <cellStyle name="Accent3 26 2" xfId="6599"/>
    <cellStyle name="Accent3 26 2 2" xfId="9118"/>
    <cellStyle name="Accent3 26 3" xfId="9119"/>
    <cellStyle name="Accent3 26 4" xfId="9120"/>
    <cellStyle name="Accent3 27" xfId="2423"/>
    <cellStyle name="Accent3 27 2" xfId="6600"/>
    <cellStyle name="Accent3 27 2 2" xfId="9121"/>
    <cellStyle name="Accent3 27 3" xfId="9122"/>
    <cellStyle name="Accent3 27 4" xfId="9123"/>
    <cellStyle name="Accent3 28" xfId="2424"/>
    <cellStyle name="Accent3 28 2" xfId="6601"/>
    <cellStyle name="Accent3 28 2 2" xfId="9124"/>
    <cellStyle name="Accent3 28 3" xfId="9125"/>
    <cellStyle name="Accent3 28 4" xfId="9126"/>
    <cellStyle name="Accent3 29" xfId="2425"/>
    <cellStyle name="Accent3 29 2" xfId="6602"/>
    <cellStyle name="Accent3 29 2 2" xfId="9127"/>
    <cellStyle name="Accent3 29 3" xfId="9128"/>
    <cellStyle name="Accent3 29 4" xfId="9129"/>
    <cellStyle name="Accent3 3" xfId="992"/>
    <cellStyle name="Accent3 3 2" xfId="1278"/>
    <cellStyle name="Accent3 3 2 2" xfId="4035"/>
    <cellStyle name="Accent3 3 2 2 2" xfId="36140"/>
    <cellStyle name="Accent3 3 2 3" xfId="9130"/>
    <cellStyle name="Accent3 3 2 4" xfId="34956"/>
    <cellStyle name="Accent3 3 3" xfId="5105"/>
    <cellStyle name="Accent3 3 3 2" xfId="9131"/>
    <cellStyle name="Accent3 3 4" xfId="9132"/>
    <cellStyle name="Accent3 3 5" xfId="9133"/>
    <cellStyle name="Accent3 3 6" xfId="9134"/>
    <cellStyle name="Accent3 30" xfId="2426"/>
    <cellStyle name="Accent3 30 2" xfId="6603"/>
    <cellStyle name="Accent3 30 2 2" xfId="9135"/>
    <cellStyle name="Accent3 30 3" xfId="9136"/>
    <cellStyle name="Accent3 30 4" xfId="9137"/>
    <cellStyle name="Accent3 31" xfId="2427"/>
    <cellStyle name="Accent3 31 2" xfId="6604"/>
    <cellStyle name="Accent3 31 2 2" xfId="9138"/>
    <cellStyle name="Accent3 31 3" xfId="9139"/>
    <cellStyle name="Accent3 31 4" xfId="9140"/>
    <cellStyle name="Accent3 32" xfId="2428"/>
    <cellStyle name="Accent3 32 2" xfId="4036"/>
    <cellStyle name="Accent3 32 2 2" xfId="9141"/>
    <cellStyle name="Accent3 32 3" xfId="9142"/>
    <cellStyle name="Accent3 32 4" xfId="9143"/>
    <cellStyle name="Accent3 32 5" xfId="35281"/>
    <cellStyle name="Accent3 33" xfId="2402"/>
    <cellStyle name="Accent3 33 2" xfId="4037"/>
    <cellStyle name="Accent3 33 2 2" xfId="9144"/>
    <cellStyle name="Accent3 33 3" xfId="9145"/>
    <cellStyle name="Accent3 33 4" xfId="9146"/>
    <cellStyle name="Accent3 33 5" xfId="9147"/>
    <cellStyle name="Accent3 34" xfId="2856"/>
    <cellStyle name="Accent3 34 2" xfId="4038"/>
    <cellStyle name="Accent3 34 2 2" xfId="9148"/>
    <cellStyle name="Accent3 34 3" xfId="9149"/>
    <cellStyle name="Accent3 34 4" xfId="9150"/>
    <cellStyle name="Accent3 34 5" xfId="9151"/>
    <cellStyle name="Accent3 35" xfId="2776"/>
    <cellStyle name="Accent3 35 2" xfId="4039"/>
    <cellStyle name="Accent3 35 2 2" xfId="9152"/>
    <cellStyle name="Accent3 35 3" xfId="9153"/>
    <cellStyle name="Accent3 35 4" xfId="9154"/>
    <cellStyle name="Accent3 35 5" xfId="36567"/>
    <cellStyle name="Accent3 36" xfId="2331"/>
    <cellStyle name="Accent3 36 2" xfId="4040"/>
    <cellStyle name="Accent3 36 2 2" xfId="9155"/>
    <cellStyle name="Accent3 36 3" xfId="9156"/>
    <cellStyle name="Accent3 36 4" xfId="9157"/>
    <cellStyle name="Accent3 36 5" xfId="36568"/>
    <cellStyle name="Accent3 37" xfId="2864"/>
    <cellStyle name="Accent3 37 2" xfId="4041"/>
    <cellStyle name="Accent3 37 2 2" xfId="9158"/>
    <cellStyle name="Accent3 37 3" xfId="9159"/>
    <cellStyle name="Accent3 37 4" xfId="9160"/>
    <cellStyle name="Accent3 37 5" xfId="36569"/>
    <cellStyle name="Accent3 38" xfId="3538"/>
    <cellStyle name="Accent3 38 2" xfId="4716"/>
    <cellStyle name="Accent3 38 2 2" xfId="9161"/>
    <cellStyle name="Accent3 38 3" xfId="9162"/>
    <cellStyle name="Accent3 38 4" xfId="36570"/>
    <cellStyle name="Accent3 39" xfId="3628"/>
    <cellStyle name="Accent3 39 2" xfId="9163"/>
    <cellStyle name="Accent3 39 3" xfId="36571"/>
    <cellStyle name="Accent3 4" xfId="1127"/>
    <cellStyle name="Accent3 4 2" xfId="1277"/>
    <cellStyle name="Accent3 4 2 2" xfId="9164"/>
    <cellStyle name="Accent3 4 2 3" xfId="34955"/>
    <cellStyle name="Accent3 4 3" xfId="5106"/>
    <cellStyle name="Accent3 4 4" xfId="9165"/>
    <cellStyle name="Accent3 4_Realization 2013" xfId="9166"/>
    <cellStyle name="Accent3 40" xfId="3680"/>
    <cellStyle name="Accent3 40 2" xfId="9167"/>
    <cellStyle name="Accent3 40 3" xfId="9168"/>
    <cellStyle name="Accent3 41" xfId="3741"/>
    <cellStyle name="Accent3 41 2" xfId="9170"/>
    <cellStyle name="Accent3 41 3" xfId="9171"/>
    <cellStyle name="Accent3 41 4" xfId="9169"/>
    <cellStyle name="Accent3 42" xfId="4026"/>
    <cellStyle name="Accent3 42 2" xfId="9172"/>
    <cellStyle name="Accent3 42 3" xfId="9173"/>
    <cellStyle name="Accent3 43" xfId="3720"/>
    <cellStyle name="Accent3 43 2" xfId="9174"/>
    <cellStyle name="Accent3 43 3" xfId="9175"/>
    <cellStyle name="Accent3 44" xfId="3874"/>
    <cellStyle name="Accent3 44 2" xfId="9177"/>
    <cellStyle name="Accent3 44 3" xfId="9176"/>
    <cellStyle name="Accent3 45" xfId="4838"/>
    <cellStyle name="Accent3 45 2" xfId="9179"/>
    <cellStyle name="Accent3 45 3" xfId="9178"/>
    <cellStyle name="Accent3 46" xfId="5000"/>
    <cellStyle name="Accent3 46 2" xfId="9181"/>
    <cellStyle name="Accent3 46 3" xfId="9180"/>
    <cellStyle name="Accent3 46 4" xfId="34582"/>
    <cellStyle name="Accent3 47" xfId="5796"/>
    <cellStyle name="Accent3 47 2" xfId="9183"/>
    <cellStyle name="Accent3 47 3" xfId="9182"/>
    <cellStyle name="Accent3 47 4" xfId="34498"/>
    <cellStyle name="Accent3 48" xfId="5850"/>
    <cellStyle name="Accent3 48 2" xfId="9185"/>
    <cellStyle name="Accent3 48 3" xfId="9184"/>
    <cellStyle name="Accent3 48 4" xfId="34403"/>
    <cellStyle name="Accent3 49" xfId="5857"/>
    <cellStyle name="Accent3 49 2" xfId="9187"/>
    <cellStyle name="Accent3 49 3" xfId="9186"/>
    <cellStyle name="Accent3 49 4" xfId="34411"/>
    <cellStyle name="Accent3 5" xfId="1236"/>
    <cellStyle name="Accent3 5 2" xfId="1276"/>
    <cellStyle name="Accent3 5 2 2" xfId="9188"/>
    <cellStyle name="Accent3 5 2 3" xfId="34954"/>
    <cellStyle name="Accent3 5 3" xfId="5107"/>
    <cellStyle name="Accent3 5 4" xfId="9189"/>
    <cellStyle name="Accent3 5_Realization 2013" xfId="9190"/>
    <cellStyle name="Accent3 50" xfId="6001"/>
    <cellStyle name="Accent3 50 2" xfId="9192"/>
    <cellStyle name="Accent3 50 3" xfId="9191"/>
    <cellStyle name="Accent3 51" xfId="489"/>
    <cellStyle name="Accent3 51 2" xfId="9194"/>
    <cellStyle name="Accent3 51 3" xfId="9193"/>
    <cellStyle name="Accent3 51 4" xfId="6940"/>
    <cellStyle name="Accent3 52" xfId="6900"/>
    <cellStyle name="Accent3 52 2" xfId="9196"/>
    <cellStyle name="Accent3 52 3" xfId="9195"/>
    <cellStyle name="Accent3 53" xfId="6946"/>
    <cellStyle name="Accent3 53 2" xfId="9198"/>
    <cellStyle name="Accent3 53 3" xfId="9197"/>
    <cellStyle name="Accent3 54" xfId="6935"/>
    <cellStyle name="Accent3 54 2" xfId="9200"/>
    <cellStyle name="Accent3 54 3" xfId="9199"/>
    <cellStyle name="Accent3 55" xfId="6321"/>
    <cellStyle name="Accent3 55 2" xfId="9202"/>
    <cellStyle name="Accent3 55 3" xfId="9201"/>
    <cellStyle name="Accent3 56" xfId="6905"/>
    <cellStyle name="Accent3 56 2" xfId="9204"/>
    <cellStyle name="Accent3 56 3" xfId="9203"/>
    <cellStyle name="Accent3 57" xfId="9205"/>
    <cellStyle name="Accent3 57 2" xfId="9206"/>
    <cellStyle name="Accent3 58" xfId="9207"/>
    <cellStyle name="Accent3 58 2" xfId="9208"/>
    <cellStyle name="Accent3 59" xfId="9209"/>
    <cellStyle name="Accent3 59 2" xfId="9210"/>
    <cellStyle name="Accent3 6" xfId="1275"/>
    <cellStyle name="Accent3 6 2" xfId="2944"/>
    <cellStyle name="Accent3 6 2 2" xfId="9211"/>
    <cellStyle name="Accent3 6 2 3" xfId="35530"/>
    <cellStyle name="Accent3 6 3" xfId="4042"/>
    <cellStyle name="Accent3 6 3 2" xfId="36141"/>
    <cellStyle name="Accent3 6 4" xfId="5108"/>
    <cellStyle name="Accent3 6_Realization 2013" xfId="9212"/>
    <cellStyle name="Accent3 60" xfId="9213"/>
    <cellStyle name="Accent3 60 2" xfId="9214"/>
    <cellStyle name="Accent3 61" xfId="9215"/>
    <cellStyle name="Accent3 61 2" xfId="9216"/>
    <cellStyle name="Accent3 62" xfId="9217"/>
    <cellStyle name="Accent3 62 2" xfId="9218"/>
    <cellStyle name="Accent3 63" xfId="9219"/>
    <cellStyle name="Accent3 63 2" xfId="9220"/>
    <cellStyle name="Accent3 64" xfId="9221"/>
    <cellStyle name="Accent3 64 2" xfId="9222"/>
    <cellStyle name="Accent3 64 2 2" xfId="9223"/>
    <cellStyle name="Accent3 64 3" xfId="9224"/>
    <cellStyle name="Accent3 65" xfId="9225"/>
    <cellStyle name="Accent3 65 2" xfId="9226"/>
    <cellStyle name="Accent3 65 2 2" xfId="9227"/>
    <cellStyle name="Accent3 65 3" xfId="9228"/>
    <cellStyle name="Accent3 66" xfId="9229"/>
    <cellStyle name="Accent3 66 2" xfId="9230"/>
    <cellStyle name="Accent3 67" xfId="9231"/>
    <cellStyle name="Accent3 67 2" xfId="9232"/>
    <cellStyle name="Accent3 68" xfId="9233"/>
    <cellStyle name="Accent3 68 2" xfId="9234"/>
    <cellStyle name="Accent3 69" xfId="9235"/>
    <cellStyle name="Accent3 69 2" xfId="9236"/>
    <cellStyle name="Accent3 7" xfId="1281"/>
    <cellStyle name="Accent3 7 2" xfId="2429"/>
    <cellStyle name="Accent3 7 2 2" xfId="9237"/>
    <cellStyle name="Accent3 7 3" xfId="2945"/>
    <cellStyle name="Accent3 7 3 2" xfId="35531"/>
    <cellStyle name="Accent3 7 4" xfId="5109"/>
    <cellStyle name="Accent3 70" xfId="9238"/>
    <cellStyle name="Accent3 70 2" xfId="9239"/>
    <cellStyle name="Accent3 71" xfId="9240"/>
    <cellStyle name="Accent3 71 2" xfId="9241"/>
    <cellStyle name="Accent3 72" xfId="9242"/>
    <cellStyle name="Accent3 72 2" xfId="9243"/>
    <cellStyle name="Accent3 73" xfId="9244"/>
    <cellStyle name="Accent3 73 2" xfId="9245"/>
    <cellStyle name="Accent3 74" xfId="9246"/>
    <cellStyle name="Accent3 74 2" xfId="9247"/>
    <cellStyle name="Accent3 75" xfId="9248"/>
    <cellStyle name="Accent3 75 2" xfId="9249"/>
    <cellStyle name="Accent3 76" xfId="9250"/>
    <cellStyle name="Accent3 76 2" xfId="9251"/>
    <cellStyle name="Accent3 77" xfId="9252"/>
    <cellStyle name="Accent3 77 2" xfId="9253"/>
    <cellStyle name="Accent3 78" xfId="9254"/>
    <cellStyle name="Accent3 78 2" xfId="9255"/>
    <cellStyle name="Accent3 79" xfId="9256"/>
    <cellStyle name="Accent3 79 2" xfId="9257"/>
    <cellStyle name="Accent3 8" xfId="2029"/>
    <cellStyle name="Accent3 8 2" xfId="2430"/>
    <cellStyle name="Accent3 8 2 2" xfId="9258"/>
    <cellStyle name="Accent3 8 3" xfId="2946"/>
    <cellStyle name="Accent3 8 3 2" xfId="35532"/>
    <cellStyle name="Accent3 8 4" xfId="5110"/>
    <cellStyle name="Accent3 80" xfId="9259"/>
    <cellStyle name="Accent3 80 2" xfId="9260"/>
    <cellStyle name="Accent3 81" xfId="9261"/>
    <cellStyle name="Accent3 81 2" xfId="9262"/>
    <cellStyle name="Accent3 82" xfId="9263"/>
    <cellStyle name="Accent3 82 2" xfId="9264"/>
    <cellStyle name="Accent3 83" xfId="9265"/>
    <cellStyle name="Accent3 83 2" xfId="9266"/>
    <cellStyle name="Accent3 84" xfId="9267"/>
    <cellStyle name="Accent3 84 2" xfId="9268"/>
    <cellStyle name="Accent3 85" xfId="9269"/>
    <cellStyle name="Accent3 85 2" xfId="9270"/>
    <cellStyle name="Accent3 86" xfId="9271"/>
    <cellStyle name="Accent3 86 2" xfId="9272"/>
    <cellStyle name="Accent3 87" xfId="9273"/>
    <cellStyle name="Accent3 87 2" xfId="9274"/>
    <cellStyle name="Accent3 88" xfId="9275"/>
    <cellStyle name="Accent3 88 2" xfId="9276"/>
    <cellStyle name="Accent3 89" xfId="9277"/>
    <cellStyle name="Accent3 89 2" xfId="9278"/>
    <cellStyle name="Accent3 9" xfId="2061"/>
    <cellStyle name="Accent3 9 2" xfId="2431"/>
    <cellStyle name="Accent3 9 2 2" xfId="9279"/>
    <cellStyle name="Accent3 9 3" xfId="2947"/>
    <cellStyle name="Accent3 9 3 2" xfId="35533"/>
    <cellStyle name="Accent3 9 4" xfId="5111"/>
    <cellStyle name="Accent3 90" xfId="9280"/>
    <cellStyle name="Accent3 90 2" xfId="9281"/>
    <cellStyle name="Accent3 91" xfId="9282"/>
    <cellStyle name="Accent3 91 2" xfId="9283"/>
    <cellStyle name="Accent3 92" xfId="9284"/>
    <cellStyle name="Accent3 92 2" xfId="9285"/>
    <cellStyle name="Accent3 93" xfId="9286"/>
    <cellStyle name="Accent3 93 2" xfId="9287"/>
    <cellStyle name="Accent3 94" xfId="9288"/>
    <cellStyle name="Accent3 94 2" xfId="9289"/>
    <cellStyle name="Accent3 95" xfId="9290"/>
    <cellStyle name="Accent3 95 2" xfId="9291"/>
    <cellStyle name="Accent3 96" xfId="9292"/>
    <cellStyle name="Accent3 96 2" xfId="9293"/>
    <cellStyle name="Accent3 97" xfId="9294"/>
    <cellStyle name="Accent3 97 2" xfId="9295"/>
    <cellStyle name="Accent3 98" xfId="9296"/>
    <cellStyle name="Accent3 98 2" xfId="9297"/>
    <cellStyle name="Accent3 99" xfId="9298"/>
    <cellStyle name="Accent3 99 2" xfId="9299"/>
    <cellStyle name="Accent4 - 20%" xfId="52"/>
    <cellStyle name="Accent4 - 20% 2" xfId="838"/>
    <cellStyle name="Accent4 - 20% 2 2" xfId="2433"/>
    <cellStyle name="Accent4 - 20% 2 2 2" xfId="9302"/>
    <cellStyle name="Accent4 - 20% 2 2 3" xfId="9301"/>
    <cellStyle name="Accent4 - 20% 2 2 4" xfId="35282"/>
    <cellStyle name="Accent4 - 20% 2 2 5" xfId="36572"/>
    <cellStyle name="Accent4 - 20% 2 3" xfId="9303"/>
    <cellStyle name="Accent4 - 20% 2 4" xfId="9304"/>
    <cellStyle name="Accent4 - 20% 2 5" xfId="9305"/>
    <cellStyle name="Accent4 - 20% 3" xfId="2278"/>
    <cellStyle name="Accent4 - 20% 3 2" xfId="9306"/>
    <cellStyle name="Accent4 - 20% 3 2 2" xfId="9307"/>
    <cellStyle name="Accent4 - 20% 3 3" xfId="9308"/>
    <cellStyle name="Accent4 - 20% 3 4" xfId="9309"/>
    <cellStyle name="Accent4 - 20% 4" xfId="5112"/>
    <cellStyle name="Accent4 - 20% 4 2" xfId="9310"/>
    <cellStyle name="Accent4 - 20% 4 2 2" xfId="9311"/>
    <cellStyle name="Accent4 - 20% 4 3" xfId="9312"/>
    <cellStyle name="Accent4 - 20% 4 4" xfId="9313"/>
    <cellStyle name="Accent4 - 20% 4 5" xfId="34587"/>
    <cellStyle name="Accent4 - 20% 5" xfId="494"/>
    <cellStyle name="Accent4 - 20% 5 2" xfId="9314"/>
    <cellStyle name="Accent4 - 20% 5 2 2" xfId="9315"/>
    <cellStyle name="Accent4 - 20% 5 3" xfId="9316"/>
    <cellStyle name="Accent4 - 20% 5 4" xfId="9317"/>
    <cellStyle name="Accent4 - 20% 6" xfId="9318"/>
    <cellStyle name="Accent4 - 20% 7" xfId="6224"/>
    <cellStyle name="Accent4 - 40%" xfId="53"/>
    <cellStyle name="Accent4 - 40% 2" xfId="839"/>
    <cellStyle name="Accent4 - 40% 2 2" xfId="2434"/>
    <cellStyle name="Accent4 - 40% 2 2 2" xfId="9320"/>
    <cellStyle name="Accent4 - 40% 2 2 3" xfId="9319"/>
    <cellStyle name="Accent4 - 40% 2 2 4" xfId="35283"/>
    <cellStyle name="Accent4 - 40% 2 2 5" xfId="36573"/>
    <cellStyle name="Accent4 - 40% 2 3" xfId="9321"/>
    <cellStyle name="Accent4 - 40% 2 4" xfId="9322"/>
    <cellStyle name="Accent4 - 40% 2 5" xfId="9323"/>
    <cellStyle name="Accent4 - 40% 3" xfId="2277"/>
    <cellStyle name="Accent4 - 40% 3 2" xfId="9324"/>
    <cellStyle name="Accent4 - 40% 3 2 2" xfId="9325"/>
    <cellStyle name="Accent4 - 40% 3 3" xfId="9326"/>
    <cellStyle name="Accent4 - 40% 3 4" xfId="9327"/>
    <cellStyle name="Accent4 - 40% 4" xfId="5113"/>
    <cellStyle name="Accent4 - 40% 4 2" xfId="9328"/>
    <cellStyle name="Accent4 - 40% 4 2 2" xfId="9329"/>
    <cellStyle name="Accent4 - 40% 4 3" xfId="9330"/>
    <cellStyle name="Accent4 - 40% 4 4" xfId="9331"/>
    <cellStyle name="Accent4 - 40% 4 5" xfId="34588"/>
    <cellStyle name="Accent4 - 40% 5" xfId="495"/>
    <cellStyle name="Accent4 - 40% 5 2" xfId="9332"/>
    <cellStyle name="Accent4 - 40% 5 2 2" xfId="9333"/>
    <cellStyle name="Accent4 - 40% 5 3" xfId="9334"/>
    <cellStyle name="Accent4 - 40% 5 4" xfId="9335"/>
    <cellStyle name="Accent4 - 40% 6" xfId="9336"/>
    <cellStyle name="Accent4 - 40% 7" xfId="6225"/>
    <cellStyle name="Accent4 - 60%" xfId="54"/>
    <cellStyle name="Accent4 - 60% 2" xfId="840"/>
    <cellStyle name="Accent4 - 60% 2 2" xfId="2435"/>
    <cellStyle name="Accent4 - 60% 2 2 2" xfId="9338"/>
    <cellStyle name="Accent4 - 60% 2 2 3" xfId="9337"/>
    <cellStyle name="Accent4 - 60% 2 2 4" xfId="35284"/>
    <cellStyle name="Accent4 - 60% 2 2 5" xfId="36574"/>
    <cellStyle name="Accent4 - 60% 2 3" xfId="9339"/>
    <cellStyle name="Accent4 - 60% 2 4" xfId="9340"/>
    <cellStyle name="Accent4 - 60% 2 5" xfId="9341"/>
    <cellStyle name="Accent4 - 60% 3" xfId="2273"/>
    <cellStyle name="Accent4 - 60% 3 2" xfId="9342"/>
    <cellStyle name="Accent4 - 60% 3 2 2" xfId="9343"/>
    <cellStyle name="Accent4 - 60% 3 3" xfId="9344"/>
    <cellStyle name="Accent4 - 60% 3 4" xfId="9345"/>
    <cellStyle name="Accent4 - 60% 4" xfId="5114"/>
    <cellStyle name="Accent4 - 60% 4 2" xfId="9346"/>
    <cellStyle name="Accent4 - 60% 4 2 2" xfId="9347"/>
    <cellStyle name="Accent4 - 60% 4 3" xfId="9348"/>
    <cellStyle name="Accent4 - 60% 4 4" xfId="9349"/>
    <cellStyle name="Accent4 - 60% 4 5" xfId="34589"/>
    <cellStyle name="Accent4 - 60% 5" xfId="496"/>
    <cellStyle name="Accent4 - 60% 5 2" xfId="9350"/>
    <cellStyle name="Accent4 - 60% 5 2 2" xfId="9351"/>
    <cellStyle name="Accent4 - 60% 5 3" xfId="9352"/>
    <cellStyle name="Accent4 - 60% 5 4" xfId="9353"/>
    <cellStyle name="Accent4 - 60% 6" xfId="9354"/>
    <cellStyle name="Accent4 - 60% 7" xfId="6226"/>
    <cellStyle name="Accent4 10" xfId="2030"/>
    <cellStyle name="Accent4 10 2" xfId="2436"/>
    <cellStyle name="Accent4 10 2 2" xfId="9355"/>
    <cellStyle name="Accent4 10 3" xfId="2951"/>
    <cellStyle name="Accent4 10 3 2" xfId="35534"/>
    <cellStyle name="Accent4 10 4" xfId="5115"/>
    <cellStyle name="Accent4 100" xfId="9356"/>
    <cellStyle name="Accent4 100 2" xfId="9357"/>
    <cellStyle name="Accent4 101" xfId="9358"/>
    <cellStyle name="Accent4 101 2" xfId="9359"/>
    <cellStyle name="Accent4 102" xfId="9360"/>
    <cellStyle name="Accent4 102 2" xfId="9361"/>
    <cellStyle name="Accent4 103" xfId="9362"/>
    <cellStyle name="Accent4 103 2" xfId="9363"/>
    <cellStyle name="Accent4 104" xfId="9364"/>
    <cellStyle name="Accent4 104 2" xfId="9365"/>
    <cellStyle name="Accent4 105" xfId="9366"/>
    <cellStyle name="Accent4 105 2" xfId="9367"/>
    <cellStyle name="Accent4 106" xfId="9368"/>
    <cellStyle name="Accent4 106 2" xfId="9369"/>
    <cellStyle name="Accent4 107" xfId="9370"/>
    <cellStyle name="Accent4 107 2" xfId="9371"/>
    <cellStyle name="Accent4 108" xfId="9372"/>
    <cellStyle name="Accent4 108 2" xfId="9373"/>
    <cellStyle name="Accent4 109" xfId="9374"/>
    <cellStyle name="Accent4 109 2" xfId="9375"/>
    <cellStyle name="Accent4 11" xfId="2059"/>
    <cellStyle name="Accent4 11 2" xfId="2437"/>
    <cellStyle name="Accent4 11 2 2" xfId="9376"/>
    <cellStyle name="Accent4 11 3" xfId="2952"/>
    <cellStyle name="Accent4 11 3 2" xfId="35535"/>
    <cellStyle name="Accent4 11 4" xfId="5116"/>
    <cellStyle name="Accent4 110" xfId="9377"/>
    <cellStyle name="Accent4 110 2" xfId="9378"/>
    <cellStyle name="Accent4 111" xfId="9379"/>
    <cellStyle name="Accent4 111 2" xfId="9380"/>
    <cellStyle name="Accent4 112" xfId="9381"/>
    <cellStyle name="Accent4 112 2" xfId="9382"/>
    <cellStyle name="Accent4 113" xfId="9383"/>
    <cellStyle name="Accent4 113 2" xfId="9384"/>
    <cellStyle name="Accent4 114" xfId="9385"/>
    <cellStyle name="Accent4 114 2" xfId="9386"/>
    <cellStyle name="Accent4 115" xfId="9387"/>
    <cellStyle name="Accent4 115 2" xfId="9388"/>
    <cellStyle name="Accent4 116" xfId="9389"/>
    <cellStyle name="Accent4 116 2" xfId="9390"/>
    <cellStyle name="Accent4 117" xfId="9391"/>
    <cellStyle name="Accent4 117 2" xfId="9392"/>
    <cellStyle name="Accent4 118" xfId="9393"/>
    <cellStyle name="Accent4 118 2" xfId="9394"/>
    <cellStyle name="Accent4 119" xfId="9395"/>
    <cellStyle name="Accent4 119 2" xfId="9396"/>
    <cellStyle name="Accent4 12" xfId="2031"/>
    <cellStyle name="Accent4 12 2" xfId="2438"/>
    <cellStyle name="Accent4 12 2 2" xfId="9397"/>
    <cellStyle name="Accent4 12 3" xfId="2953"/>
    <cellStyle name="Accent4 12 3 2" xfId="35536"/>
    <cellStyle name="Accent4 12 4" xfId="5117"/>
    <cellStyle name="Accent4 120" xfId="9398"/>
    <cellStyle name="Accent4 120 2" xfId="9399"/>
    <cellStyle name="Accent4 121" xfId="9400"/>
    <cellStyle name="Accent4 121 2" xfId="9401"/>
    <cellStyle name="Accent4 122" xfId="9402"/>
    <cellStyle name="Accent4 122 2" xfId="9403"/>
    <cellStyle name="Accent4 123" xfId="9404"/>
    <cellStyle name="Accent4 123 2" xfId="9405"/>
    <cellStyle name="Accent4 124" xfId="9406"/>
    <cellStyle name="Accent4 124 2" xfId="9407"/>
    <cellStyle name="Accent4 125" xfId="9408"/>
    <cellStyle name="Accent4 125 2" xfId="9409"/>
    <cellStyle name="Accent4 126" xfId="9410"/>
    <cellStyle name="Accent4 127" xfId="9411"/>
    <cellStyle name="Accent4 128" xfId="9412"/>
    <cellStyle name="Accent4 129" xfId="9413"/>
    <cellStyle name="Accent4 13" xfId="2279"/>
    <cellStyle name="Accent4 13 2" xfId="2439"/>
    <cellStyle name="Accent4 13 2 2" xfId="9414"/>
    <cellStyle name="Accent4 13 3" xfId="9415"/>
    <cellStyle name="Accent4 13 3 2" xfId="35246"/>
    <cellStyle name="Accent4 13 4" xfId="9416"/>
    <cellStyle name="Accent4 130" xfId="9417"/>
    <cellStyle name="Accent4 131" xfId="9418"/>
    <cellStyle name="Accent4 132" xfId="9419"/>
    <cellStyle name="Accent4 133" xfId="9300"/>
    <cellStyle name="Accent4 134" xfId="7472"/>
    <cellStyle name="Accent4 135" xfId="7525"/>
    <cellStyle name="Accent4 136" xfId="32475"/>
    <cellStyle name="Accent4 137" xfId="32830"/>
    <cellStyle name="Accent4 138" xfId="30689"/>
    <cellStyle name="Accent4 139" xfId="33468"/>
    <cellStyle name="Accent4 14" xfId="2185"/>
    <cellStyle name="Accent4 14 2" xfId="2440"/>
    <cellStyle name="Accent4 14 2 2" xfId="9420"/>
    <cellStyle name="Accent4 14 3" xfId="9421"/>
    <cellStyle name="Accent4 14 3 2" xfId="35206"/>
    <cellStyle name="Accent4 14 4" xfId="9422"/>
    <cellStyle name="Accent4 140" xfId="30568"/>
    <cellStyle name="Accent4 141" xfId="30414"/>
    <cellStyle name="Accent4 142" xfId="31288"/>
    <cellStyle name="Accent4 143" xfId="31806"/>
    <cellStyle name="Accent4 144" xfId="33063"/>
    <cellStyle name="Accent4 145" xfId="33286"/>
    <cellStyle name="Accent4 146" xfId="33735"/>
    <cellStyle name="Accent4 147" xfId="36478"/>
    <cellStyle name="Accent4 148" xfId="6239"/>
    <cellStyle name="Accent4 149" xfId="6095"/>
    <cellStyle name="Accent4 15" xfId="2441"/>
    <cellStyle name="Accent4 15 2" xfId="6605"/>
    <cellStyle name="Accent4 15 2 2" xfId="9423"/>
    <cellStyle name="Accent4 15 3" xfId="9424"/>
    <cellStyle name="Accent4 15 4" xfId="9425"/>
    <cellStyle name="Accent4 16" xfId="2442"/>
    <cellStyle name="Accent4 16 2" xfId="6606"/>
    <cellStyle name="Accent4 16 2 2" xfId="9426"/>
    <cellStyle name="Accent4 16 3" xfId="9427"/>
    <cellStyle name="Accent4 16 4" xfId="9428"/>
    <cellStyle name="Accent4 17" xfId="2443"/>
    <cellStyle name="Accent4 17 2" xfId="6607"/>
    <cellStyle name="Accent4 17 2 2" xfId="9429"/>
    <cellStyle name="Accent4 17 3" xfId="9430"/>
    <cellStyle name="Accent4 17 4" xfId="9431"/>
    <cellStyle name="Accent4 18" xfId="2444"/>
    <cellStyle name="Accent4 18 2" xfId="6608"/>
    <cellStyle name="Accent4 18 2 2" xfId="9432"/>
    <cellStyle name="Accent4 18 3" xfId="9433"/>
    <cellStyle name="Accent4 18 4" xfId="9434"/>
    <cellStyle name="Accent4 19" xfId="2445"/>
    <cellStyle name="Accent4 19 2" xfId="6609"/>
    <cellStyle name="Accent4 19 2 2" xfId="9435"/>
    <cellStyle name="Accent4 19 3" xfId="9436"/>
    <cellStyle name="Accent4 19 4" xfId="9437"/>
    <cellStyle name="Accent4 2" xfId="55"/>
    <cellStyle name="Accent4 2 2" xfId="1273"/>
    <cellStyle name="Accent4 2 2 2" xfId="6610"/>
    <cellStyle name="Accent4 2 2 2 2" xfId="9438"/>
    <cellStyle name="Accent4 2 2 3" xfId="9439"/>
    <cellStyle name="Accent4 2 2 4" xfId="9440"/>
    <cellStyle name="Accent4 2 2 5" xfId="36575"/>
    <cellStyle name="Accent4 2 3" xfId="3374"/>
    <cellStyle name="Accent4 2 3 2" xfId="4045"/>
    <cellStyle name="Accent4 2 3 2 2" xfId="36144"/>
    <cellStyle name="Accent4 2 3 3" xfId="35870"/>
    <cellStyle name="Accent4 2 4" xfId="5118"/>
    <cellStyle name="Accent4 2 5" xfId="837"/>
    <cellStyle name="Accent4 2_BOTTOM UP 2013-2015 OCTOBER 19th" xfId="9441"/>
    <cellStyle name="Accent4 20" xfId="2446"/>
    <cellStyle name="Accent4 20 2" xfId="6611"/>
    <cellStyle name="Accent4 20 2 2" xfId="9442"/>
    <cellStyle name="Accent4 20 3" xfId="9443"/>
    <cellStyle name="Accent4 20 4" xfId="9444"/>
    <cellStyle name="Accent4 21" xfId="2447"/>
    <cellStyle name="Accent4 21 2" xfId="6612"/>
    <cellStyle name="Accent4 21 2 2" xfId="9445"/>
    <cellStyle name="Accent4 21 3" xfId="9446"/>
    <cellStyle name="Accent4 21 4" xfId="9447"/>
    <cellStyle name="Accent4 22" xfId="2448"/>
    <cellStyle name="Accent4 22 2" xfId="6613"/>
    <cellStyle name="Accent4 22 2 2" xfId="9448"/>
    <cellStyle name="Accent4 22 3" xfId="9449"/>
    <cellStyle name="Accent4 22 4" xfId="9450"/>
    <cellStyle name="Accent4 23" xfId="2449"/>
    <cellStyle name="Accent4 23 2" xfId="6614"/>
    <cellStyle name="Accent4 23 2 2" xfId="9451"/>
    <cellStyle name="Accent4 23 3" xfId="9452"/>
    <cellStyle name="Accent4 23 4" xfId="9453"/>
    <cellStyle name="Accent4 24" xfId="2450"/>
    <cellStyle name="Accent4 24 2" xfId="6615"/>
    <cellStyle name="Accent4 24 2 2" xfId="9454"/>
    <cellStyle name="Accent4 24 3" xfId="9455"/>
    <cellStyle name="Accent4 24 4" xfId="9456"/>
    <cellStyle name="Accent4 25" xfId="2451"/>
    <cellStyle name="Accent4 25 2" xfId="6616"/>
    <cellStyle name="Accent4 25 2 2" xfId="9457"/>
    <cellStyle name="Accent4 25 3" xfId="9458"/>
    <cellStyle name="Accent4 25 4" xfId="9459"/>
    <cellStyle name="Accent4 26" xfId="2452"/>
    <cellStyle name="Accent4 26 2" xfId="6617"/>
    <cellStyle name="Accent4 26 2 2" xfId="9460"/>
    <cellStyle name="Accent4 26 3" xfId="9461"/>
    <cellStyle name="Accent4 26 4" xfId="9462"/>
    <cellStyle name="Accent4 27" xfId="2453"/>
    <cellStyle name="Accent4 27 2" xfId="6618"/>
    <cellStyle name="Accent4 27 2 2" xfId="9463"/>
    <cellStyle name="Accent4 27 3" xfId="9464"/>
    <cellStyle name="Accent4 27 4" xfId="9465"/>
    <cellStyle name="Accent4 28" xfId="2454"/>
    <cellStyle name="Accent4 28 2" xfId="6619"/>
    <cellStyle name="Accent4 28 2 2" xfId="9466"/>
    <cellStyle name="Accent4 28 3" xfId="9467"/>
    <cellStyle name="Accent4 28 4" xfId="9468"/>
    <cellStyle name="Accent4 29" xfId="2455"/>
    <cellStyle name="Accent4 29 2" xfId="6620"/>
    <cellStyle name="Accent4 29 2 2" xfId="9469"/>
    <cellStyle name="Accent4 29 3" xfId="9470"/>
    <cellStyle name="Accent4 29 4" xfId="9471"/>
    <cellStyle name="Accent4 3" xfId="987"/>
    <cellStyle name="Accent4 3 2" xfId="1272"/>
    <cellStyle name="Accent4 3 2 2" xfId="4047"/>
    <cellStyle name="Accent4 3 2 2 2" xfId="36145"/>
    <cellStyle name="Accent4 3 2 3" xfId="9472"/>
    <cellStyle name="Accent4 3 2 4" xfId="34953"/>
    <cellStyle name="Accent4 3 3" xfId="3373"/>
    <cellStyle name="Accent4 3 3 2" xfId="9473"/>
    <cellStyle name="Accent4 3 3 3" xfId="35869"/>
    <cellStyle name="Accent4 3 4" xfId="5119"/>
    <cellStyle name="Accent4 3 5" xfId="9474"/>
    <cellStyle name="Accent4 3 6" xfId="9475"/>
    <cellStyle name="Accent4 30" xfId="2456"/>
    <cellStyle name="Accent4 30 2" xfId="6621"/>
    <cellStyle name="Accent4 30 2 2" xfId="9476"/>
    <cellStyle name="Accent4 30 3" xfId="9477"/>
    <cellStyle name="Accent4 30 4" xfId="9478"/>
    <cellStyle name="Accent4 31" xfId="2457"/>
    <cellStyle name="Accent4 31 2" xfId="6622"/>
    <cellStyle name="Accent4 31 2 2" xfId="9479"/>
    <cellStyle name="Accent4 31 3" xfId="9480"/>
    <cellStyle name="Accent4 31 4" xfId="9481"/>
    <cellStyle name="Accent4 32" xfId="2458"/>
    <cellStyle name="Accent4 32 2" xfId="4054"/>
    <cellStyle name="Accent4 32 2 2" xfId="9482"/>
    <cellStyle name="Accent4 32 3" xfId="9483"/>
    <cellStyle name="Accent4 32 4" xfId="9484"/>
    <cellStyle name="Accent4 32 5" xfId="35285"/>
    <cellStyle name="Accent4 33" xfId="2432"/>
    <cellStyle name="Accent4 33 2" xfId="4055"/>
    <cellStyle name="Accent4 33 2 2" xfId="9485"/>
    <cellStyle name="Accent4 33 3" xfId="9486"/>
    <cellStyle name="Accent4 33 4" xfId="9487"/>
    <cellStyle name="Accent4 33 5" xfId="9488"/>
    <cellStyle name="Accent4 34" xfId="2853"/>
    <cellStyle name="Accent4 34 2" xfId="4056"/>
    <cellStyle name="Accent4 34 2 2" xfId="9489"/>
    <cellStyle name="Accent4 34 3" xfId="9490"/>
    <cellStyle name="Accent4 34 4" xfId="9491"/>
    <cellStyle name="Accent4 34 5" xfId="9492"/>
    <cellStyle name="Accent4 35" xfId="2773"/>
    <cellStyle name="Accent4 35 2" xfId="4057"/>
    <cellStyle name="Accent4 35 2 2" xfId="9493"/>
    <cellStyle name="Accent4 35 3" xfId="9494"/>
    <cellStyle name="Accent4 35 4" xfId="9495"/>
    <cellStyle name="Accent4 35 5" xfId="36576"/>
    <cellStyle name="Accent4 36" xfId="2327"/>
    <cellStyle name="Accent4 36 2" xfId="4058"/>
    <cellStyle name="Accent4 36 2 2" xfId="9496"/>
    <cellStyle name="Accent4 36 3" xfId="9497"/>
    <cellStyle name="Accent4 36 4" xfId="9498"/>
    <cellStyle name="Accent4 36 5" xfId="36577"/>
    <cellStyle name="Accent4 37" xfId="2779"/>
    <cellStyle name="Accent4 37 2" xfId="4059"/>
    <cellStyle name="Accent4 37 2 2" xfId="9499"/>
    <cellStyle name="Accent4 37 3" xfId="9500"/>
    <cellStyle name="Accent4 37 4" xfId="9501"/>
    <cellStyle name="Accent4 37 5" xfId="36578"/>
    <cellStyle name="Accent4 38" xfId="3539"/>
    <cellStyle name="Accent4 38 2" xfId="4717"/>
    <cellStyle name="Accent4 38 2 2" xfId="9502"/>
    <cellStyle name="Accent4 38 3" xfId="9503"/>
    <cellStyle name="Accent4 38 4" xfId="36579"/>
    <cellStyle name="Accent4 39" xfId="3629"/>
    <cellStyle name="Accent4 39 2" xfId="9504"/>
    <cellStyle name="Accent4 39 3" xfId="36580"/>
    <cellStyle name="Accent4 4" xfId="1126"/>
    <cellStyle name="Accent4 4 2" xfId="1271"/>
    <cellStyle name="Accent4 4 2 2" xfId="9505"/>
    <cellStyle name="Accent4 4 2 3" xfId="34952"/>
    <cellStyle name="Accent4 4 3" xfId="5120"/>
    <cellStyle name="Accent4 4 4" xfId="9506"/>
    <cellStyle name="Accent4 4_Realization 2013" xfId="9507"/>
    <cellStyle name="Accent4 40" xfId="3681"/>
    <cellStyle name="Accent4 40 2" xfId="9508"/>
    <cellStyle name="Accent4 40 3" xfId="9509"/>
    <cellStyle name="Accent4 41" xfId="3742"/>
    <cellStyle name="Accent4 41 2" xfId="9511"/>
    <cellStyle name="Accent4 41 3" xfId="9512"/>
    <cellStyle name="Accent4 41 4" xfId="9510"/>
    <cellStyle name="Accent4 42" xfId="4023"/>
    <cellStyle name="Accent4 42 2" xfId="9513"/>
    <cellStyle name="Accent4 42 3" xfId="9514"/>
    <cellStyle name="Accent4 43" xfId="3725"/>
    <cellStyle name="Accent4 43 2" xfId="9515"/>
    <cellStyle name="Accent4 43 3" xfId="9516"/>
    <cellStyle name="Accent4 44" xfId="3835"/>
    <cellStyle name="Accent4 44 2" xfId="9518"/>
    <cellStyle name="Accent4 44 3" xfId="9517"/>
    <cellStyle name="Accent4 45" xfId="4837"/>
    <cellStyle name="Accent4 45 2" xfId="9520"/>
    <cellStyle name="Accent4 45 3" xfId="9519"/>
    <cellStyle name="Accent4 46" xfId="5001"/>
    <cellStyle name="Accent4 46 2" xfId="9522"/>
    <cellStyle name="Accent4 46 3" xfId="9521"/>
    <cellStyle name="Accent4 46 4" xfId="34586"/>
    <cellStyle name="Accent4 47" xfId="5797"/>
    <cellStyle name="Accent4 47 2" xfId="9524"/>
    <cellStyle name="Accent4 47 3" xfId="9523"/>
    <cellStyle name="Accent4 47 4" xfId="34499"/>
    <cellStyle name="Accent4 48" xfId="5819"/>
    <cellStyle name="Accent4 48 2" xfId="9526"/>
    <cellStyle name="Accent4 48 3" xfId="9525"/>
    <cellStyle name="Accent4 48 4" xfId="34404"/>
    <cellStyle name="Accent4 49" xfId="5858"/>
    <cellStyle name="Accent4 49 2" xfId="9528"/>
    <cellStyle name="Accent4 49 3" xfId="9527"/>
    <cellStyle name="Accent4 49 4" xfId="34412"/>
    <cellStyle name="Accent4 5" xfId="1237"/>
    <cellStyle name="Accent4 5 2" xfId="1270"/>
    <cellStyle name="Accent4 5 2 2" xfId="9529"/>
    <cellStyle name="Accent4 5 2 3" xfId="34951"/>
    <cellStyle name="Accent4 5 3" xfId="5121"/>
    <cellStyle name="Accent4 5 4" xfId="9530"/>
    <cellStyle name="Accent4 5_Realization 2013" xfId="9531"/>
    <cellStyle name="Accent4 50" xfId="6002"/>
    <cellStyle name="Accent4 50 2" xfId="9533"/>
    <cellStyle name="Accent4 50 3" xfId="9532"/>
    <cellStyle name="Accent4 51" xfId="493"/>
    <cellStyle name="Accent4 51 2" xfId="9535"/>
    <cellStyle name="Accent4 51 3" xfId="9534"/>
    <cellStyle name="Accent4 51 4" xfId="6889"/>
    <cellStyle name="Accent4 52" xfId="6924"/>
    <cellStyle name="Accent4 52 2" xfId="9537"/>
    <cellStyle name="Accent4 52 3" xfId="9536"/>
    <cellStyle name="Accent4 53" xfId="6945"/>
    <cellStyle name="Accent4 53 2" xfId="9539"/>
    <cellStyle name="Accent4 53 3" xfId="9538"/>
    <cellStyle name="Accent4 54" xfId="6941"/>
    <cellStyle name="Accent4 54 2" xfId="9541"/>
    <cellStyle name="Accent4 54 3" xfId="9540"/>
    <cellStyle name="Accent4 55" xfId="6887"/>
    <cellStyle name="Accent4 55 2" xfId="9543"/>
    <cellStyle name="Accent4 55 3" xfId="9542"/>
    <cellStyle name="Accent4 56" xfId="6917"/>
    <cellStyle name="Accent4 56 2" xfId="9545"/>
    <cellStyle name="Accent4 56 3" xfId="9544"/>
    <cellStyle name="Accent4 57" xfId="9546"/>
    <cellStyle name="Accent4 57 2" xfId="9547"/>
    <cellStyle name="Accent4 58" xfId="9548"/>
    <cellStyle name="Accent4 58 2" xfId="9549"/>
    <cellStyle name="Accent4 59" xfId="9550"/>
    <cellStyle name="Accent4 59 2" xfId="9551"/>
    <cellStyle name="Accent4 6" xfId="1269"/>
    <cellStyle name="Accent4 6 2" xfId="2957"/>
    <cellStyle name="Accent4 6 2 2" xfId="9552"/>
    <cellStyle name="Accent4 6 2 3" xfId="35538"/>
    <cellStyle name="Accent4 6 3" xfId="4060"/>
    <cellStyle name="Accent4 6 3 2" xfId="36149"/>
    <cellStyle name="Accent4 6 4" xfId="5122"/>
    <cellStyle name="Accent4 6_Realization 2013" xfId="9553"/>
    <cellStyle name="Accent4 60" xfId="9554"/>
    <cellStyle name="Accent4 60 2" xfId="9555"/>
    <cellStyle name="Accent4 61" xfId="9556"/>
    <cellStyle name="Accent4 61 2" xfId="9557"/>
    <cellStyle name="Accent4 62" xfId="9558"/>
    <cellStyle name="Accent4 62 2" xfId="9559"/>
    <cellStyle name="Accent4 63" xfId="9560"/>
    <cellStyle name="Accent4 63 2" xfId="9561"/>
    <cellStyle name="Accent4 64" xfId="9562"/>
    <cellStyle name="Accent4 64 2" xfId="9563"/>
    <cellStyle name="Accent4 64 2 2" xfId="9564"/>
    <cellStyle name="Accent4 64 3" xfId="9565"/>
    <cellStyle name="Accent4 65" xfId="9566"/>
    <cellStyle name="Accent4 65 2" xfId="9567"/>
    <cellStyle name="Accent4 65 2 2" xfId="9568"/>
    <cellStyle name="Accent4 65 3" xfId="9569"/>
    <cellStyle name="Accent4 66" xfId="9570"/>
    <cellStyle name="Accent4 66 2" xfId="9571"/>
    <cellStyle name="Accent4 67" xfId="9572"/>
    <cellStyle name="Accent4 67 2" xfId="9573"/>
    <cellStyle name="Accent4 68" xfId="9574"/>
    <cellStyle name="Accent4 68 2" xfId="9575"/>
    <cellStyle name="Accent4 69" xfId="9576"/>
    <cellStyle name="Accent4 69 2" xfId="9577"/>
    <cellStyle name="Accent4 7" xfId="1274"/>
    <cellStyle name="Accent4 7 2" xfId="2459"/>
    <cellStyle name="Accent4 7 2 2" xfId="9578"/>
    <cellStyle name="Accent4 7 3" xfId="2958"/>
    <cellStyle name="Accent4 7 3 2" xfId="35539"/>
    <cellStyle name="Accent4 7 4" xfId="5123"/>
    <cellStyle name="Accent4 70" xfId="9579"/>
    <cellStyle name="Accent4 70 2" xfId="9580"/>
    <cellStyle name="Accent4 71" xfId="9581"/>
    <cellStyle name="Accent4 71 2" xfId="9582"/>
    <cellStyle name="Accent4 72" xfId="9583"/>
    <cellStyle name="Accent4 72 2" xfId="9584"/>
    <cellStyle name="Accent4 73" xfId="9585"/>
    <cellStyle name="Accent4 73 2" xfId="9586"/>
    <cellStyle name="Accent4 74" xfId="9587"/>
    <cellStyle name="Accent4 74 2" xfId="9588"/>
    <cellStyle name="Accent4 75" xfId="9589"/>
    <cellStyle name="Accent4 75 2" xfId="9590"/>
    <cellStyle name="Accent4 76" xfId="9591"/>
    <cellStyle name="Accent4 76 2" xfId="9592"/>
    <cellStyle name="Accent4 77" xfId="9593"/>
    <cellStyle name="Accent4 77 2" xfId="9594"/>
    <cellStyle name="Accent4 78" xfId="9595"/>
    <cellStyle name="Accent4 78 2" xfId="9596"/>
    <cellStyle name="Accent4 79" xfId="9597"/>
    <cellStyle name="Accent4 79 2" xfId="9598"/>
    <cellStyle name="Accent4 8" xfId="2032"/>
    <cellStyle name="Accent4 8 2" xfId="2460"/>
    <cellStyle name="Accent4 8 2 2" xfId="9599"/>
    <cellStyle name="Accent4 8 3" xfId="2959"/>
    <cellStyle name="Accent4 8 3 2" xfId="35540"/>
    <cellStyle name="Accent4 8 4" xfId="5124"/>
    <cellStyle name="Accent4 80" xfId="9600"/>
    <cellStyle name="Accent4 80 2" xfId="9601"/>
    <cellStyle name="Accent4 81" xfId="9602"/>
    <cellStyle name="Accent4 81 2" xfId="9603"/>
    <cellStyle name="Accent4 82" xfId="9604"/>
    <cellStyle name="Accent4 82 2" xfId="9605"/>
    <cellStyle name="Accent4 83" xfId="9606"/>
    <cellStyle name="Accent4 83 2" xfId="9607"/>
    <cellStyle name="Accent4 84" xfId="9608"/>
    <cellStyle name="Accent4 84 2" xfId="9609"/>
    <cellStyle name="Accent4 85" xfId="9610"/>
    <cellStyle name="Accent4 85 2" xfId="9611"/>
    <cellStyle name="Accent4 86" xfId="9612"/>
    <cellStyle name="Accent4 86 2" xfId="9613"/>
    <cellStyle name="Accent4 87" xfId="9614"/>
    <cellStyle name="Accent4 87 2" xfId="9615"/>
    <cellStyle name="Accent4 88" xfId="9616"/>
    <cellStyle name="Accent4 88 2" xfId="9617"/>
    <cellStyle name="Accent4 89" xfId="9618"/>
    <cellStyle name="Accent4 89 2" xfId="9619"/>
    <cellStyle name="Accent4 9" xfId="2060"/>
    <cellStyle name="Accent4 9 2" xfId="2461"/>
    <cellStyle name="Accent4 9 2 2" xfId="9620"/>
    <cellStyle name="Accent4 9 3" xfId="2960"/>
    <cellStyle name="Accent4 9 3 2" xfId="35541"/>
    <cellStyle name="Accent4 9 4" xfId="5125"/>
    <cellStyle name="Accent4 90" xfId="9621"/>
    <cellStyle name="Accent4 90 2" xfId="9622"/>
    <cellStyle name="Accent4 91" xfId="9623"/>
    <cellStyle name="Accent4 91 2" xfId="9624"/>
    <cellStyle name="Accent4 92" xfId="9625"/>
    <cellStyle name="Accent4 92 2" xfId="9626"/>
    <cellStyle name="Accent4 93" xfId="9627"/>
    <cellStyle name="Accent4 93 2" xfId="9628"/>
    <cellStyle name="Accent4 94" xfId="9629"/>
    <cellStyle name="Accent4 94 2" xfId="9630"/>
    <cellStyle name="Accent4 95" xfId="9631"/>
    <cellStyle name="Accent4 95 2" xfId="9632"/>
    <cellStyle name="Accent4 96" xfId="9633"/>
    <cellStyle name="Accent4 96 2" xfId="9634"/>
    <cellStyle name="Accent4 97" xfId="9635"/>
    <cellStyle name="Accent4 97 2" xfId="9636"/>
    <cellStyle name="Accent4 98" xfId="9637"/>
    <cellStyle name="Accent4 98 2" xfId="9638"/>
    <cellStyle name="Accent4 99" xfId="9639"/>
    <cellStyle name="Accent4 99 2" xfId="9640"/>
    <cellStyle name="Accent5 - 20%" xfId="56"/>
    <cellStyle name="Accent5 - 20% 2" xfId="842"/>
    <cellStyle name="Accent5 - 20% 2 2" xfId="2463"/>
    <cellStyle name="Accent5 - 20% 2 2 2" xfId="9643"/>
    <cellStyle name="Accent5 - 20% 2 2 3" xfId="9642"/>
    <cellStyle name="Accent5 - 20% 2 2 4" xfId="35286"/>
    <cellStyle name="Accent5 - 20% 2 2 5" xfId="36581"/>
    <cellStyle name="Accent5 - 20% 2 3" xfId="9644"/>
    <cellStyle name="Accent5 - 20% 2 4" xfId="9645"/>
    <cellStyle name="Accent5 - 20% 2 5" xfId="9646"/>
    <cellStyle name="Accent5 - 20% 3" xfId="2271"/>
    <cellStyle name="Accent5 - 20% 3 2" xfId="9647"/>
    <cellStyle name="Accent5 - 20% 3 2 2" xfId="9648"/>
    <cellStyle name="Accent5 - 20% 3 3" xfId="9649"/>
    <cellStyle name="Accent5 - 20% 3 4" xfId="9650"/>
    <cellStyle name="Accent5 - 20% 4" xfId="5126"/>
    <cellStyle name="Accent5 - 20% 4 2" xfId="9651"/>
    <cellStyle name="Accent5 - 20% 4 2 2" xfId="9652"/>
    <cellStyle name="Accent5 - 20% 4 3" xfId="9653"/>
    <cellStyle name="Accent5 - 20% 4 4" xfId="9654"/>
    <cellStyle name="Accent5 - 20% 4 5" xfId="34591"/>
    <cellStyle name="Accent5 - 20% 5" xfId="498"/>
    <cellStyle name="Accent5 - 20% 5 2" xfId="9655"/>
    <cellStyle name="Accent5 - 20% 5 2 2" xfId="9656"/>
    <cellStyle name="Accent5 - 20% 5 3" xfId="9657"/>
    <cellStyle name="Accent5 - 20% 5 4" xfId="9658"/>
    <cellStyle name="Accent5 - 20% 6" xfId="9659"/>
    <cellStyle name="Accent5 - 20% 7" xfId="6227"/>
    <cellStyle name="Accent5 - 40%" xfId="57"/>
    <cellStyle name="Accent5 - 40% 2" xfId="843"/>
    <cellStyle name="Accent5 - 40% 2 2" xfId="9660"/>
    <cellStyle name="Accent5 - 40% 2 3" xfId="9661"/>
    <cellStyle name="Accent5 - 40% 2 4" xfId="34776"/>
    <cellStyle name="Accent5 - 40% 3" xfId="5127"/>
    <cellStyle name="Accent5 - 40% 3 2" xfId="34592"/>
    <cellStyle name="Accent5 - 40% 4" xfId="499"/>
    <cellStyle name="Accent5 - 60%" xfId="58"/>
    <cellStyle name="Accent5 - 60% 2" xfId="844"/>
    <cellStyle name="Accent5 - 60% 2 2" xfId="2464"/>
    <cellStyle name="Accent5 - 60% 2 2 2" xfId="9663"/>
    <cellStyle name="Accent5 - 60% 2 2 3" xfId="9662"/>
    <cellStyle name="Accent5 - 60% 2 2 4" xfId="35287"/>
    <cellStyle name="Accent5 - 60% 2 2 5" xfId="36582"/>
    <cellStyle name="Accent5 - 60% 2 3" xfId="9664"/>
    <cellStyle name="Accent5 - 60% 2 4" xfId="9665"/>
    <cellStyle name="Accent5 - 60% 2 5" xfId="9666"/>
    <cellStyle name="Accent5 - 60% 3" xfId="2270"/>
    <cellStyle name="Accent5 - 60% 3 2" xfId="9667"/>
    <cellStyle name="Accent5 - 60% 3 2 2" xfId="9668"/>
    <cellStyle name="Accent5 - 60% 3 3" xfId="9669"/>
    <cellStyle name="Accent5 - 60% 3 4" xfId="9670"/>
    <cellStyle name="Accent5 - 60% 4" xfId="5128"/>
    <cellStyle name="Accent5 - 60% 4 2" xfId="9671"/>
    <cellStyle name="Accent5 - 60% 4 2 2" xfId="9672"/>
    <cellStyle name="Accent5 - 60% 4 3" xfId="9673"/>
    <cellStyle name="Accent5 - 60% 4 4" xfId="9674"/>
    <cellStyle name="Accent5 - 60% 4 5" xfId="34593"/>
    <cellStyle name="Accent5 - 60% 5" xfId="500"/>
    <cellStyle name="Accent5 - 60% 5 2" xfId="9675"/>
    <cellStyle name="Accent5 - 60% 5 2 2" xfId="9676"/>
    <cellStyle name="Accent5 - 60% 5 3" xfId="9677"/>
    <cellStyle name="Accent5 - 60% 5 4" xfId="9678"/>
    <cellStyle name="Accent5 - 60% 6" xfId="9679"/>
    <cellStyle name="Accent5 - 60% 7" xfId="6228"/>
    <cellStyle name="Accent5 10" xfId="2034"/>
    <cellStyle name="Accent5 10 2" xfId="2465"/>
    <cellStyle name="Accent5 10 2 2" xfId="9680"/>
    <cellStyle name="Accent5 10 3" xfId="2962"/>
    <cellStyle name="Accent5 10 3 2" xfId="35543"/>
    <cellStyle name="Accent5 10 4" xfId="5129"/>
    <cellStyle name="Accent5 100" xfId="9681"/>
    <cellStyle name="Accent5 100 2" xfId="9682"/>
    <cellStyle name="Accent5 101" xfId="9683"/>
    <cellStyle name="Accent5 101 2" xfId="9684"/>
    <cellStyle name="Accent5 102" xfId="9685"/>
    <cellStyle name="Accent5 102 2" xfId="9686"/>
    <cellStyle name="Accent5 103" xfId="9687"/>
    <cellStyle name="Accent5 103 2" xfId="9688"/>
    <cellStyle name="Accent5 104" xfId="9689"/>
    <cellStyle name="Accent5 104 2" xfId="9690"/>
    <cellStyle name="Accent5 105" xfId="9691"/>
    <cellStyle name="Accent5 105 2" xfId="9692"/>
    <cellStyle name="Accent5 106" xfId="9693"/>
    <cellStyle name="Accent5 106 2" xfId="9694"/>
    <cellStyle name="Accent5 107" xfId="9695"/>
    <cellStyle name="Accent5 107 2" xfId="9696"/>
    <cellStyle name="Accent5 108" xfId="9697"/>
    <cellStyle name="Accent5 108 2" xfId="9698"/>
    <cellStyle name="Accent5 109" xfId="9699"/>
    <cellStyle name="Accent5 109 2" xfId="9700"/>
    <cellStyle name="Accent5 11" xfId="2058"/>
    <cellStyle name="Accent5 11 2" xfId="2466"/>
    <cellStyle name="Accent5 11 2 2" xfId="9701"/>
    <cellStyle name="Accent5 11 3" xfId="2963"/>
    <cellStyle name="Accent5 11 3 2" xfId="35544"/>
    <cellStyle name="Accent5 11 4" xfId="5130"/>
    <cellStyle name="Accent5 110" xfId="9702"/>
    <cellStyle name="Accent5 110 2" xfId="9703"/>
    <cellStyle name="Accent5 111" xfId="9704"/>
    <cellStyle name="Accent5 111 2" xfId="9705"/>
    <cellStyle name="Accent5 112" xfId="9706"/>
    <cellStyle name="Accent5 112 2" xfId="9707"/>
    <cellStyle name="Accent5 113" xfId="9708"/>
    <cellStyle name="Accent5 113 2" xfId="9709"/>
    <cellStyle name="Accent5 114" xfId="9710"/>
    <cellStyle name="Accent5 114 2" xfId="9711"/>
    <cellStyle name="Accent5 115" xfId="9712"/>
    <cellStyle name="Accent5 115 2" xfId="9713"/>
    <cellStyle name="Accent5 116" xfId="9714"/>
    <cellStyle name="Accent5 116 2" xfId="9715"/>
    <cellStyle name="Accent5 117" xfId="9716"/>
    <cellStyle name="Accent5 117 2" xfId="9717"/>
    <cellStyle name="Accent5 118" xfId="9718"/>
    <cellStyle name="Accent5 118 2" xfId="9719"/>
    <cellStyle name="Accent5 119" xfId="9720"/>
    <cellStyle name="Accent5 119 2" xfId="9721"/>
    <cellStyle name="Accent5 12" xfId="2033"/>
    <cellStyle name="Accent5 12 2" xfId="2467"/>
    <cellStyle name="Accent5 12 2 2" xfId="9722"/>
    <cellStyle name="Accent5 12 3" xfId="2964"/>
    <cellStyle name="Accent5 12 3 2" xfId="35545"/>
    <cellStyle name="Accent5 12 4" xfId="5131"/>
    <cellStyle name="Accent5 120" xfId="9723"/>
    <cellStyle name="Accent5 120 2" xfId="9724"/>
    <cellStyle name="Accent5 121" xfId="9725"/>
    <cellStyle name="Accent5 121 2" xfId="9726"/>
    <cellStyle name="Accent5 122" xfId="9727"/>
    <cellStyle name="Accent5 122 2" xfId="9728"/>
    <cellStyle name="Accent5 123" xfId="9729"/>
    <cellStyle name="Accent5 123 2" xfId="9730"/>
    <cellStyle name="Accent5 124" xfId="9731"/>
    <cellStyle name="Accent5 124 2" xfId="9732"/>
    <cellStyle name="Accent5 125" xfId="9733"/>
    <cellStyle name="Accent5 125 2" xfId="9734"/>
    <cellStyle name="Accent5 126" xfId="9735"/>
    <cellStyle name="Accent5 127" xfId="9736"/>
    <cellStyle name="Accent5 128" xfId="9737"/>
    <cellStyle name="Accent5 129" xfId="9738"/>
    <cellStyle name="Accent5 13" xfId="2272"/>
    <cellStyle name="Accent5 13 2" xfId="2468"/>
    <cellStyle name="Accent5 13 2 2" xfId="9739"/>
    <cellStyle name="Accent5 13 3" xfId="9740"/>
    <cellStyle name="Accent5 13 3 2" xfId="35244"/>
    <cellStyle name="Accent5 13 4" xfId="9741"/>
    <cellStyle name="Accent5 130" xfId="9742"/>
    <cellStyle name="Accent5 131" xfId="9743"/>
    <cellStyle name="Accent5 132" xfId="9744"/>
    <cellStyle name="Accent5 133" xfId="9641"/>
    <cellStyle name="Accent5 134" xfId="7473"/>
    <cellStyle name="Accent5 135" xfId="7524"/>
    <cellStyle name="Accent5 136" xfId="32474"/>
    <cellStyle name="Accent5 137" xfId="30896"/>
    <cellStyle name="Accent5 138" xfId="31875"/>
    <cellStyle name="Accent5 139" xfId="31350"/>
    <cellStyle name="Accent5 14" xfId="2186"/>
    <cellStyle name="Accent5 14 2" xfId="2469"/>
    <cellStyle name="Accent5 14 2 2" xfId="9745"/>
    <cellStyle name="Accent5 14 3" xfId="9746"/>
    <cellStyle name="Accent5 14 3 2" xfId="35207"/>
    <cellStyle name="Accent5 14 4" xfId="9747"/>
    <cellStyle name="Accent5 140" xfId="30567"/>
    <cellStyle name="Accent5 141" xfId="32575"/>
    <cellStyle name="Accent5 142" xfId="31713"/>
    <cellStyle name="Accent5 143" xfId="31606"/>
    <cellStyle name="Accent5 144" xfId="33164"/>
    <cellStyle name="Accent5 145" xfId="29889"/>
    <cellStyle name="Accent5 146" xfId="7014"/>
    <cellStyle name="Accent5 147" xfId="36479"/>
    <cellStyle name="Accent5 148" xfId="6240"/>
    <cellStyle name="Accent5 149" xfId="6096"/>
    <cellStyle name="Accent5 15" xfId="2470"/>
    <cellStyle name="Accent5 15 2" xfId="6623"/>
    <cellStyle name="Accent5 15 2 2" xfId="9748"/>
    <cellStyle name="Accent5 15 3" xfId="9749"/>
    <cellStyle name="Accent5 15 4" xfId="9750"/>
    <cellStyle name="Accent5 16" xfId="2471"/>
    <cellStyle name="Accent5 16 2" xfId="6624"/>
    <cellStyle name="Accent5 16 2 2" xfId="9751"/>
    <cellStyle name="Accent5 16 3" xfId="9752"/>
    <cellStyle name="Accent5 16 4" xfId="9753"/>
    <cellStyle name="Accent5 17" xfId="2472"/>
    <cellStyle name="Accent5 17 2" xfId="6625"/>
    <cellStyle name="Accent5 17 2 2" xfId="9754"/>
    <cellStyle name="Accent5 17 3" xfId="9755"/>
    <cellStyle name="Accent5 17 4" xfId="9756"/>
    <cellStyle name="Accent5 18" xfId="2473"/>
    <cellStyle name="Accent5 18 2" xfId="6626"/>
    <cellStyle name="Accent5 18 2 2" xfId="9757"/>
    <cellStyle name="Accent5 18 3" xfId="9758"/>
    <cellStyle name="Accent5 18 4" xfId="9759"/>
    <cellStyle name="Accent5 19" xfId="2474"/>
    <cellStyle name="Accent5 19 2" xfId="6627"/>
    <cellStyle name="Accent5 19 2 2" xfId="9760"/>
    <cellStyle name="Accent5 19 3" xfId="9761"/>
    <cellStyle name="Accent5 19 4" xfId="9762"/>
    <cellStyle name="Accent5 2" xfId="59"/>
    <cellStyle name="Accent5 2 2" xfId="1267"/>
    <cellStyle name="Accent5 2 2 2" xfId="6628"/>
    <cellStyle name="Accent5 2 2 2 2" xfId="9763"/>
    <cellStyle name="Accent5 2 2 3" xfId="9764"/>
    <cellStyle name="Accent5 2 2 4" xfId="9765"/>
    <cellStyle name="Accent5 2 2 5" xfId="36583"/>
    <cellStyle name="Accent5 2 3" xfId="3371"/>
    <cellStyle name="Accent5 2 3 2" xfId="4199"/>
    <cellStyle name="Accent5 2 3 2 2" xfId="36202"/>
    <cellStyle name="Accent5 2 3 3" xfId="35867"/>
    <cellStyle name="Accent5 2 4" xfId="5132"/>
    <cellStyle name="Accent5 2 5" xfId="841"/>
    <cellStyle name="Accent5 2_BOTTOM UP 2013-2015 OCTOBER 19th" xfId="9766"/>
    <cellStyle name="Accent5 20" xfId="2475"/>
    <cellStyle name="Accent5 20 2" xfId="6629"/>
    <cellStyle name="Accent5 20 2 2" xfId="9767"/>
    <cellStyle name="Accent5 20 3" xfId="9768"/>
    <cellStyle name="Accent5 20 4" xfId="9769"/>
    <cellStyle name="Accent5 21" xfId="2476"/>
    <cellStyle name="Accent5 21 2" xfId="6630"/>
    <cellStyle name="Accent5 21 2 2" xfId="9770"/>
    <cellStyle name="Accent5 21 3" xfId="9771"/>
    <cellStyle name="Accent5 21 4" xfId="9772"/>
    <cellStyle name="Accent5 22" xfId="2477"/>
    <cellStyle name="Accent5 22 2" xfId="6631"/>
    <cellStyle name="Accent5 22 2 2" xfId="9773"/>
    <cellStyle name="Accent5 22 3" xfId="9774"/>
    <cellStyle name="Accent5 22 4" xfId="9775"/>
    <cellStyle name="Accent5 23" xfId="2478"/>
    <cellStyle name="Accent5 23 2" xfId="6632"/>
    <cellStyle name="Accent5 23 2 2" xfId="9776"/>
    <cellStyle name="Accent5 23 3" xfId="9777"/>
    <cellStyle name="Accent5 23 4" xfId="9778"/>
    <cellStyle name="Accent5 24" xfId="2479"/>
    <cellStyle name="Accent5 24 2" xfId="6633"/>
    <cellStyle name="Accent5 24 2 2" xfId="9779"/>
    <cellStyle name="Accent5 24 3" xfId="9780"/>
    <cellStyle name="Accent5 24 4" xfId="9781"/>
    <cellStyle name="Accent5 25" xfId="2480"/>
    <cellStyle name="Accent5 25 2" xfId="6634"/>
    <cellStyle name="Accent5 25 2 2" xfId="9782"/>
    <cellStyle name="Accent5 25 3" xfId="9783"/>
    <cellStyle name="Accent5 25 4" xfId="9784"/>
    <cellStyle name="Accent5 26" xfId="2481"/>
    <cellStyle name="Accent5 26 2" xfId="6635"/>
    <cellStyle name="Accent5 26 2 2" xfId="9785"/>
    <cellStyle name="Accent5 26 3" xfId="9786"/>
    <cellStyle name="Accent5 26 4" xfId="9787"/>
    <cellStyle name="Accent5 27" xfId="2482"/>
    <cellStyle name="Accent5 27 2" xfId="6636"/>
    <cellStyle name="Accent5 27 2 2" xfId="9788"/>
    <cellStyle name="Accent5 27 3" xfId="9789"/>
    <cellStyle name="Accent5 27 4" xfId="9790"/>
    <cellStyle name="Accent5 28" xfId="2483"/>
    <cellStyle name="Accent5 28 2" xfId="6637"/>
    <cellStyle name="Accent5 28 2 2" xfId="9791"/>
    <cellStyle name="Accent5 28 3" xfId="9792"/>
    <cellStyle name="Accent5 28 4" xfId="9793"/>
    <cellStyle name="Accent5 29" xfId="2484"/>
    <cellStyle name="Accent5 29 2" xfId="6638"/>
    <cellStyle name="Accent5 29 2 2" xfId="9794"/>
    <cellStyle name="Accent5 29 3" xfId="9795"/>
    <cellStyle name="Accent5 29 4" xfId="9796"/>
    <cellStyle name="Accent5 3" xfId="981"/>
    <cellStyle name="Accent5 3 2" xfId="1266"/>
    <cellStyle name="Accent5 3 2 2" xfId="4200"/>
    <cellStyle name="Accent5 3 2 2 2" xfId="36203"/>
    <cellStyle name="Accent5 3 2 3" xfId="9797"/>
    <cellStyle name="Accent5 3 2 4" xfId="34950"/>
    <cellStyle name="Accent5 3 3" xfId="5133"/>
    <cellStyle name="Accent5 3 3 2" xfId="9798"/>
    <cellStyle name="Accent5 3 4" xfId="9799"/>
    <cellStyle name="Accent5 3 5" xfId="9800"/>
    <cellStyle name="Accent5 3 6" xfId="9801"/>
    <cellStyle name="Accent5 30" xfId="2485"/>
    <cellStyle name="Accent5 30 2" xfId="6639"/>
    <cellStyle name="Accent5 30 2 2" xfId="9802"/>
    <cellStyle name="Accent5 30 3" xfId="9803"/>
    <cellStyle name="Accent5 30 4" xfId="9804"/>
    <cellStyle name="Accent5 31" xfId="2486"/>
    <cellStyle name="Accent5 31 2" xfId="6640"/>
    <cellStyle name="Accent5 31 2 2" xfId="9805"/>
    <cellStyle name="Accent5 31 3" xfId="9806"/>
    <cellStyle name="Accent5 31 4" xfId="9807"/>
    <cellStyle name="Accent5 32" xfId="2487"/>
    <cellStyle name="Accent5 32 2" xfId="4201"/>
    <cellStyle name="Accent5 32 2 2" xfId="9808"/>
    <cellStyle name="Accent5 32 3" xfId="9809"/>
    <cellStyle name="Accent5 32 4" xfId="9810"/>
    <cellStyle name="Accent5 32 5" xfId="35288"/>
    <cellStyle name="Accent5 33" xfId="2462"/>
    <cellStyle name="Accent5 33 2" xfId="4202"/>
    <cellStyle name="Accent5 33 2 2" xfId="9811"/>
    <cellStyle name="Accent5 33 3" xfId="9812"/>
    <cellStyle name="Accent5 33 4" xfId="9813"/>
    <cellStyle name="Accent5 33 5" xfId="9814"/>
    <cellStyle name="Accent5 34" xfId="2848"/>
    <cellStyle name="Accent5 34 2" xfId="4203"/>
    <cellStyle name="Accent5 34 2 2" xfId="9815"/>
    <cellStyle name="Accent5 34 3" xfId="9816"/>
    <cellStyle name="Accent5 34 4" xfId="9817"/>
    <cellStyle name="Accent5 34 5" xfId="9818"/>
    <cellStyle name="Accent5 35" xfId="2769"/>
    <cellStyle name="Accent5 35 2" xfId="4204"/>
    <cellStyle name="Accent5 35 2 2" xfId="9819"/>
    <cellStyle name="Accent5 35 3" xfId="9820"/>
    <cellStyle name="Accent5 35 4" xfId="9821"/>
    <cellStyle name="Accent5 35 5" xfId="36584"/>
    <cellStyle name="Accent5 36" xfId="2852"/>
    <cellStyle name="Accent5 36 2" xfId="4205"/>
    <cellStyle name="Accent5 36 2 2" xfId="9822"/>
    <cellStyle name="Accent5 36 3" xfId="9823"/>
    <cellStyle name="Accent5 36 4" xfId="9824"/>
    <cellStyle name="Accent5 36 5" xfId="36585"/>
    <cellStyle name="Accent5 37" xfId="2777"/>
    <cellStyle name="Accent5 37 2" xfId="4206"/>
    <cellStyle name="Accent5 37 2 2" xfId="9825"/>
    <cellStyle name="Accent5 37 3" xfId="9826"/>
    <cellStyle name="Accent5 37 4" xfId="9827"/>
    <cellStyle name="Accent5 37 5" xfId="36586"/>
    <cellStyle name="Accent5 38" xfId="3540"/>
    <cellStyle name="Accent5 38 2" xfId="4718"/>
    <cellStyle name="Accent5 38 2 2" xfId="9828"/>
    <cellStyle name="Accent5 38 3" xfId="9829"/>
    <cellStyle name="Accent5 38 4" xfId="36587"/>
    <cellStyle name="Accent5 39" xfId="3630"/>
    <cellStyle name="Accent5 39 2" xfId="9830"/>
    <cellStyle name="Accent5 39 3" xfId="36588"/>
    <cellStyle name="Accent5 4" xfId="1125"/>
    <cellStyle name="Accent5 4 2" xfId="1265"/>
    <cellStyle name="Accent5 4 2 2" xfId="9831"/>
    <cellStyle name="Accent5 4 2 3" xfId="34949"/>
    <cellStyle name="Accent5 4 3" xfId="5134"/>
    <cellStyle name="Accent5 4 4" xfId="9832"/>
    <cellStyle name="Accent5 4_Realization 2013" xfId="9833"/>
    <cellStyle name="Accent5 40" xfId="3682"/>
    <cellStyle name="Accent5 40 2" xfId="9834"/>
    <cellStyle name="Accent5 40 3" xfId="9835"/>
    <cellStyle name="Accent5 41" xfId="3744"/>
    <cellStyle name="Accent5 41 2" xfId="9837"/>
    <cellStyle name="Accent5 41 3" xfId="9838"/>
    <cellStyle name="Accent5 41 4" xfId="9836"/>
    <cellStyle name="Accent5 42" xfId="4020"/>
    <cellStyle name="Accent5 42 2" xfId="9839"/>
    <cellStyle name="Accent5 42 3" xfId="9840"/>
    <cellStyle name="Accent5 43" xfId="3728"/>
    <cellStyle name="Accent5 43 2" xfId="9841"/>
    <cellStyle name="Accent5 43 3" xfId="9842"/>
    <cellStyle name="Accent5 44" xfId="3806"/>
    <cellStyle name="Accent5 44 2" xfId="9844"/>
    <cellStyle name="Accent5 44 3" xfId="9843"/>
    <cellStyle name="Accent5 45" xfId="4128"/>
    <cellStyle name="Accent5 45 2" xfId="9846"/>
    <cellStyle name="Accent5 45 3" xfId="9845"/>
    <cellStyle name="Accent5 46" xfId="5002"/>
    <cellStyle name="Accent5 46 2" xfId="9848"/>
    <cellStyle name="Accent5 46 3" xfId="9847"/>
    <cellStyle name="Accent5 46 4" xfId="34590"/>
    <cellStyle name="Accent5 47" xfId="5798"/>
    <cellStyle name="Accent5 47 2" xfId="9850"/>
    <cellStyle name="Accent5 47 3" xfId="9849"/>
    <cellStyle name="Accent5 47 4" xfId="34500"/>
    <cellStyle name="Accent5 48" xfId="5849"/>
    <cellStyle name="Accent5 48 2" xfId="9852"/>
    <cellStyle name="Accent5 48 3" xfId="9851"/>
    <cellStyle name="Accent5 48 4" xfId="34405"/>
    <cellStyle name="Accent5 49" xfId="5859"/>
    <cellStyle name="Accent5 49 2" xfId="9854"/>
    <cellStyle name="Accent5 49 3" xfId="9853"/>
    <cellStyle name="Accent5 49 4" xfId="34413"/>
    <cellStyle name="Accent5 5" xfId="1238"/>
    <cellStyle name="Accent5 5 2" xfId="1264"/>
    <cellStyle name="Accent5 5 2 2" xfId="9855"/>
    <cellStyle name="Accent5 5 2 3" xfId="34948"/>
    <cellStyle name="Accent5 5 3" xfId="5135"/>
    <cellStyle name="Accent5 5 4" xfId="9856"/>
    <cellStyle name="Accent5 5_Realization 2013" xfId="9857"/>
    <cellStyle name="Accent5 50" xfId="6003"/>
    <cellStyle name="Accent5 50 2" xfId="9859"/>
    <cellStyle name="Accent5 50 3" xfId="9858"/>
    <cellStyle name="Accent5 51" xfId="497"/>
    <cellStyle name="Accent5 51 2" xfId="9861"/>
    <cellStyle name="Accent5 51 3" xfId="9860"/>
    <cellStyle name="Accent5 51 4" xfId="6925"/>
    <cellStyle name="Accent5 52" xfId="6926"/>
    <cellStyle name="Accent5 52 2" xfId="9863"/>
    <cellStyle name="Accent5 52 3" xfId="9862"/>
    <cellStyle name="Accent5 53" xfId="6420"/>
    <cellStyle name="Accent5 53 2" xfId="9865"/>
    <cellStyle name="Accent5 53 3" xfId="9864"/>
    <cellStyle name="Accent5 54" xfId="6939"/>
    <cellStyle name="Accent5 54 2" xfId="9867"/>
    <cellStyle name="Accent5 54 3" xfId="9866"/>
    <cellStyle name="Accent5 55" xfId="6875"/>
    <cellStyle name="Accent5 55 2" xfId="9869"/>
    <cellStyle name="Accent5 55 3" xfId="9868"/>
    <cellStyle name="Accent5 56" xfId="6936"/>
    <cellStyle name="Accent5 56 2" xfId="9871"/>
    <cellStyle name="Accent5 56 3" xfId="9870"/>
    <cellStyle name="Accent5 57" xfId="9872"/>
    <cellStyle name="Accent5 57 2" xfId="9873"/>
    <cellStyle name="Accent5 58" xfId="9874"/>
    <cellStyle name="Accent5 58 2" xfId="9875"/>
    <cellStyle name="Accent5 59" xfId="9876"/>
    <cellStyle name="Accent5 59 2" xfId="9877"/>
    <cellStyle name="Accent5 6" xfId="1263"/>
    <cellStyle name="Accent5 6 2" xfId="2969"/>
    <cellStyle name="Accent5 6 2 2" xfId="9878"/>
    <cellStyle name="Accent5 6 2 3" xfId="35550"/>
    <cellStyle name="Accent5 6 3" xfId="4207"/>
    <cellStyle name="Accent5 6 3 2" xfId="36204"/>
    <cellStyle name="Accent5 6 4" xfId="5136"/>
    <cellStyle name="Accent5 6_Realization 2013" xfId="9879"/>
    <cellStyle name="Accent5 60" xfId="9880"/>
    <cellStyle name="Accent5 60 2" xfId="9881"/>
    <cellStyle name="Accent5 61" xfId="9882"/>
    <cellStyle name="Accent5 61 2" xfId="9883"/>
    <cellStyle name="Accent5 62" xfId="9884"/>
    <cellStyle name="Accent5 62 2" xfId="9885"/>
    <cellStyle name="Accent5 63" xfId="9886"/>
    <cellStyle name="Accent5 63 2" xfId="9887"/>
    <cellStyle name="Accent5 64" xfId="9888"/>
    <cellStyle name="Accent5 64 2" xfId="9889"/>
    <cellStyle name="Accent5 64 2 2" xfId="9890"/>
    <cellStyle name="Accent5 64 3" xfId="9891"/>
    <cellStyle name="Accent5 65" xfId="9892"/>
    <cellStyle name="Accent5 65 2" xfId="9893"/>
    <cellStyle name="Accent5 65 2 2" xfId="9894"/>
    <cellStyle name="Accent5 65 3" xfId="9895"/>
    <cellStyle name="Accent5 66" xfId="9896"/>
    <cellStyle name="Accent5 66 2" xfId="9897"/>
    <cellStyle name="Accent5 67" xfId="9898"/>
    <cellStyle name="Accent5 67 2" xfId="9899"/>
    <cellStyle name="Accent5 68" xfId="9900"/>
    <cellStyle name="Accent5 68 2" xfId="9901"/>
    <cellStyle name="Accent5 69" xfId="9902"/>
    <cellStyle name="Accent5 69 2" xfId="9903"/>
    <cellStyle name="Accent5 7" xfId="1268"/>
    <cellStyle name="Accent5 7 2" xfId="2488"/>
    <cellStyle name="Accent5 7 2 2" xfId="9904"/>
    <cellStyle name="Accent5 7 3" xfId="2970"/>
    <cellStyle name="Accent5 7 3 2" xfId="35551"/>
    <cellStyle name="Accent5 7 4" xfId="5137"/>
    <cellStyle name="Accent5 70" xfId="9905"/>
    <cellStyle name="Accent5 70 2" xfId="9906"/>
    <cellStyle name="Accent5 71" xfId="9907"/>
    <cellStyle name="Accent5 71 2" xfId="9908"/>
    <cellStyle name="Accent5 72" xfId="9909"/>
    <cellStyle name="Accent5 72 2" xfId="9910"/>
    <cellStyle name="Accent5 73" xfId="9911"/>
    <cellStyle name="Accent5 73 2" xfId="9912"/>
    <cellStyle name="Accent5 74" xfId="9913"/>
    <cellStyle name="Accent5 74 2" xfId="9914"/>
    <cellStyle name="Accent5 75" xfId="9915"/>
    <cellStyle name="Accent5 75 2" xfId="9916"/>
    <cellStyle name="Accent5 76" xfId="9917"/>
    <cellStyle name="Accent5 76 2" xfId="9918"/>
    <cellStyle name="Accent5 77" xfId="9919"/>
    <cellStyle name="Accent5 77 2" xfId="9920"/>
    <cellStyle name="Accent5 78" xfId="9921"/>
    <cellStyle name="Accent5 78 2" xfId="9922"/>
    <cellStyle name="Accent5 79" xfId="9923"/>
    <cellStyle name="Accent5 79 2" xfId="9924"/>
    <cellStyle name="Accent5 8" xfId="2035"/>
    <cellStyle name="Accent5 8 2" xfId="2489"/>
    <cellStyle name="Accent5 8 2 2" xfId="9925"/>
    <cellStyle name="Accent5 8 3" xfId="2971"/>
    <cellStyle name="Accent5 8 3 2" xfId="35552"/>
    <cellStyle name="Accent5 8 4" xfId="5138"/>
    <cellStyle name="Accent5 80" xfId="9926"/>
    <cellStyle name="Accent5 80 2" xfId="9927"/>
    <cellStyle name="Accent5 81" xfId="9928"/>
    <cellStyle name="Accent5 81 2" xfId="9929"/>
    <cellStyle name="Accent5 82" xfId="9930"/>
    <cellStyle name="Accent5 82 2" xfId="9931"/>
    <cellStyle name="Accent5 83" xfId="9932"/>
    <cellStyle name="Accent5 83 2" xfId="9933"/>
    <cellStyle name="Accent5 84" xfId="9934"/>
    <cellStyle name="Accent5 84 2" xfId="9935"/>
    <cellStyle name="Accent5 85" xfId="9936"/>
    <cellStyle name="Accent5 85 2" xfId="9937"/>
    <cellStyle name="Accent5 86" xfId="9938"/>
    <cellStyle name="Accent5 86 2" xfId="9939"/>
    <cellStyle name="Accent5 87" xfId="9940"/>
    <cellStyle name="Accent5 87 2" xfId="9941"/>
    <cellStyle name="Accent5 88" xfId="9942"/>
    <cellStyle name="Accent5 88 2" xfId="9943"/>
    <cellStyle name="Accent5 89" xfId="9944"/>
    <cellStyle name="Accent5 89 2" xfId="9945"/>
    <cellStyle name="Accent5 9" xfId="2057"/>
    <cellStyle name="Accent5 9 2" xfId="2490"/>
    <cellStyle name="Accent5 9 2 2" xfId="9946"/>
    <cellStyle name="Accent5 9 3" xfId="2972"/>
    <cellStyle name="Accent5 9 3 2" xfId="35553"/>
    <cellStyle name="Accent5 9 4" xfId="5139"/>
    <cellStyle name="Accent5 90" xfId="9947"/>
    <cellStyle name="Accent5 90 2" xfId="9948"/>
    <cellStyle name="Accent5 91" xfId="9949"/>
    <cellStyle name="Accent5 91 2" xfId="9950"/>
    <cellStyle name="Accent5 92" xfId="9951"/>
    <cellStyle name="Accent5 92 2" xfId="9952"/>
    <cellStyle name="Accent5 93" xfId="9953"/>
    <cellStyle name="Accent5 93 2" xfId="9954"/>
    <cellStyle name="Accent5 94" xfId="9955"/>
    <cellStyle name="Accent5 94 2" xfId="9956"/>
    <cellStyle name="Accent5 95" xfId="9957"/>
    <cellStyle name="Accent5 95 2" xfId="9958"/>
    <cellStyle name="Accent5 96" xfId="9959"/>
    <cellStyle name="Accent5 96 2" xfId="9960"/>
    <cellStyle name="Accent5 97" xfId="9961"/>
    <cellStyle name="Accent5 97 2" xfId="9962"/>
    <cellStyle name="Accent5 98" xfId="9963"/>
    <cellStyle name="Accent5 98 2" xfId="9964"/>
    <cellStyle name="Accent5 99" xfId="9965"/>
    <cellStyle name="Accent5 99 2" xfId="9966"/>
    <cellStyle name="Accent6 - 20%" xfId="60"/>
    <cellStyle name="Accent6 - 20% 2" xfId="846"/>
    <cellStyle name="Accent6 - 20% 2 2" xfId="9968"/>
    <cellStyle name="Accent6 - 20% 2 3" xfId="9969"/>
    <cellStyle name="Accent6 - 20% 2 4" xfId="34777"/>
    <cellStyle name="Accent6 - 20% 3" xfId="5140"/>
    <cellStyle name="Accent6 - 20% 3 2" xfId="34595"/>
    <cellStyle name="Accent6 - 20% 4" xfId="502"/>
    <cellStyle name="Accent6 - 40%" xfId="61"/>
    <cellStyle name="Accent6 - 40% 2" xfId="847"/>
    <cellStyle name="Accent6 - 40% 2 2" xfId="2492"/>
    <cellStyle name="Accent6 - 40% 2 2 2" xfId="9971"/>
    <cellStyle name="Accent6 - 40% 2 2 3" xfId="9970"/>
    <cellStyle name="Accent6 - 40% 2 2 4" xfId="35289"/>
    <cellStyle name="Accent6 - 40% 2 2 5" xfId="36589"/>
    <cellStyle name="Accent6 - 40% 2 3" xfId="9972"/>
    <cellStyle name="Accent6 - 40% 2 4" xfId="9973"/>
    <cellStyle name="Accent6 - 40% 2 5" xfId="9974"/>
    <cellStyle name="Accent6 - 40% 3" xfId="2268"/>
    <cellStyle name="Accent6 - 40% 3 2" xfId="9975"/>
    <cellStyle name="Accent6 - 40% 3 2 2" xfId="9976"/>
    <cellStyle name="Accent6 - 40% 3 3" xfId="9977"/>
    <cellStyle name="Accent6 - 40% 3 4" xfId="9978"/>
    <cellStyle name="Accent6 - 40% 4" xfId="5141"/>
    <cellStyle name="Accent6 - 40% 4 2" xfId="9979"/>
    <cellStyle name="Accent6 - 40% 4 2 2" xfId="9980"/>
    <cellStyle name="Accent6 - 40% 4 3" xfId="9981"/>
    <cellStyle name="Accent6 - 40% 4 4" xfId="9982"/>
    <cellStyle name="Accent6 - 40% 4 5" xfId="34596"/>
    <cellStyle name="Accent6 - 40% 5" xfId="503"/>
    <cellStyle name="Accent6 - 40% 5 2" xfId="9983"/>
    <cellStyle name="Accent6 - 40% 5 2 2" xfId="9984"/>
    <cellStyle name="Accent6 - 40% 5 3" xfId="9985"/>
    <cellStyle name="Accent6 - 40% 5 4" xfId="9986"/>
    <cellStyle name="Accent6 - 40% 6" xfId="9987"/>
    <cellStyle name="Accent6 - 40% 7" xfId="6229"/>
    <cellStyle name="Accent6 - 60%" xfId="62"/>
    <cellStyle name="Accent6 - 60% 2" xfId="848"/>
    <cellStyle name="Accent6 - 60% 2 2" xfId="2493"/>
    <cellStyle name="Accent6 - 60% 2 2 2" xfId="9989"/>
    <cellStyle name="Accent6 - 60% 2 2 3" xfId="9988"/>
    <cellStyle name="Accent6 - 60% 2 2 4" xfId="35290"/>
    <cellStyle name="Accent6 - 60% 2 2 5" xfId="36590"/>
    <cellStyle name="Accent6 - 60% 2 3" xfId="9990"/>
    <cellStyle name="Accent6 - 60% 2 4" xfId="9991"/>
    <cellStyle name="Accent6 - 60% 2 5" xfId="9992"/>
    <cellStyle name="Accent6 - 60% 3" xfId="2267"/>
    <cellStyle name="Accent6 - 60% 3 2" xfId="9993"/>
    <cellStyle name="Accent6 - 60% 3 2 2" xfId="9994"/>
    <cellStyle name="Accent6 - 60% 3 3" xfId="9995"/>
    <cellStyle name="Accent6 - 60% 3 4" xfId="9996"/>
    <cellStyle name="Accent6 - 60% 4" xfId="5142"/>
    <cellStyle name="Accent6 - 60% 4 2" xfId="9997"/>
    <cellStyle name="Accent6 - 60% 4 2 2" xfId="9998"/>
    <cellStyle name="Accent6 - 60% 4 3" xfId="9999"/>
    <cellStyle name="Accent6 - 60% 4 4" xfId="10000"/>
    <cellStyle name="Accent6 - 60% 4 5" xfId="34597"/>
    <cellStyle name="Accent6 - 60% 5" xfId="504"/>
    <cellStyle name="Accent6 - 60% 5 2" xfId="10001"/>
    <cellStyle name="Accent6 - 60% 5 2 2" xfId="10002"/>
    <cellStyle name="Accent6 - 60% 5 3" xfId="10003"/>
    <cellStyle name="Accent6 - 60% 5 4" xfId="10004"/>
    <cellStyle name="Accent6 - 60% 6" xfId="10005"/>
    <cellStyle name="Accent6 - 60% 7" xfId="6230"/>
    <cellStyle name="Accent6 10" xfId="2037"/>
    <cellStyle name="Accent6 10 2" xfId="2494"/>
    <cellStyle name="Accent6 10 2 2" xfId="10006"/>
    <cellStyle name="Accent6 10 3" xfId="2974"/>
    <cellStyle name="Accent6 10 3 2" xfId="35555"/>
    <cellStyle name="Accent6 10 4" xfId="5143"/>
    <cellStyle name="Accent6 100" xfId="10007"/>
    <cellStyle name="Accent6 100 2" xfId="10008"/>
    <cellStyle name="Accent6 101" xfId="10009"/>
    <cellStyle name="Accent6 101 2" xfId="10010"/>
    <cellStyle name="Accent6 102" xfId="10011"/>
    <cellStyle name="Accent6 102 2" xfId="10012"/>
    <cellStyle name="Accent6 103" xfId="10013"/>
    <cellStyle name="Accent6 103 2" xfId="10014"/>
    <cellStyle name="Accent6 104" xfId="10015"/>
    <cellStyle name="Accent6 104 2" xfId="10016"/>
    <cellStyle name="Accent6 105" xfId="10017"/>
    <cellStyle name="Accent6 105 2" xfId="10018"/>
    <cellStyle name="Accent6 106" xfId="10019"/>
    <cellStyle name="Accent6 106 2" xfId="10020"/>
    <cellStyle name="Accent6 107" xfId="10021"/>
    <cellStyle name="Accent6 107 2" xfId="10022"/>
    <cellStyle name="Accent6 108" xfId="10023"/>
    <cellStyle name="Accent6 108 2" xfId="10024"/>
    <cellStyle name="Accent6 109" xfId="10025"/>
    <cellStyle name="Accent6 109 2" xfId="10026"/>
    <cellStyle name="Accent6 11" xfId="2056"/>
    <cellStyle name="Accent6 11 2" xfId="2495"/>
    <cellStyle name="Accent6 11 2 2" xfId="10027"/>
    <cellStyle name="Accent6 11 3" xfId="2975"/>
    <cellStyle name="Accent6 11 3 2" xfId="35556"/>
    <cellStyle name="Accent6 11 4" xfId="5144"/>
    <cellStyle name="Accent6 110" xfId="10028"/>
    <cellStyle name="Accent6 110 2" xfId="10029"/>
    <cellStyle name="Accent6 111" xfId="10030"/>
    <cellStyle name="Accent6 111 2" xfId="10031"/>
    <cellStyle name="Accent6 112" xfId="10032"/>
    <cellStyle name="Accent6 112 2" xfId="10033"/>
    <cellStyle name="Accent6 113" xfId="10034"/>
    <cellStyle name="Accent6 113 2" xfId="10035"/>
    <cellStyle name="Accent6 114" xfId="10036"/>
    <cellStyle name="Accent6 114 2" xfId="10037"/>
    <cellStyle name="Accent6 115" xfId="10038"/>
    <cellStyle name="Accent6 115 2" xfId="10039"/>
    <cellStyle name="Accent6 116" xfId="10040"/>
    <cellStyle name="Accent6 116 2" xfId="10041"/>
    <cellStyle name="Accent6 117" xfId="10042"/>
    <cellStyle name="Accent6 117 2" xfId="10043"/>
    <cellStyle name="Accent6 118" xfId="10044"/>
    <cellStyle name="Accent6 118 2" xfId="10045"/>
    <cellStyle name="Accent6 119" xfId="10046"/>
    <cellStyle name="Accent6 119 2" xfId="10047"/>
    <cellStyle name="Accent6 12" xfId="2036"/>
    <cellStyle name="Accent6 12 2" xfId="2496"/>
    <cellStyle name="Accent6 12 2 2" xfId="10048"/>
    <cellStyle name="Accent6 12 3" xfId="2976"/>
    <cellStyle name="Accent6 12 3 2" xfId="35557"/>
    <cellStyle name="Accent6 12 4" xfId="5145"/>
    <cellStyle name="Accent6 120" xfId="10049"/>
    <cellStyle name="Accent6 120 2" xfId="10050"/>
    <cellStyle name="Accent6 121" xfId="10051"/>
    <cellStyle name="Accent6 121 2" xfId="10052"/>
    <cellStyle name="Accent6 122" xfId="10053"/>
    <cellStyle name="Accent6 122 2" xfId="10054"/>
    <cellStyle name="Accent6 123" xfId="10055"/>
    <cellStyle name="Accent6 123 2" xfId="10056"/>
    <cellStyle name="Accent6 124" xfId="10057"/>
    <cellStyle name="Accent6 124 2" xfId="10058"/>
    <cellStyle name="Accent6 125" xfId="10059"/>
    <cellStyle name="Accent6 125 2" xfId="10060"/>
    <cellStyle name="Accent6 126" xfId="10061"/>
    <cellStyle name="Accent6 127" xfId="10062"/>
    <cellStyle name="Accent6 128" xfId="10063"/>
    <cellStyle name="Accent6 129" xfId="10064"/>
    <cellStyle name="Accent6 13" xfId="2269"/>
    <cellStyle name="Accent6 13 2" xfId="2497"/>
    <cellStyle name="Accent6 13 2 2" xfId="10065"/>
    <cellStyle name="Accent6 13 3" xfId="10066"/>
    <cellStyle name="Accent6 13 3 2" xfId="35243"/>
    <cellStyle name="Accent6 13 4" xfId="10067"/>
    <cellStyle name="Accent6 130" xfId="10068"/>
    <cellStyle name="Accent6 131" xfId="10069"/>
    <cellStyle name="Accent6 132" xfId="10070"/>
    <cellStyle name="Accent6 133" xfId="9967"/>
    <cellStyle name="Accent6 134" xfId="7474"/>
    <cellStyle name="Accent6 135" xfId="7034"/>
    <cellStyle name="Accent6 136" xfId="32473"/>
    <cellStyle name="Accent6 137" xfId="30897"/>
    <cellStyle name="Accent6 138" xfId="30688"/>
    <cellStyle name="Accent6 139" xfId="32722"/>
    <cellStyle name="Accent6 14" xfId="2187"/>
    <cellStyle name="Accent6 14 2" xfId="2498"/>
    <cellStyle name="Accent6 14 2 2" xfId="10071"/>
    <cellStyle name="Accent6 14 3" xfId="10072"/>
    <cellStyle name="Accent6 14 3 2" xfId="35208"/>
    <cellStyle name="Accent6 14 4" xfId="10073"/>
    <cellStyle name="Accent6 140" xfId="33182"/>
    <cellStyle name="Accent6 141" xfId="30415"/>
    <cellStyle name="Accent6 142" xfId="32207"/>
    <cellStyle name="Accent6 143" xfId="7122"/>
    <cellStyle name="Accent6 144" xfId="7512"/>
    <cellStyle name="Accent6 145" xfId="32423"/>
    <cellStyle name="Accent6 146" xfId="30924"/>
    <cellStyle name="Accent6 147" xfId="36480"/>
    <cellStyle name="Accent6 148" xfId="6241"/>
    <cellStyle name="Accent6 149" xfId="6097"/>
    <cellStyle name="Accent6 15" xfId="2499"/>
    <cellStyle name="Accent6 15 2" xfId="6641"/>
    <cellStyle name="Accent6 15 2 2" xfId="10074"/>
    <cellStyle name="Accent6 15 3" xfId="10075"/>
    <cellStyle name="Accent6 15 4" xfId="10076"/>
    <cellStyle name="Accent6 16" xfId="2500"/>
    <cellStyle name="Accent6 16 2" xfId="6642"/>
    <cellStyle name="Accent6 16 2 2" xfId="10077"/>
    <cellStyle name="Accent6 16 3" xfId="10078"/>
    <cellStyle name="Accent6 16 4" xfId="10079"/>
    <cellStyle name="Accent6 17" xfId="2501"/>
    <cellStyle name="Accent6 17 2" xfId="6643"/>
    <cellStyle name="Accent6 17 2 2" xfId="10080"/>
    <cellStyle name="Accent6 17 3" xfId="10081"/>
    <cellStyle name="Accent6 17 4" xfId="10082"/>
    <cellStyle name="Accent6 18" xfId="2502"/>
    <cellStyle name="Accent6 18 2" xfId="6644"/>
    <cellStyle name="Accent6 18 2 2" xfId="10083"/>
    <cellStyle name="Accent6 18 3" xfId="10084"/>
    <cellStyle name="Accent6 18 4" xfId="10085"/>
    <cellStyle name="Accent6 19" xfId="2503"/>
    <cellStyle name="Accent6 19 2" xfId="6645"/>
    <cellStyle name="Accent6 19 2 2" xfId="10086"/>
    <cellStyle name="Accent6 19 3" xfId="10087"/>
    <cellStyle name="Accent6 19 4" xfId="10088"/>
    <cellStyle name="Accent6 2" xfId="63"/>
    <cellStyle name="Accent6 2 2" xfId="1261"/>
    <cellStyle name="Accent6 2 2 2" xfId="6646"/>
    <cellStyle name="Accent6 2 2 2 2" xfId="10089"/>
    <cellStyle name="Accent6 2 2 3" xfId="10090"/>
    <cellStyle name="Accent6 2 2 4" xfId="10091"/>
    <cellStyle name="Accent6 2 2 5" xfId="36591"/>
    <cellStyle name="Accent6 2 3" xfId="3365"/>
    <cellStyle name="Accent6 2 3 2" xfId="4208"/>
    <cellStyle name="Accent6 2 3 2 2" xfId="36205"/>
    <cellStyle name="Accent6 2 3 3" xfId="35861"/>
    <cellStyle name="Accent6 2 4" xfId="5146"/>
    <cellStyle name="Accent6 2 5" xfId="845"/>
    <cellStyle name="Accent6 2_BOTTOM UP 2013-2015 OCTOBER 19th" xfId="10092"/>
    <cellStyle name="Accent6 20" xfId="2504"/>
    <cellStyle name="Accent6 20 2" xfId="6647"/>
    <cellStyle name="Accent6 20 2 2" xfId="10093"/>
    <cellStyle name="Accent6 20 3" xfId="10094"/>
    <cellStyle name="Accent6 20 4" xfId="10095"/>
    <cellStyle name="Accent6 21" xfId="2505"/>
    <cellStyle name="Accent6 21 2" xfId="6648"/>
    <cellStyle name="Accent6 21 2 2" xfId="10096"/>
    <cellStyle name="Accent6 21 3" xfId="10097"/>
    <cellStyle name="Accent6 21 4" xfId="10098"/>
    <cellStyle name="Accent6 22" xfId="2506"/>
    <cellStyle name="Accent6 22 2" xfId="6649"/>
    <cellStyle name="Accent6 22 2 2" xfId="10099"/>
    <cellStyle name="Accent6 22 3" xfId="10100"/>
    <cellStyle name="Accent6 22 4" xfId="10101"/>
    <cellStyle name="Accent6 23" xfId="2507"/>
    <cellStyle name="Accent6 23 2" xfId="6650"/>
    <cellStyle name="Accent6 23 2 2" xfId="10102"/>
    <cellStyle name="Accent6 23 3" xfId="10103"/>
    <cellStyle name="Accent6 23 4" xfId="10104"/>
    <cellStyle name="Accent6 24" xfId="2508"/>
    <cellStyle name="Accent6 24 2" xfId="6651"/>
    <cellStyle name="Accent6 24 2 2" xfId="10105"/>
    <cellStyle name="Accent6 24 3" xfId="10106"/>
    <cellStyle name="Accent6 24 4" xfId="10107"/>
    <cellStyle name="Accent6 25" xfId="2509"/>
    <cellStyle name="Accent6 25 2" xfId="6652"/>
    <cellStyle name="Accent6 25 2 2" xfId="10108"/>
    <cellStyle name="Accent6 25 3" xfId="10109"/>
    <cellStyle name="Accent6 25 4" xfId="10110"/>
    <cellStyle name="Accent6 26" xfId="2510"/>
    <cellStyle name="Accent6 26 2" xfId="6653"/>
    <cellStyle name="Accent6 26 2 2" xfId="10111"/>
    <cellStyle name="Accent6 26 3" xfId="10112"/>
    <cellStyle name="Accent6 26 4" xfId="10113"/>
    <cellStyle name="Accent6 27" xfId="2511"/>
    <cellStyle name="Accent6 27 2" xfId="6654"/>
    <cellStyle name="Accent6 27 2 2" xfId="10114"/>
    <cellStyle name="Accent6 27 3" xfId="10115"/>
    <cellStyle name="Accent6 27 4" xfId="10116"/>
    <cellStyle name="Accent6 28" xfId="2512"/>
    <cellStyle name="Accent6 28 2" xfId="6655"/>
    <cellStyle name="Accent6 28 2 2" xfId="10117"/>
    <cellStyle name="Accent6 28 3" xfId="10118"/>
    <cellStyle name="Accent6 28 4" xfId="10119"/>
    <cellStyle name="Accent6 29" xfId="2513"/>
    <cellStyle name="Accent6 29 2" xfId="6656"/>
    <cellStyle name="Accent6 29 2 2" xfId="10120"/>
    <cellStyle name="Accent6 29 3" xfId="10121"/>
    <cellStyle name="Accent6 29 4" xfId="10122"/>
    <cellStyle name="Accent6 3" xfId="973"/>
    <cellStyle name="Accent6 3 2" xfId="1260"/>
    <cellStyle name="Accent6 3 2 2" xfId="4209"/>
    <cellStyle name="Accent6 3 2 2 2" xfId="36206"/>
    <cellStyle name="Accent6 3 2 3" xfId="10123"/>
    <cellStyle name="Accent6 3 2 4" xfId="34947"/>
    <cellStyle name="Accent6 3 3" xfId="3364"/>
    <cellStyle name="Accent6 3 3 2" xfId="10124"/>
    <cellStyle name="Accent6 3 3 3" xfId="35860"/>
    <cellStyle name="Accent6 3 4" xfId="5147"/>
    <cellStyle name="Accent6 3 5" xfId="10125"/>
    <cellStyle name="Accent6 3 6" xfId="10126"/>
    <cellStyle name="Accent6 30" xfId="2514"/>
    <cellStyle name="Accent6 30 2" xfId="6657"/>
    <cellStyle name="Accent6 30 2 2" xfId="10127"/>
    <cellStyle name="Accent6 30 3" xfId="10128"/>
    <cellStyle name="Accent6 30 4" xfId="10129"/>
    <cellStyle name="Accent6 31" xfId="2515"/>
    <cellStyle name="Accent6 31 2" xfId="6658"/>
    <cellStyle name="Accent6 31 2 2" xfId="10130"/>
    <cellStyle name="Accent6 31 3" xfId="10131"/>
    <cellStyle name="Accent6 31 4" xfId="10132"/>
    <cellStyle name="Accent6 32" xfId="2516"/>
    <cellStyle name="Accent6 32 2" xfId="4210"/>
    <cellStyle name="Accent6 32 2 2" xfId="10133"/>
    <cellStyle name="Accent6 32 3" xfId="10134"/>
    <cellStyle name="Accent6 32 4" xfId="10135"/>
    <cellStyle name="Accent6 32 5" xfId="35291"/>
    <cellStyle name="Accent6 33" xfId="2491"/>
    <cellStyle name="Accent6 33 2" xfId="4211"/>
    <cellStyle name="Accent6 33 2 2" xfId="10136"/>
    <cellStyle name="Accent6 33 3" xfId="10137"/>
    <cellStyle name="Accent6 33 4" xfId="10138"/>
    <cellStyle name="Accent6 33 5" xfId="10139"/>
    <cellStyle name="Accent6 34" xfId="2844"/>
    <cellStyle name="Accent6 34 2" xfId="4212"/>
    <cellStyle name="Accent6 34 2 2" xfId="10140"/>
    <cellStyle name="Accent6 34 3" xfId="10141"/>
    <cellStyle name="Accent6 34 4" xfId="10142"/>
    <cellStyle name="Accent6 34 5" xfId="10143"/>
    <cellStyle name="Accent6 35" xfId="2783"/>
    <cellStyle name="Accent6 35 2" xfId="4213"/>
    <cellStyle name="Accent6 35 2 2" xfId="10144"/>
    <cellStyle name="Accent6 35 3" xfId="10145"/>
    <cellStyle name="Accent6 35 4" xfId="10146"/>
    <cellStyle name="Accent6 35 5" xfId="36592"/>
    <cellStyle name="Accent6 36" xfId="2846"/>
    <cellStyle name="Accent6 36 2" xfId="4214"/>
    <cellStyle name="Accent6 36 2 2" xfId="10147"/>
    <cellStyle name="Accent6 36 3" xfId="10148"/>
    <cellStyle name="Accent6 36 4" xfId="10149"/>
    <cellStyle name="Accent6 36 5" xfId="36593"/>
    <cellStyle name="Accent6 37" xfId="2772"/>
    <cellStyle name="Accent6 37 2" xfId="4215"/>
    <cellStyle name="Accent6 37 2 2" xfId="10150"/>
    <cellStyle name="Accent6 37 3" xfId="10151"/>
    <cellStyle name="Accent6 37 4" xfId="10152"/>
    <cellStyle name="Accent6 37 5" xfId="36594"/>
    <cellStyle name="Accent6 38" xfId="3541"/>
    <cellStyle name="Accent6 38 2" xfId="4719"/>
    <cellStyle name="Accent6 38 2 2" xfId="10153"/>
    <cellStyle name="Accent6 38 3" xfId="10154"/>
    <cellStyle name="Accent6 38 4" xfId="36595"/>
    <cellStyle name="Accent6 39" xfId="3631"/>
    <cellStyle name="Accent6 39 2" xfId="10155"/>
    <cellStyle name="Accent6 39 3" xfId="36596"/>
    <cellStyle name="Accent6 4" xfId="1124"/>
    <cellStyle name="Accent6 4 2" xfId="1259"/>
    <cellStyle name="Accent6 4 2 2" xfId="10156"/>
    <cellStyle name="Accent6 4 2 3" xfId="34946"/>
    <cellStyle name="Accent6 4 3" xfId="5148"/>
    <cellStyle name="Accent6 4 4" xfId="10157"/>
    <cellStyle name="Accent6 4_Realization 2013" xfId="10158"/>
    <cellStyle name="Accent6 40" xfId="3683"/>
    <cellStyle name="Accent6 40 2" xfId="10159"/>
    <cellStyle name="Accent6 40 3" xfId="10160"/>
    <cellStyle name="Accent6 41" xfId="3746"/>
    <cellStyle name="Accent6 41 2" xfId="10162"/>
    <cellStyle name="Accent6 41 3" xfId="10163"/>
    <cellStyle name="Accent6 41 4" xfId="10161"/>
    <cellStyle name="Accent6 42" xfId="4015"/>
    <cellStyle name="Accent6 42 2" xfId="10164"/>
    <cellStyle name="Accent6 42 3" xfId="10165"/>
    <cellStyle name="Accent6 43" xfId="3729"/>
    <cellStyle name="Accent6 43 2" xfId="10166"/>
    <cellStyle name="Accent6 43 3" xfId="10167"/>
    <cellStyle name="Accent6 44" xfId="3770"/>
    <cellStyle name="Accent6 44 2" xfId="10169"/>
    <cellStyle name="Accent6 44 3" xfId="10168"/>
    <cellStyle name="Accent6 45" xfId="4300"/>
    <cellStyle name="Accent6 45 2" xfId="10171"/>
    <cellStyle name="Accent6 45 3" xfId="10170"/>
    <cellStyle name="Accent6 46" xfId="5003"/>
    <cellStyle name="Accent6 46 2" xfId="10173"/>
    <cellStyle name="Accent6 46 3" xfId="10172"/>
    <cellStyle name="Accent6 46 4" xfId="34594"/>
    <cellStyle name="Accent6 47" xfId="5799"/>
    <cellStyle name="Accent6 47 2" xfId="10175"/>
    <cellStyle name="Accent6 47 3" xfId="10174"/>
    <cellStyle name="Accent6 47 4" xfId="34501"/>
    <cellStyle name="Accent6 48" xfId="5818"/>
    <cellStyle name="Accent6 48 2" xfId="10177"/>
    <cellStyle name="Accent6 48 3" xfId="10176"/>
    <cellStyle name="Accent6 48 4" xfId="34406"/>
    <cellStyle name="Accent6 49" xfId="5860"/>
    <cellStyle name="Accent6 49 2" xfId="10179"/>
    <cellStyle name="Accent6 49 3" xfId="10178"/>
    <cellStyle name="Accent6 49 4" xfId="34414"/>
    <cellStyle name="Accent6 5" xfId="1240"/>
    <cellStyle name="Accent6 5 2" xfId="1258"/>
    <cellStyle name="Accent6 5 2 2" xfId="10180"/>
    <cellStyle name="Accent6 5 2 3" xfId="34945"/>
    <cellStyle name="Accent6 5 3" xfId="5149"/>
    <cellStyle name="Accent6 5 4" xfId="10181"/>
    <cellStyle name="Accent6 5_Realization 2013" xfId="10182"/>
    <cellStyle name="Accent6 50" xfId="6004"/>
    <cellStyle name="Accent6 50 2" xfId="10184"/>
    <cellStyle name="Accent6 50 3" xfId="10183"/>
    <cellStyle name="Accent6 51" xfId="501"/>
    <cellStyle name="Accent6 51 2" xfId="10186"/>
    <cellStyle name="Accent6 51 3" xfId="10185"/>
    <cellStyle name="Accent6 51 4" xfId="6881"/>
    <cellStyle name="Accent6 52" xfId="6931"/>
    <cellStyle name="Accent6 52 2" xfId="10188"/>
    <cellStyle name="Accent6 52 3" xfId="10187"/>
    <cellStyle name="Accent6 53" xfId="6906"/>
    <cellStyle name="Accent6 53 2" xfId="10190"/>
    <cellStyle name="Accent6 53 3" xfId="10189"/>
    <cellStyle name="Accent6 54" xfId="6877"/>
    <cellStyle name="Accent6 54 2" xfId="10192"/>
    <cellStyle name="Accent6 54 3" xfId="10191"/>
    <cellStyle name="Accent6 55" xfId="6879"/>
    <cellStyle name="Accent6 55 2" xfId="10194"/>
    <cellStyle name="Accent6 55 3" xfId="10193"/>
    <cellStyle name="Accent6 56" xfId="6357"/>
    <cellStyle name="Accent6 56 2" xfId="10196"/>
    <cellStyle name="Accent6 56 3" xfId="10195"/>
    <cellStyle name="Accent6 57" xfId="10197"/>
    <cellStyle name="Accent6 57 2" xfId="10198"/>
    <cellStyle name="Accent6 58" xfId="10199"/>
    <cellStyle name="Accent6 58 2" xfId="10200"/>
    <cellStyle name="Accent6 59" xfId="10201"/>
    <cellStyle name="Accent6 59 2" xfId="10202"/>
    <cellStyle name="Accent6 6" xfId="1257"/>
    <cellStyle name="Accent6 6 2" xfId="2981"/>
    <cellStyle name="Accent6 6 2 2" xfId="10203"/>
    <cellStyle name="Accent6 6 2 3" xfId="35562"/>
    <cellStyle name="Accent6 6 3" xfId="4216"/>
    <cellStyle name="Accent6 6 3 2" xfId="36207"/>
    <cellStyle name="Accent6 6 4" xfId="5150"/>
    <cellStyle name="Accent6 6_Realization 2013" xfId="10204"/>
    <cellStyle name="Accent6 60" xfId="10205"/>
    <cellStyle name="Accent6 60 2" xfId="10206"/>
    <cellStyle name="Accent6 61" xfId="10207"/>
    <cellStyle name="Accent6 61 2" xfId="10208"/>
    <cellStyle name="Accent6 62" xfId="10209"/>
    <cellStyle name="Accent6 62 2" xfId="10210"/>
    <cellStyle name="Accent6 63" xfId="10211"/>
    <cellStyle name="Accent6 63 2" xfId="10212"/>
    <cellStyle name="Accent6 64" xfId="10213"/>
    <cellStyle name="Accent6 64 2" xfId="10214"/>
    <cellStyle name="Accent6 64 2 2" xfId="10215"/>
    <cellStyle name="Accent6 64 3" xfId="10216"/>
    <cellStyle name="Accent6 65" xfId="10217"/>
    <cellStyle name="Accent6 65 2" xfId="10218"/>
    <cellStyle name="Accent6 65 2 2" xfId="10219"/>
    <cellStyle name="Accent6 65 3" xfId="10220"/>
    <cellStyle name="Accent6 66" xfId="10221"/>
    <cellStyle name="Accent6 66 2" xfId="10222"/>
    <cellStyle name="Accent6 67" xfId="10223"/>
    <cellStyle name="Accent6 67 2" xfId="10224"/>
    <cellStyle name="Accent6 68" xfId="10225"/>
    <cellStyle name="Accent6 68 2" xfId="10226"/>
    <cellStyle name="Accent6 69" xfId="10227"/>
    <cellStyle name="Accent6 69 2" xfId="10228"/>
    <cellStyle name="Accent6 7" xfId="1262"/>
    <cellStyle name="Accent6 7 2" xfId="2517"/>
    <cellStyle name="Accent6 7 2 2" xfId="10229"/>
    <cellStyle name="Accent6 7 3" xfId="2982"/>
    <cellStyle name="Accent6 7 3 2" xfId="35563"/>
    <cellStyle name="Accent6 7 4" xfId="5151"/>
    <cellStyle name="Accent6 70" xfId="10230"/>
    <cellStyle name="Accent6 70 2" xfId="10231"/>
    <cellStyle name="Accent6 71" xfId="10232"/>
    <cellStyle name="Accent6 71 2" xfId="10233"/>
    <cellStyle name="Accent6 72" xfId="10234"/>
    <cellStyle name="Accent6 72 2" xfId="10235"/>
    <cellStyle name="Accent6 73" xfId="10236"/>
    <cellStyle name="Accent6 73 2" xfId="10237"/>
    <cellStyle name="Accent6 74" xfId="10238"/>
    <cellStyle name="Accent6 74 2" xfId="10239"/>
    <cellStyle name="Accent6 75" xfId="10240"/>
    <cellStyle name="Accent6 75 2" xfId="10241"/>
    <cellStyle name="Accent6 76" xfId="10242"/>
    <cellStyle name="Accent6 76 2" xfId="10243"/>
    <cellStyle name="Accent6 77" xfId="10244"/>
    <cellStyle name="Accent6 77 2" xfId="10245"/>
    <cellStyle name="Accent6 78" xfId="10246"/>
    <cellStyle name="Accent6 78 2" xfId="10247"/>
    <cellStyle name="Accent6 79" xfId="10248"/>
    <cellStyle name="Accent6 79 2" xfId="10249"/>
    <cellStyle name="Accent6 8" xfId="2038"/>
    <cellStyle name="Accent6 8 2" xfId="2518"/>
    <cellStyle name="Accent6 8 2 2" xfId="10250"/>
    <cellStyle name="Accent6 8 3" xfId="2983"/>
    <cellStyle name="Accent6 8 3 2" xfId="35564"/>
    <cellStyle name="Accent6 8 4" xfId="5152"/>
    <cellStyle name="Accent6 80" xfId="10251"/>
    <cellStyle name="Accent6 80 2" xfId="10252"/>
    <cellStyle name="Accent6 81" xfId="10253"/>
    <cellStyle name="Accent6 81 2" xfId="10254"/>
    <cellStyle name="Accent6 82" xfId="10255"/>
    <cellStyle name="Accent6 82 2" xfId="10256"/>
    <cellStyle name="Accent6 83" xfId="10257"/>
    <cellStyle name="Accent6 83 2" xfId="10258"/>
    <cellStyle name="Accent6 84" xfId="10259"/>
    <cellStyle name="Accent6 84 2" xfId="10260"/>
    <cellStyle name="Accent6 85" xfId="10261"/>
    <cellStyle name="Accent6 85 2" xfId="10262"/>
    <cellStyle name="Accent6 86" xfId="10263"/>
    <cellStyle name="Accent6 86 2" xfId="10264"/>
    <cellStyle name="Accent6 87" xfId="10265"/>
    <cellStyle name="Accent6 87 2" xfId="10266"/>
    <cellStyle name="Accent6 88" xfId="10267"/>
    <cellStyle name="Accent6 88 2" xfId="10268"/>
    <cellStyle name="Accent6 89" xfId="10269"/>
    <cellStyle name="Accent6 89 2" xfId="10270"/>
    <cellStyle name="Accent6 9" xfId="2055"/>
    <cellStyle name="Accent6 9 2" xfId="2519"/>
    <cellStyle name="Accent6 9 2 2" xfId="10271"/>
    <cellStyle name="Accent6 9 3" xfId="2984"/>
    <cellStyle name="Accent6 9 3 2" xfId="35565"/>
    <cellStyle name="Accent6 9 4" xfId="5153"/>
    <cellStyle name="Accent6 90" xfId="10272"/>
    <cellStyle name="Accent6 90 2" xfId="10273"/>
    <cellStyle name="Accent6 91" xfId="10274"/>
    <cellStyle name="Accent6 91 2" xfId="10275"/>
    <cellStyle name="Accent6 92" xfId="10276"/>
    <cellStyle name="Accent6 92 2" xfId="10277"/>
    <cellStyle name="Accent6 93" xfId="10278"/>
    <cellStyle name="Accent6 93 2" xfId="10279"/>
    <cellStyle name="Accent6 94" xfId="10280"/>
    <cellStyle name="Accent6 94 2" xfId="10281"/>
    <cellStyle name="Accent6 95" xfId="10282"/>
    <cellStyle name="Accent6 95 2" xfId="10283"/>
    <cellStyle name="Accent6 96" xfId="10284"/>
    <cellStyle name="Accent6 96 2" xfId="10285"/>
    <cellStyle name="Accent6 97" xfId="10286"/>
    <cellStyle name="Accent6 97 2" xfId="10287"/>
    <cellStyle name="Accent6 98" xfId="10288"/>
    <cellStyle name="Accent6 98 2" xfId="10289"/>
    <cellStyle name="Accent6 99" xfId="10290"/>
    <cellStyle name="Accent6 99 2" xfId="10291"/>
    <cellStyle name="Acctg" xfId="64"/>
    <cellStyle name="Actual Date" xfId="3361"/>
    <cellStyle name="Actual Date 2" xfId="3360"/>
    <cellStyle name="Actual Date 3" xfId="3278"/>
    <cellStyle name="Akzent1" xfId="1256"/>
    <cellStyle name="Akzent2" xfId="1255"/>
    <cellStyle name="Akzent3" xfId="1254"/>
    <cellStyle name="Akzent4" xfId="1253"/>
    <cellStyle name="Akzent5" xfId="1252"/>
    <cellStyle name="Akzent6" xfId="1251"/>
    <cellStyle name="Array" xfId="1250"/>
    <cellStyle name="Array 2" xfId="4217"/>
    <cellStyle name="Array 2 2" xfId="10292"/>
    <cellStyle name="Array Enter" xfId="1249"/>
    <cellStyle name="Array Enter 2" xfId="1248"/>
    <cellStyle name="Array Enter 2 2" xfId="3357"/>
    <cellStyle name="Array Enter 2 2 2" xfId="35855"/>
    <cellStyle name="Array Enter 3" xfId="6336"/>
    <cellStyle name="Array Enter 3 2" xfId="6337"/>
    <cellStyle name="Array Enter 3 2 2" xfId="10293"/>
    <cellStyle name="Array Enter 3 3" xfId="10294"/>
    <cellStyle name="Array Enter 4" xfId="10295"/>
    <cellStyle name="Array_Analiza segmentata" xfId="4218"/>
    <cellStyle name="ÄÞ¸¶_B-S &amp; Cap(Ind)" xfId="65"/>
    <cellStyle name="Ausgabe" xfId="1247"/>
    <cellStyle name="AutoFormat Options" xfId="66"/>
    <cellStyle name="AutoFormat Options 2" xfId="1246"/>
    <cellStyle name="AutoFormat Options 2 2" xfId="10297"/>
    <cellStyle name="AutoFormat Options 2 2 2" xfId="10298"/>
    <cellStyle name="AutoFormat Options 2 3" xfId="10299"/>
    <cellStyle name="AutoFormat Options 2 4" xfId="10296"/>
    <cellStyle name="AutoFormat Options 2 5" xfId="34944"/>
    <cellStyle name="AutoFormat Options 3" xfId="3356"/>
    <cellStyle name="AutoFormat Options 3 2" xfId="10300"/>
    <cellStyle name="AutoFormat Options 3 3" xfId="10301"/>
    <cellStyle name="AutoFormat Options 3 4" xfId="35854"/>
    <cellStyle name="AutoFormat Options 6" xfId="3354"/>
    <cellStyle name="AutoFormat Options 6 2" xfId="4219"/>
    <cellStyle name="AutoFormat Options 6 3" xfId="35852"/>
    <cellStyle name="AutoFormat Options_BP_2010_MOL_matbal_with_new_IES-INA_TRANS_and_stretching" xfId="6449"/>
    <cellStyle name="Bad 10" xfId="10302"/>
    <cellStyle name="Bad 10 2" xfId="10303"/>
    <cellStyle name="Bad 11" xfId="10304"/>
    <cellStyle name="Bad 12" xfId="10305"/>
    <cellStyle name="Bad 13" xfId="6245"/>
    <cellStyle name="Bad 14" xfId="6098"/>
    <cellStyle name="Bad 2" xfId="67"/>
    <cellStyle name="Bad 2 2" xfId="1245"/>
    <cellStyle name="Bad 2 2 2" xfId="6660"/>
    <cellStyle name="Bad 2 2 2 2" xfId="10306"/>
    <cellStyle name="Bad 2 2 3" xfId="10307"/>
    <cellStyle name="Bad 2 2 4" xfId="10308"/>
    <cellStyle name="Bad 2 2 5" xfId="36597"/>
    <cellStyle name="Bad 2 3" xfId="3353"/>
    <cellStyle name="Bad 2 3 2" xfId="4220"/>
    <cellStyle name="Bad 2 3 2 2" xfId="36208"/>
    <cellStyle name="Bad 2 3 3" xfId="35851"/>
    <cellStyle name="Bad 2 4" xfId="5154"/>
    <cellStyle name="Bad 2 5" xfId="849"/>
    <cellStyle name="Bad 2_BOTTOM UP 2013-2015 OCTOBER 19th" xfId="10309"/>
    <cellStyle name="Bad 3" xfId="2266"/>
    <cellStyle name="Bad 3 2" xfId="2988"/>
    <cellStyle name="Bad 3 2 2" xfId="10310"/>
    <cellStyle name="Bad 3 2 2 2" xfId="10311"/>
    <cellStyle name="Bad 3 2 3" xfId="10312"/>
    <cellStyle name="Bad 3 2 4" xfId="10313"/>
    <cellStyle name="Bad 3 2 5" xfId="35569"/>
    <cellStyle name="Bad 3 3" xfId="3352"/>
    <cellStyle name="Bad 3 3 2" xfId="10314"/>
    <cellStyle name="Bad 3 3 3" xfId="35850"/>
    <cellStyle name="Bad 3 4" xfId="4221"/>
    <cellStyle name="Bad 3 4 2" xfId="36209"/>
    <cellStyle name="Bad 3 5" xfId="5155"/>
    <cellStyle name="Bad 3 6" xfId="10315"/>
    <cellStyle name="Bad 3_Realization 2013" xfId="10316"/>
    <cellStyle name="Bad 4" xfId="505"/>
    <cellStyle name="Bad 4 2" xfId="10317"/>
    <cellStyle name="Bad 4 2 2" xfId="10318"/>
    <cellStyle name="Bad 4 3" xfId="10319"/>
    <cellStyle name="Bad 4 3 2" xfId="10320"/>
    <cellStyle name="Bad 4 4" xfId="10321"/>
    <cellStyle name="Bad 4 5" xfId="10322"/>
    <cellStyle name="Bad 4 6" xfId="10323"/>
    <cellStyle name="Bad 4 7" xfId="34598"/>
    <cellStyle name="Bad 4 8" xfId="6339"/>
    <cellStyle name="Bad 5" xfId="6338"/>
    <cellStyle name="Bad 5 2" xfId="10324"/>
    <cellStyle name="Bad 5 2 2" xfId="10325"/>
    <cellStyle name="Bad 5 3" xfId="10326"/>
    <cellStyle name="Bad 5 4" xfId="10327"/>
    <cellStyle name="Bad 5 5" xfId="34509"/>
    <cellStyle name="Bad 6" xfId="6661"/>
    <cellStyle name="Bad 6 2" xfId="10328"/>
    <cellStyle name="Bad 6 3" xfId="10329"/>
    <cellStyle name="Bad 7" xfId="6659"/>
    <cellStyle name="Bad 7 2" xfId="10331"/>
    <cellStyle name="Bad 7 3" xfId="10332"/>
    <cellStyle name="Bad 7 4" xfId="10333"/>
    <cellStyle name="Bad 7 5" xfId="10330"/>
    <cellStyle name="Bad 7 6" xfId="34415"/>
    <cellStyle name="Bad 8" xfId="10334"/>
    <cellStyle name="Bad 8 2" xfId="10335"/>
    <cellStyle name="Bad 8 3" xfId="10336"/>
    <cellStyle name="Bad 8 4" xfId="34276"/>
    <cellStyle name="Bad 9" xfId="10337"/>
    <cellStyle name="Bad 9 2" xfId="10338"/>
    <cellStyle name="Band 2" xfId="1140"/>
    <cellStyle name="Band 2 2" xfId="3351"/>
    <cellStyle name="Band 2 2 2" xfId="35849"/>
    <cellStyle name="Berechnung" xfId="1244"/>
    <cellStyle name="Berekening" xfId="68"/>
    <cellStyle name="Berekening 2" xfId="850"/>
    <cellStyle name="Berekening 3" xfId="5156"/>
    <cellStyle name="Berekening 4" xfId="506"/>
    <cellStyle name="Bevitel 2" xfId="69"/>
    <cellStyle name="Bevitel 2 2" xfId="851"/>
    <cellStyle name="Bevitel 2 2 2" xfId="10339"/>
    <cellStyle name="Bevitel 2 2 2 2" xfId="10340"/>
    <cellStyle name="Bevitel 2 2 2 2 2" xfId="32576"/>
    <cellStyle name="Bevitel 2 2 2 3" xfId="32630"/>
    <cellStyle name="Bevitel 2 2 3" xfId="10341"/>
    <cellStyle name="Bevitel 2 2 3 2" xfId="31781"/>
    <cellStyle name="Bevitel 2 2 4" xfId="10342"/>
    <cellStyle name="Bevitel 2 2 4 2" xfId="30768"/>
    <cellStyle name="Bevitel 2 2 5" xfId="10343"/>
    <cellStyle name="Bevitel 2 2 5 2" xfId="33599"/>
    <cellStyle name="Bevitel 2 2 6" xfId="7563"/>
    <cellStyle name="Bevitel 2 2 7" xfId="30509"/>
    <cellStyle name="Bevitel 2 2 8" xfId="36598"/>
    <cellStyle name="Bevitel 2 3" xfId="5157"/>
    <cellStyle name="Bevitel 2 3 2" xfId="7141"/>
    <cellStyle name="Bevitel 2 3 3" xfId="34599"/>
    <cellStyle name="Bevitel 2 4" xfId="507"/>
    <cellStyle name="Bevitel 2 4 2" xfId="31370"/>
    <cellStyle name="Bevitel 2 5" xfId="7084"/>
    <cellStyle name="Bevitel 2 6" xfId="29937"/>
    <cellStyle name="Bevitel 3" xfId="6182"/>
    <cellStyle name="Bevitel 3 2" xfId="10344"/>
    <cellStyle name="Bevitel 3 3" xfId="10345"/>
    <cellStyle name="Bevitel 3 3 2" xfId="7057"/>
    <cellStyle name="Bevitel 3 4" xfId="7564"/>
    <cellStyle name="Bevitel 3 5" xfId="32646"/>
    <cellStyle name="Bevitel 4" xfId="6317"/>
    <cellStyle name="Bevitel 4 2" xfId="10346"/>
    <cellStyle name="Bevitel 4 3" xfId="33524"/>
    <cellStyle name="Bevitel 4 4" xfId="32927"/>
    <cellStyle name="Bevitel 5" xfId="10347"/>
    <cellStyle name="Bevitel 6" xfId="34469"/>
    <cellStyle name="Bilješka" xfId="1243"/>
    <cellStyle name="Bilješka 10" xfId="7085"/>
    <cellStyle name="Bilješka 11" xfId="7551"/>
    <cellStyle name="Bilješka 12" xfId="36599"/>
    <cellStyle name="Bilješka 2" xfId="1242"/>
    <cellStyle name="Bilješka 2 2" xfId="3348"/>
    <cellStyle name="Bilješka 2 2 2" xfId="4222"/>
    <cellStyle name="Bilješka 2 2 2 2" xfId="10348"/>
    <cellStyle name="Bilješka 2 2 2 2 2" xfId="33328"/>
    <cellStyle name="Bilješka 2 2 2 3" xfId="10349"/>
    <cellStyle name="Bilješka 2 2 2 3 2" xfId="31640"/>
    <cellStyle name="Bilješka 2 2 2 4" xfId="7565"/>
    <cellStyle name="Bilješka 2 2 2 5" xfId="34174"/>
    <cellStyle name="Bilješka 2 2 3" xfId="10350"/>
    <cellStyle name="Bilješka 2 2 3 2" xfId="31026"/>
    <cellStyle name="Bilješka 2 2 4" xfId="10351"/>
    <cellStyle name="Bilješka 2 2 4 2" xfId="30857"/>
    <cellStyle name="Bilješka 2 2 5" xfId="7087"/>
    <cellStyle name="Bilješka 2 2 6" xfId="30570"/>
    <cellStyle name="Bilješka 2 2 7" xfId="35846"/>
    <cellStyle name="Bilješka 2 3" xfId="6662"/>
    <cellStyle name="Bilješka 2 3 2" xfId="10352"/>
    <cellStyle name="Bilješka 2 3 2 2" xfId="10353"/>
    <cellStyle name="Bilješka 2 3 2 2 2" xfId="30767"/>
    <cellStyle name="Bilješka 2 3 2 3" xfId="32863"/>
    <cellStyle name="Bilješka 2 3 3" xfId="10354"/>
    <cellStyle name="Bilješka 2 3 3 2" xfId="31919"/>
    <cellStyle name="Bilješka 2 3 4" xfId="7566"/>
    <cellStyle name="Bilješka 2 3 5" xfId="31695"/>
    <cellStyle name="Bilješka 2 4" xfId="10355"/>
    <cellStyle name="Bilješka 2 4 2" xfId="10356"/>
    <cellStyle name="Bilješka 2 4 2 2" xfId="32132"/>
    <cellStyle name="Bilješka 2 4 3" xfId="31686"/>
    <cellStyle name="Bilješka 2 5" xfId="10357"/>
    <cellStyle name="Bilješka 2 5 2" xfId="30838"/>
    <cellStyle name="Bilješka 2 6" xfId="7086"/>
    <cellStyle name="Bilješka 2 7" xfId="33332"/>
    <cellStyle name="Bilješka 2 8" xfId="36600"/>
    <cellStyle name="Bilješka 3" xfId="1241"/>
    <cellStyle name="Bilješka 3 2" xfId="3346"/>
    <cellStyle name="Bilješka 3 2 2" xfId="10358"/>
    <cellStyle name="Bilješka 3 2 2 2" xfId="10359"/>
    <cellStyle name="Bilješka 3 2 2 2 2" xfId="31782"/>
    <cellStyle name="Bilješka 3 2 2 3" xfId="29899"/>
    <cellStyle name="Bilješka 3 2 3" xfId="10360"/>
    <cellStyle name="Bilješka 3 2 3 2" xfId="30472"/>
    <cellStyle name="Bilješka 3 2 4" xfId="7089"/>
    <cellStyle name="Bilješka 3 2 5" xfId="32881"/>
    <cellStyle name="Bilješka 3 2 6" xfId="35844"/>
    <cellStyle name="Bilješka 3 3" xfId="10361"/>
    <cellStyle name="Bilješka 3 3 2" xfId="10362"/>
    <cellStyle name="Bilješka 3 3 2 2" xfId="33092"/>
    <cellStyle name="Bilješka 3 3 3" xfId="32131"/>
    <cellStyle name="Bilješka 3 4" xfId="10363"/>
    <cellStyle name="Bilješka 3 4 2" xfId="31107"/>
    <cellStyle name="Bilješka 3 5" xfId="7088"/>
    <cellStyle name="Bilješka 3 6" xfId="30279"/>
    <cellStyle name="Bilješka 4" xfId="3349"/>
    <cellStyle name="Bilješka 4 2" xfId="4223"/>
    <cellStyle name="Bilješka 4 2 2" xfId="10364"/>
    <cellStyle name="Bilješka 4 2 2 2" xfId="10365"/>
    <cellStyle name="Bilješka 4 2 2 2 2" xfId="31948"/>
    <cellStyle name="Bilješka 4 2 2 3" xfId="29891"/>
    <cellStyle name="Bilješka 4 2 3" xfId="10366"/>
    <cellStyle name="Bilješka 4 2 3 2" xfId="30460"/>
    <cellStyle name="Bilješka 4 2 4" xfId="7091"/>
    <cellStyle name="Bilješka 4 2 5" xfId="31140"/>
    <cellStyle name="Bilješka 4 3" xfId="10367"/>
    <cellStyle name="Bilješka 4 3 2" xfId="10368"/>
    <cellStyle name="Bilješka 4 3 2 2" xfId="30116"/>
    <cellStyle name="Bilješka 4 3 3" xfId="32145"/>
    <cellStyle name="Bilješka 4 4" xfId="10369"/>
    <cellStyle name="Bilješka 4 4 2" xfId="33100"/>
    <cellStyle name="Bilješka 4 5" xfId="7090"/>
    <cellStyle name="Bilješka 4 6" xfId="32584"/>
    <cellStyle name="Bilješka 4 7" xfId="35847"/>
    <cellStyle name="Bilješka 5" xfId="6341"/>
    <cellStyle name="Bilješka 5 2" xfId="10370"/>
    <cellStyle name="Bilješka 5 2 2" xfId="10371"/>
    <cellStyle name="Bilješka 5 2 2 2" xfId="33470"/>
    <cellStyle name="Bilješka 5 2 3" xfId="32986"/>
    <cellStyle name="Bilješka 5 3" xfId="10372"/>
    <cellStyle name="Bilješka 5 3 2" xfId="30905"/>
    <cellStyle name="Bilješka 5 4" xfId="7092"/>
    <cellStyle name="Bilješka 5 5" xfId="30579"/>
    <cellStyle name="Bilješka 6" xfId="10373"/>
    <cellStyle name="Bilješka 6 2" xfId="10374"/>
    <cellStyle name="Bilješka 6 2 2" xfId="10375"/>
    <cellStyle name="Bilješka 6 2 2 2" xfId="32030"/>
    <cellStyle name="Bilješka 6 2 3" xfId="30765"/>
    <cellStyle name="Bilješka 6 3" xfId="10376"/>
    <cellStyle name="Bilješka 6 3 2" xfId="33928"/>
    <cellStyle name="Bilješka 6 4" xfId="31605"/>
    <cellStyle name="Bilješka 7" xfId="10377"/>
    <cellStyle name="Bilješka 7 2" xfId="10378"/>
    <cellStyle name="Bilješka 7 2 2" xfId="10379"/>
    <cellStyle name="Bilješka 7 2 2 2" xfId="31523"/>
    <cellStyle name="Bilješka 7 2 3" xfId="33702"/>
    <cellStyle name="Bilješka 7 3" xfId="10380"/>
    <cellStyle name="Bilješka 7 3 2" xfId="33206"/>
    <cellStyle name="Bilješka 7 4" xfId="32436"/>
    <cellStyle name="Bilješka 8" xfId="10381"/>
    <cellStyle name="Bilješka 8 2" xfId="10382"/>
    <cellStyle name="Bilješka 8 2 2" xfId="30797"/>
    <cellStyle name="Bilješka 8 3" xfId="31594"/>
    <cellStyle name="Bilješka 9" xfId="10383"/>
    <cellStyle name="Bilješka 9 2" xfId="31706"/>
    <cellStyle name="Bilješka_BR Q4_INA reserves" xfId="4224"/>
    <cellStyle name="body01" xfId="70"/>
    <cellStyle name="body01 2" xfId="34489"/>
    <cellStyle name="body02" xfId="71"/>
    <cellStyle name="Bold/Border" xfId="72"/>
    <cellStyle name="Bold/Border 2" xfId="852"/>
    <cellStyle name="Bold/Border 2 2" xfId="34778"/>
    <cellStyle name="Bold/Border 3" xfId="5158"/>
    <cellStyle name="Bold/Border 4" xfId="508"/>
    <cellStyle name="book" xfId="1239"/>
    <cellStyle name="BottomBorder" xfId="73"/>
    <cellStyle name="BottomBorder 2" xfId="3344"/>
    <cellStyle name="BottomBorder 2 2" xfId="30902"/>
    <cellStyle name="BottomBorder 2 3" xfId="35842"/>
    <cellStyle name="BottomBorder 3" xfId="7093"/>
    <cellStyle name="BottomBorder 4" xfId="33563"/>
    <cellStyle name="Bullet" xfId="74"/>
    <cellStyle name="Bullet 2" xfId="3342"/>
    <cellStyle name="Bullet 2 2" xfId="35840"/>
    <cellStyle name="Bullet 3" xfId="10384"/>
    <cellStyle name="Bullet 4" xfId="36601"/>
    <cellStyle name="Calc Currency (0)" xfId="75"/>
    <cellStyle name="CalcCell" xfId="76"/>
    <cellStyle name="CalcCell 2" xfId="3341"/>
    <cellStyle name="CalcCell 2 2" xfId="33318"/>
    <cellStyle name="CalcCell 2 3" xfId="31979"/>
    <cellStyle name="CalcCell 2 4" xfId="35839"/>
    <cellStyle name="CalcCell 3" xfId="7094"/>
    <cellStyle name="CalcCell 4" xfId="31281"/>
    <cellStyle name="CalcCell 5" xfId="33593"/>
    <cellStyle name="CalcCell2cost" xfId="77"/>
    <cellStyle name="CalcCell2cost 2" xfId="3340"/>
    <cellStyle name="CalcCell2cost 2 2" xfId="7584"/>
    <cellStyle name="CalcCell2cost 2 3" xfId="32499"/>
    <cellStyle name="CalcCell2cost 2 4" xfId="35838"/>
    <cellStyle name="CalcCell2cost 3" xfId="7095"/>
    <cellStyle name="CalcCell2cost 4" xfId="31280"/>
    <cellStyle name="CalcCell2cost 5" xfId="32633"/>
    <cellStyle name="CalcCellPercent" xfId="78"/>
    <cellStyle name="CalcCellPercent 2" xfId="3339"/>
    <cellStyle name="CalcCellPercent 2 2" xfId="31630"/>
    <cellStyle name="CalcCellPercent 2 3" xfId="33113"/>
    <cellStyle name="CalcCellPercent 2 4" xfId="35837"/>
    <cellStyle name="CalcCellPercent 3" xfId="7096"/>
    <cellStyle name="CalcCellPercent 4" xfId="32790"/>
    <cellStyle name="CalcCellPercent 5" xfId="30052"/>
    <cellStyle name="CalcCellRight" xfId="79"/>
    <cellStyle name="CalcCellRight 2" xfId="3338"/>
    <cellStyle name="CalcCellRight 2 2" xfId="31629"/>
    <cellStyle name="CalcCellRight 2 3" xfId="32857"/>
    <cellStyle name="CalcCellRight 2 4" xfId="35836"/>
    <cellStyle name="CalcCellRight 3" xfId="7097"/>
    <cellStyle name="CalcCellRight 4" xfId="30693"/>
    <cellStyle name="CalcCellRight 5" xfId="32969"/>
    <cellStyle name="Calcolo" xfId="1235"/>
    <cellStyle name="Calcolo 2" xfId="4225"/>
    <cellStyle name="Calcolo 2 2" xfId="30032"/>
    <cellStyle name="Calcolo 2 3" xfId="36210"/>
    <cellStyle name="Calcolo 3" xfId="10385"/>
    <cellStyle name="Calcolo 3 2" xfId="31637"/>
    <cellStyle name="Calcolo 4" xfId="7098"/>
    <cellStyle name="Calcolo 5" xfId="31824"/>
    <cellStyle name="Calcolo 6" xfId="34943"/>
    <cellStyle name="Calculation 10" xfId="10386"/>
    <cellStyle name="Calculation 10 2" xfId="10387"/>
    <cellStyle name="Calculation 10 2 2" xfId="31403"/>
    <cellStyle name="Calculation 10 2 3" xfId="32660"/>
    <cellStyle name="Calculation 10 3" xfId="7386"/>
    <cellStyle name="Calculation 10 4" xfId="33302"/>
    <cellStyle name="Calculation 11" xfId="10388"/>
    <cellStyle name="Calculation 11 2" xfId="32905"/>
    <cellStyle name="Calculation 11 3" xfId="30066"/>
    <cellStyle name="Calculation 12" xfId="10389"/>
    <cellStyle name="Calculation 13" xfId="7476"/>
    <cellStyle name="Calculation 14" xfId="33382"/>
    <cellStyle name="Calculation 15" xfId="31920"/>
    <cellStyle name="Calculation 16" xfId="6291"/>
    <cellStyle name="Calculation 17" xfId="6099"/>
    <cellStyle name="Calculation 2" xfId="80"/>
    <cellStyle name="Calculation 2 2" xfId="1234"/>
    <cellStyle name="Calculation 2 2 2" xfId="6664"/>
    <cellStyle name="Calculation 2 2 2 2" xfId="10390"/>
    <cellStyle name="Calculation 2 2 2 2 2" xfId="31444"/>
    <cellStyle name="Calculation 2 2 2 3" xfId="10391"/>
    <cellStyle name="Calculation 2 2 2 3 2" xfId="30256"/>
    <cellStyle name="Calculation 2 2 2 4" xfId="7568"/>
    <cellStyle name="Calculation 2 2 2 5" xfId="32323"/>
    <cellStyle name="Calculation 2 2 3" xfId="10392"/>
    <cellStyle name="Calculation 2 2 3 2" xfId="30790"/>
    <cellStyle name="Calculation 2 2 4" xfId="10393"/>
    <cellStyle name="Calculation 2 2 4 2" xfId="30165"/>
    <cellStyle name="Calculation 2 2 5" xfId="10394"/>
    <cellStyle name="Calculation 2 2 5 2" xfId="32213"/>
    <cellStyle name="Calculation 2 2 6" xfId="7101"/>
    <cellStyle name="Calculation 2 2 7" xfId="30962"/>
    <cellStyle name="Calculation 2 2 8" xfId="36602"/>
    <cellStyle name="Calculation 2 3" xfId="2162"/>
    <cellStyle name="Calculation 2 3 2" xfId="4226"/>
    <cellStyle name="Calculation 2 3 2 2" xfId="32687"/>
    <cellStyle name="Calculation 2 3 2 3" xfId="36211"/>
    <cellStyle name="Calculation 2 3 3" xfId="10395"/>
    <cellStyle name="Calculation 2 3 3 2" xfId="32417"/>
    <cellStyle name="Calculation 2 3 4" xfId="7100"/>
    <cellStyle name="Calculation 2 3 5" xfId="32993"/>
    <cellStyle name="Calculation 2 3 6" xfId="35190"/>
    <cellStyle name="Calculation 2 4" xfId="3337"/>
    <cellStyle name="Calculation 2 4 2" xfId="31497"/>
    <cellStyle name="Calculation 2 4 3" xfId="35835"/>
    <cellStyle name="Calculation 2 5" xfId="5159"/>
    <cellStyle name="Calculation 2 5 2" xfId="32906"/>
    <cellStyle name="Calculation 2 5 3" xfId="32358"/>
    <cellStyle name="Calculation 2 6" xfId="853"/>
    <cellStyle name="Calculation 2 7" xfId="30690"/>
    <cellStyle name="Calculation 2 8" xfId="33000"/>
    <cellStyle name="Calculation 2_BOTTOM UP 2013-2015 OCTOBER 19th" xfId="10396"/>
    <cellStyle name="Calculation 3" xfId="2265"/>
    <cellStyle name="Calculation 3 2" xfId="2999"/>
    <cellStyle name="Calculation 3 2 2" xfId="10397"/>
    <cellStyle name="Calculation 3 2 2 2" xfId="10398"/>
    <cellStyle name="Calculation 3 2 2 2 2" xfId="30286"/>
    <cellStyle name="Calculation 3 2 2 3" xfId="31361"/>
    <cellStyle name="Calculation 3 2 3" xfId="10399"/>
    <cellStyle name="Calculation 3 2 3 2" xfId="30020"/>
    <cellStyle name="Calculation 3 2 3 3" xfId="30242"/>
    <cellStyle name="Calculation 3 2 4" xfId="10400"/>
    <cellStyle name="Calculation 3 2 4 2" xfId="31991"/>
    <cellStyle name="Calculation 3 2 5" xfId="10401"/>
    <cellStyle name="Calculation 3 2 5 2" xfId="32907"/>
    <cellStyle name="Calculation 3 2 5 3" xfId="31964"/>
    <cellStyle name="Calculation 3 2 6" xfId="7569"/>
    <cellStyle name="Calculation 3 2 7" xfId="34173"/>
    <cellStyle name="Calculation 3 2 8" xfId="35580"/>
    <cellStyle name="Calculation 3 3" xfId="3336"/>
    <cellStyle name="Calculation 3 3 2" xfId="10402"/>
    <cellStyle name="Calculation 3 3 2 2" xfId="33294"/>
    <cellStyle name="Calculation 3 3 3" xfId="30934"/>
    <cellStyle name="Calculation 3 3 4" xfId="35834"/>
    <cellStyle name="Calculation 3 4" xfId="4227"/>
    <cellStyle name="Calculation 3 4 2" xfId="33029"/>
    <cellStyle name="Calculation 3 4 3" xfId="32513"/>
    <cellStyle name="Calculation 3 4 4" xfId="36212"/>
    <cellStyle name="Calculation 3 5" xfId="5160"/>
    <cellStyle name="Calculation 3 5 2" xfId="30581"/>
    <cellStyle name="Calculation 3 6" xfId="10403"/>
    <cellStyle name="Calculation 3 6 2" xfId="32908"/>
    <cellStyle name="Calculation 3 6 3" xfId="32994"/>
    <cellStyle name="Calculation 3 7" xfId="7102"/>
    <cellStyle name="Calculation 3 8" xfId="7031"/>
    <cellStyle name="Calculation 3_Realization 2013" xfId="10404"/>
    <cellStyle name="Calculation 4" xfId="509"/>
    <cellStyle name="Calculation 4 10" xfId="6343"/>
    <cellStyle name="Calculation 4 2" xfId="10405"/>
    <cellStyle name="Calculation 4 2 2" xfId="10406"/>
    <cellStyle name="Calculation 4 2 2 2" xfId="32426"/>
    <cellStyle name="Calculation 4 2 3" xfId="10407"/>
    <cellStyle name="Calculation 4 2 3 2" xfId="30347"/>
    <cellStyle name="Calculation 4 2 3 3" xfId="33833"/>
    <cellStyle name="Calculation 4 2 4" xfId="30762"/>
    <cellStyle name="Calculation 4 3" xfId="10408"/>
    <cellStyle name="Calculation 4 3 2" xfId="32124"/>
    <cellStyle name="Calculation 4 4" xfId="10409"/>
    <cellStyle name="Calculation 4 4 2" xfId="31404"/>
    <cellStyle name="Calculation 4 4 3" xfId="33293"/>
    <cellStyle name="Calculation 4 5" xfId="10410"/>
    <cellStyle name="Calculation 4 5 2" xfId="34014"/>
    <cellStyle name="Calculation 4 6" xfId="10411"/>
    <cellStyle name="Calculation 4 6 2" xfId="32766"/>
    <cellStyle name="Calculation 4 7" xfId="7103"/>
    <cellStyle name="Calculation 4 8" xfId="30816"/>
    <cellStyle name="Calculation 4 9" xfId="34600"/>
    <cellStyle name="Calculation 5" xfId="6342"/>
    <cellStyle name="Calculation 5 2" xfId="10412"/>
    <cellStyle name="Calculation 5 2 2" xfId="10413"/>
    <cellStyle name="Calculation 5 2 2 2" xfId="32365"/>
    <cellStyle name="Calculation 5 2 2 3" xfId="30164"/>
    <cellStyle name="Calculation 5 2 3" xfId="33030"/>
    <cellStyle name="Calculation 5 2 4" xfId="33802"/>
    <cellStyle name="Calculation 5 3" xfId="10414"/>
    <cellStyle name="Calculation 5 3 2" xfId="32367"/>
    <cellStyle name="Calculation 5 4" xfId="10415"/>
    <cellStyle name="Calculation 5 4 2" xfId="30613"/>
    <cellStyle name="Calculation 5 5" xfId="10416"/>
    <cellStyle name="Calculation 5 5 2" xfId="32025"/>
    <cellStyle name="Calculation 5 6" xfId="7099"/>
    <cellStyle name="Calculation 5 7" xfId="32370"/>
    <cellStyle name="Calculation 5 8" xfId="34531"/>
    <cellStyle name="Calculation 6" xfId="6665"/>
    <cellStyle name="Calculation 6 2" xfId="10417"/>
    <cellStyle name="Calculation 6 2 2" xfId="30911"/>
    <cellStyle name="Calculation 6 2 3" xfId="34042"/>
    <cellStyle name="Calculation 6 3" xfId="10418"/>
    <cellStyle name="Calculation 6 3 2" xfId="33031"/>
    <cellStyle name="Calculation 6 3 3" xfId="31595"/>
    <cellStyle name="Calculation 6 4" xfId="7570"/>
    <cellStyle name="Calculation 6 5" xfId="30285"/>
    <cellStyle name="Calculation 6 6" xfId="33779"/>
    <cellStyle name="Calculation 6 7" xfId="34399"/>
    <cellStyle name="Calculation 7" xfId="6663"/>
    <cellStyle name="Calculation 7 2" xfId="10420"/>
    <cellStyle name="Calculation 7 2 2" xfId="30348"/>
    <cellStyle name="Calculation 7 2 3" xfId="34013"/>
    <cellStyle name="Calculation 7 3" xfId="10421"/>
    <cellStyle name="Calculation 7 3 2" xfId="32524"/>
    <cellStyle name="Calculation 7 3 3" xfId="31854"/>
    <cellStyle name="Calculation 7 4" xfId="10422"/>
    <cellStyle name="Calculation 7 4 2" xfId="32244"/>
    <cellStyle name="Calculation 7 5" xfId="10419"/>
    <cellStyle name="Calculation 7 5 2" xfId="31021"/>
    <cellStyle name="Calculation 7 5 3" xfId="30490"/>
    <cellStyle name="Calculation 7 6" xfId="7567"/>
    <cellStyle name="Calculation 7 7" xfId="33422"/>
    <cellStyle name="Calculation 7 8" xfId="34416"/>
    <cellStyle name="Calculation 8" xfId="10423"/>
    <cellStyle name="Calculation 8 2" xfId="10424"/>
    <cellStyle name="Calculation 8 2 2" xfId="31405"/>
    <cellStyle name="Calculation 8 2 3" xfId="33919"/>
    <cellStyle name="Calculation 8 3" xfId="7497"/>
    <cellStyle name="Calculation 8 4" xfId="33652"/>
    <cellStyle name="Calculation 8 5" xfId="34277"/>
    <cellStyle name="Calculation 9" xfId="10425"/>
    <cellStyle name="Calculation 9 2" xfId="10426"/>
    <cellStyle name="Calculation 9 2 2" xfId="32751"/>
    <cellStyle name="Calculation 9 2 3" xfId="31692"/>
    <cellStyle name="Calculation 9 3" xfId="7520"/>
    <cellStyle name="Calculation 9 4" xfId="30169"/>
    <cellStyle name="cárky [0]_List1" xfId="81"/>
    <cellStyle name="čárky_Goodwill Book_A200909_all" xfId="1232"/>
    <cellStyle name="cárky_List1" xfId="82"/>
    <cellStyle name="Cella collegata" xfId="1230"/>
    <cellStyle name="Cella collegata 2" xfId="3592"/>
    <cellStyle name="Cella collegata 2 2" xfId="36016"/>
    <cellStyle name="Cella collegata 3" xfId="4228"/>
    <cellStyle name="Cella collegata 4" xfId="34942"/>
    <cellStyle name="Cella da controllare" xfId="1229"/>
    <cellStyle name="Cella da controllare 2" xfId="3591"/>
    <cellStyle name="Cella da controllare 2 2" xfId="36015"/>
    <cellStyle name="Cella da controllare 3" xfId="4229"/>
    <cellStyle name="Cella da controllare 4" xfId="34941"/>
    <cellStyle name="Centered Heading" xfId="1228"/>
    <cellStyle name="Check Cell 10" xfId="10427"/>
    <cellStyle name="Check Cell 10 2" xfId="10428"/>
    <cellStyle name="Check Cell 10 3" xfId="34400"/>
    <cellStyle name="Check Cell 11" xfId="10429"/>
    <cellStyle name="Check Cell 11 2" xfId="34422"/>
    <cellStyle name="Check Cell 12" xfId="10430"/>
    <cellStyle name="Check Cell 12 2" xfId="34278"/>
    <cellStyle name="Check Cell 13" xfId="6232"/>
    <cellStyle name="Check Cell 14" xfId="6100"/>
    <cellStyle name="Check Cell 2" xfId="83"/>
    <cellStyle name="Check Cell 2 2" xfId="1227"/>
    <cellStyle name="Check Cell 2 2 2" xfId="3590"/>
    <cellStyle name="Check Cell 2 2 2 2" xfId="10431"/>
    <cellStyle name="Check Cell 2 2 3" xfId="10432"/>
    <cellStyle name="Check Cell 2 2 4" xfId="10433"/>
    <cellStyle name="Check Cell 2 2 5" xfId="36603"/>
    <cellStyle name="Check Cell 2 3" xfId="2521"/>
    <cellStyle name="Check Cell 2 3 2" xfId="4230"/>
    <cellStyle name="Check Cell 2 3 2 2" xfId="36213"/>
    <cellStyle name="Check Cell 2 3 3" xfId="35292"/>
    <cellStyle name="Check Cell 2 4" xfId="3334"/>
    <cellStyle name="Check Cell 2 4 2" xfId="3617"/>
    <cellStyle name="Check Cell 2 4 3" xfId="35832"/>
    <cellStyle name="Check Cell 2 5" xfId="3576"/>
    <cellStyle name="Check Cell 2 5 2" xfId="36009"/>
    <cellStyle name="Check Cell 2 6" xfId="5161"/>
    <cellStyle name="Check Cell 2 7" xfId="854"/>
    <cellStyle name="Check Cell 2_BOTTOM UP 2013-2015 OCTOBER 19th" xfId="10434"/>
    <cellStyle name="Check Cell 3" xfId="2264"/>
    <cellStyle name="Check Cell 3 2" xfId="2522"/>
    <cellStyle name="Check Cell 3 2 2" xfId="10435"/>
    <cellStyle name="Check Cell 3 2 2 2" xfId="10436"/>
    <cellStyle name="Check Cell 3 2 3" xfId="10437"/>
    <cellStyle name="Check Cell 3 2 4" xfId="10438"/>
    <cellStyle name="Check Cell 3 2 5" xfId="35293"/>
    <cellStyle name="Check Cell 3 3" xfId="3003"/>
    <cellStyle name="Check Cell 3 3 2" xfId="3613"/>
    <cellStyle name="Check Cell 3 3 2 2" xfId="36028"/>
    <cellStyle name="Check Cell 3 3 3" xfId="35583"/>
    <cellStyle name="Check Cell 3 4" xfId="3333"/>
    <cellStyle name="Check Cell 3 4 2" xfId="3616"/>
    <cellStyle name="Check Cell 3 4 3" xfId="35831"/>
    <cellStyle name="Check Cell 3 5" xfId="3560"/>
    <cellStyle name="Check Cell 3 5 2" xfId="36003"/>
    <cellStyle name="Check Cell 3 6" xfId="4231"/>
    <cellStyle name="Check Cell 3 6 2" xfId="36214"/>
    <cellStyle name="Check Cell 3 7" xfId="5162"/>
    <cellStyle name="Check Cell 3_Realization 2013" xfId="10439"/>
    <cellStyle name="Check Cell 4" xfId="2188"/>
    <cellStyle name="Check Cell 4 2" xfId="10440"/>
    <cellStyle name="Check Cell 4 2 2" xfId="10441"/>
    <cellStyle name="Check Cell 4 3" xfId="10442"/>
    <cellStyle name="Check Cell 4 4" xfId="10443"/>
    <cellStyle name="Check Cell 4 5" xfId="10444"/>
    <cellStyle name="Check Cell 5" xfId="2520"/>
    <cellStyle name="Check Cell 5 2" xfId="10445"/>
    <cellStyle name="Check Cell 5 2 2" xfId="10446"/>
    <cellStyle name="Check Cell 5 3" xfId="10447"/>
    <cellStyle name="Check Cell 5 4" xfId="10448"/>
    <cellStyle name="Check Cell 6" xfId="3562"/>
    <cellStyle name="Check Cell 6 2" xfId="10449"/>
    <cellStyle name="Check Cell 6 3" xfId="36004"/>
    <cellStyle name="Check Cell 7" xfId="4989"/>
    <cellStyle name="Check Cell 7 2" xfId="10451"/>
    <cellStyle name="Check Cell 7 3" xfId="10452"/>
    <cellStyle name="Check Cell 7 4" xfId="10453"/>
    <cellStyle name="Check Cell 7 5" xfId="10450"/>
    <cellStyle name="Check Cell 7 6" xfId="36470"/>
    <cellStyle name="Check Cell 8" xfId="510"/>
    <cellStyle name="Check Cell 8 2" xfId="10455"/>
    <cellStyle name="Check Cell 8 3" xfId="34601"/>
    <cellStyle name="Check Cell 8 4" xfId="10454"/>
    <cellStyle name="Check Cell 9" xfId="10456"/>
    <cellStyle name="Check Cell 9 2" xfId="10457"/>
    <cellStyle name="Check Cell 9 3" xfId="34490"/>
    <cellStyle name="Checks" xfId="1226"/>
    <cellStyle name="Checks 2" xfId="4232"/>
    <cellStyle name="Checks_Business_review_template_tables" xfId="4233"/>
    <cellStyle name="Cím 2" xfId="84"/>
    <cellStyle name="Cím 2 2" xfId="855"/>
    <cellStyle name="Cím 2 2 2" xfId="10458"/>
    <cellStyle name="Cím 2 2 2 2" xfId="10459"/>
    <cellStyle name="Cím 2 2 3" xfId="10460"/>
    <cellStyle name="Cím 2 2 4" xfId="10461"/>
    <cellStyle name="Cím 2 2 5" xfId="34779"/>
    <cellStyle name="Cím 2 3" xfId="1225"/>
    <cellStyle name="Cím 2 3 2" xfId="10462"/>
    <cellStyle name="Cím 2 4" xfId="5163"/>
    <cellStyle name="Cím 2 5" xfId="511"/>
    <cellStyle name="Cím 3" xfId="6231"/>
    <cellStyle name="Cím 4" xfId="22231"/>
    <cellStyle name="Címsor 1 2" xfId="85"/>
    <cellStyle name="Címsor 1 2 2" xfId="856"/>
    <cellStyle name="Címsor 1 2 2 2" xfId="10463"/>
    <cellStyle name="Címsor 1 2 2 3" xfId="10464"/>
    <cellStyle name="Címsor 1 2 2 4" xfId="10465"/>
    <cellStyle name="Címsor 1 2 2 5" xfId="34780"/>
    <cellStyle name="Címsor 1 2 2 6" xfId="36604"/>
    <cellStyle name="Címsor 1 2 3" xfId="1224"/>
    <cellStyle name="Címsor 1 2 3 2" xfId="10466"/>
    <cellStyle name="Címsor 1 2 4" xfId="5164"/>
    <cellStyle name="Címsor 1 2 5" xfId="512"/>
    <cellStyle name="Címsor 1 3" xfId="6178"/>
    <cellStyle name="Címsor 1 3 2" xfId="10467"/>
    <cellStyle name="Címsor 1 4" xfId="6313"/>
    <cellStyle name="Címsor 1 5" xfId="10469"/>
    <cellStyle name="Címsor 1 6" xfId="7478"/>
    <cellStyle name="Címsor 2 2" xfId="86"/>
    <cellStyle name="Címsor 2 2 2" xfId="857"/>
    <cellStyle name="Címsor 2 2 2 2" xfId="10470"/>
    <cellStyle name="Címsor 2 2 2 3" xfId="10471"/>
    <cellStyle name="Címsor 2 2 2 4" xfId="10472"/>
    <cellStyle name="Címsor 2 2 2 5" xfId="34781"/>
    <cellStyle name="Címsor 2 2 2 6" xfId="36605"/>
    <cellStyle name="Címsor 2 2 3" xfId="1223"/>
    <cellStyle name="Címsor 2 2 3 2" xfId="10473"/>
    <cellStyle name="Címsor 2 2 4" xfId="5165"/>
    <cellStyle name="Címsor 2 2 5" xfId="513"/>
    <cellStyle name="Címsor 2 3" xfId="6179"/>
    <cellStyle name="Címsor 2 3 2" xfId="10474"/>
    <cellStyle name="Címsor 2 4" xfId="6314"/>
    <cellStyle name="Címsor 2 4 2" xfId="10475"/>
    <cellStyle name="Címsor 2 5" xfId="10476"/>
    <cellStyle name="Címsor 2 6" xfId="7479"/>
    <cellStyle name="Címsor 3 2" xfId="87"/>
    <cellStyle name="Címsor 3 2 2" xfId="858"/>
    <cellStyle name="Címsor 3 2 2 2" xfId="10477"/>
    <cellStyle name="Címsor 3 2 2 2 2" xfId="10478"/>
    <cellStyle name="Címsor 3 2 2 3" xfId="10479"/>
    <cellStyle name="Címsor 3 2 2 4" xfId="10480"/>
    <cellStyle name="Címsor 3 2 2 5" xfId="34782"/>
    <cellStyle name="Címsor 3 2 2 6" xfId="36606"/>
    <cellStyle name="Címsor 3 2 3" xfId="1222"/>
    <cellStyle name="Címsor 3 2 3 2" xfId="10481"/>
    <cellStyle name="Címsor 3 2 3 3" xfId="34940"/>
    <cellStyle name="Címsor 3 2 4" xfId="5166"/>
    <cellStyle name="Címsor 3 2 5" xfId="514"/>
    <cellStyle name="Címsor 3 3" xfId="6180"/>
    <cellStyle name="Címsor 3 3 2" xfId="10482"/>
    <cellStyle name="Címsor 3 4" xfId="6315"/>
    <cellStyle name="Címsor 3 4 2" xfId="10483"/>
    <cellStyle name="Címsor 3 5" xfId="10484"/>
    <cellStyle name="Címsor 3 6" xfId="7480"/>
    <cellStyle name="Címsor 4 2" xfId="88"/>
    <cellStyle name="Címsor 4 2 2" xfId="859"/>
    <cellStyle name="Címsor 4 2 2 2" xfId="10485"/>
    <cellStyle name="Címsor 4 2 2 2 2" xfId="10486"/>
    <cellStyle name="Címsor 4 2 2 3" xfId="10487"/>
    <cellStyle name="Címsor 4 2 2 4" xfId="10488"/>
    <cellStyle name="Címsor 4 2 2 5" xfId="34783"/>
    <cellStyle name="Címsor 4 2 2 6" xfId="36607"/>
    <cellStyle name="Címsor 4 2 3" xfId="1221"/>
    <cellStyle name="Címsor 4 2 3 2" xfId="10489"/>
    <cellStyle name="Címsor 4 2 4" xfId="5167"/>
    <cellStyle name="Címsor 4 2 5" xfId="515"/>
    <cellStyle name="Címsor 4 3" xfId="6181"/>
    <cellStyle name="Címsor 4 3 2" xfId="10490"/>
    <cellStyle name="Címsor 4 4" xfId="6316"/>
    <cellStyle name="Címsor 4 5" xfId="10491"/>
    <cellStyle name="Címsor 4 6" xfId="7481"/>
    <cellStyle name="Code" xfId="1220"/>
    <cellStyle name="Colore 1" xfId="1219"/>
    <cellStyle name="Colore 1 2" xfId="4235"/>
    <cellStyle name="Colore 1 2 2" xfId="36215"/>
    <cellStyle name="Colore 1 3" xfId="34939"/>
    <cellStyle name="Colore 2" xfId="1218"/>
    <cellStyle name="Colore 2 2" xfId="4236"/>
    <cellStyle name="Colore 2 2 2" xfId="36216"/>
    <cellStyle name="Colore 2 3" xfId="34938"/>
    <cellStyle name="Colore 3" xfId="1217"/>
    <cellStyle name="Colore 3 2" xfId="4237"/>
    <cellStyle name="Colore 3 2 2" xfId="36217"/>
    <cellStyle name="Colore 3 3" xfId="34937"/>
    <cellStyle name="Colore 4" xfId="1216"/>
    <cellStyle name="Colore 4 2" xfId="4238"/>
    <cellStyle name="Colore 4 2 2" xfId="36218"/>
    <cellStyle name="Colore 4 3" xfId="34936"/>
    <cellStyle name="Colore 5" xfId="1215"/>
    <cellStyle name="Colore 5 2" xfId="4239"/>
    <cellStyle name="Colore 5 2 2" xfId="36219"/>
    <cellStyle name="Colore 5 3" xfId="34935"/>
    <cellStyle name="Colore 6" xfId="1214"/>
    <cellStyle name="Colore 6 2" xfId="4240"/>
    <cellStyle name="Colore 6 2 2" xfId="36220"/>
    <cellStyle name="Colore 6 3" xfId="34934"/>
    <cellStyle name="ColumnHeadings" xfId="1141"/>
    <cellStyle name="ColumnHeadings 2" xfId="3330"/>
    <cellStyle name="ColumnHeadings2" xfId="1142"/>
    <cellStyle name="ColumnHeadings2 2" xfId="3329"/>
    <cellStyle name="com-4" xfId="1213"/>
    <cellStyle name="Comma" xfId="37209" builtinId="3"/>
    <cellStyle name="Comma  - Style1" xfId="89"/>
    <cellStyle name="Comma  - Style1 2" xfId="860"/>
    <cellStyle name="Comma  - Style1 2 2" xfId="34784"/>
    <cellStyle name="Comma  - Style1 3" xfId="5168"/>
    <cellStyle name="Comma  - Style1 4" xfId="516"/>
    <cellStyle name="Comma  - Style2" xfId="90"/>
    <cellStyle name="Comma  - Style2 2" xfId="861"/>
    <cellStyle name="Comma  - Style2 2 2" xfId="34785"/>
    <cellStyle name="Comma  - Style2 3" xfId="5169"/>
    <cellStyle name="Comma  - Style2 4" xfId="517"/>
    <cellStyle name="Comma  - Style3" xfId="91"/>
    <cellStyle name="Comma  - Style3 2" xfId="862"/>
    <cellStyle name="Comma  - Style3 2 2" xfId="34786"/>
    <cellStyle name="Comma  - Style3 3" xfId="5170"/>
    <cellStyle name="Comma  - Style3 4" xfId="518"/>
    <cellStyle name="Comma  - Style4" xfId="92"/>
    <cellStyle name="Comma  - Style4 2" xfId="863"/>
    <cellStyle name="Comma  - Style4 2 2" xfId="34787"/>
    <cellStyle name="Comma  - Style4 3" xfId="5171"/>
    <cellStyle name="Comma  - Style4 4" xfId="519"/>
    <cellStyle name="Comma  - Style5" xfId="93"/>
    <cellStyle name="Comma  - Style5 2" xfId="864"/>
    <cellStyle name="Comma  - Style5 2 2" xfId="34788"/>
    <cellStyle name="Comma  - Style5 3" xfId="5172"/>
    <cellStyle name="Comma  - Style5 4" xfId="520"/>
    <cellStyle name="Comma  - Style6" xfId="94"/>
    <cellStyle name="Comma  - Style6 2" xfId="865"/>
    <cellStyle name="Comma  - Style6 2 2" xfId="34789"/>
    <cellStyle name="Comma  - Style6 3" xfId="5173"/>
    <cellStyle name="Comma  - Style6 4" xfId="521"/>
    <cellStyle name="Comma  - Style7" xfId="95"/>
    <cellStyle name="Comma  - Style7 2" xfId="866"/>
    <cellStyle name="Comma  - Style7 2 2" xfId="34790"/>
    <cellStyle name="Comma  - Style7 3" xfId="5174"/>
    <cellStyle name="Comma  - Style7 4" xfId="522"/>
    <cellStyle name="Comma  - Style8" xfId="96"/>
    <cellStyle name="Comma  - Style8 2" xfId="867"/>
    <cellStyle name="Comma  - Style8 2 2" xfId="34791"/>
    <cellStyle name="Comma  - Style8 3" xfId="5175"/>
    <cellStyle name="Comma  - Style8 4" xfId="523"/>
    <cellStyle name="Comma 0.0" xfId="1212"/>
    <cellStyle name="Comma 0.00" xfId="1211"/>
    <cellStyle name="Comma 0.000" xfId="1210"/>
    <cellStyle name="Comma 10" xfId="2855"/>
    <cellStyle name="Comma 10 2" xfId="4174"/>
    <cellStyle name="Comma 10 3" xfId="35483"/>
    <cellStyle name="Comma 11" xfId="3019"/>
    <cellStyle name="Comma 11 2" xfId="4173"/>
    <cellStyle name="Comma 11 3" xfId="35598"/>
    <cellStyle name="Comma 12" xfId="3020"/>
    <cellStyle name="Comma 12 2" xfId="4172"/>
    <cellStyle name="Comma 12 3" xfId="35599"/>
    <cellStyle name="Comma 13" xfId="3021"/>
    <cellStyle name="Comma 13 2" xfId="4772"/>
    <cellStyle name="Comma 13 2 2" xfId="5176"/>
    <cellStyle name="Comma 13 2 2 2" xfId="6126"/>
    <cellStyle name="Comma 13 2 3" xfId="36383"/>
    <cellStyle name="Comma 13 3" xfId="35600"/>
    <cellStyle name="Comma 14" xfId="3022"/>
    <cellStyle name="Comma 14 2" xfId="4773"/>
    <cellStyle name="Comma 14 2 2" xfId="5177"/>
    <cellStyle name="Comma 14 2 2 2" xfId="6127"/>
    <cellStyle name="Comma 14 2 3" xfId="36384"/>
    <cellStyle name="Comma 14 3" xfId="35601"/>
    <cellStyle name="Comma 15" xfId="3023"/>
    <cellStyle name="Comma 15 2" xfId="4774"/>
    <cellStyle name="Comma 15 2 2" xfId="5178"/>
    <cellStyle name="Comma 15 2 2 2" xfId="6128"/>
    <cellStyle name="Comma 15 2 3" xfId="36385"/>
    <cellStyle name="Comma 15 3" xfId="35602"/>
    <cellStyle name="Comma 16" xfId="3024"/>
    <cellStyle name="Comma 16 2" xfId="4775"/>
    <cellStyle name="Comma 16 2 2" xfId="5179"/>
    <cellStyle name="Comma 16 2 2 2" xfId="6129"/>
    <cellStyle name="Comma 16 2 3" xfId="36386"/>
    <cellStyle name="Comma 16 3" xfId="35603"/>
    <cellStyle name="Comma 17" xfId="3025"/>
    <cellStyle name="Comma 17 2" xfId="4776"/>
    <cellStyle name="Comma 17 2 2" xfId="5180"/>
    <cellStyle name="Comma 17 2 2 2" xfId="6130"/>
    <cellStyle name="Comma 17 2 3" xfId="36387"/>
    <cellStyle name="Comma 17 3" xfId="35604"/>
    <cellStyle name="Comma 18" xfId="3026"/>
    <cellStyle name="Comma 18 2" xfId="4777"/>
    <cellStyle name="Comma 18 2 2" xfId="5181"/>
    <cellStyle name="Comma 18 2 2 2" xfId="6131"/>
    <cellStyle name="Comma 18 2 3" xfId="36388"/>
    <cellStyle name="Comma 18 3" xfId="35605"/>
    <cellStyle name="Comma 19" xfId="3565"/>
    <cellStyle name="Comma 19 2" xfId="4778"/>
    <cellStyle name="Comma 19 2 2" xfId="5182"/>
    <cellStyle name="Comma 19 2 2 2" xfId="6132"/>
    <cellStyle name="Comma 19 2 3" xfId="36389"/>
    <cellStyle name="Comma 19 3" xfId="36005"/>
    <cellStyle name="Comma 2" xfId="1143"/>
    <cellStyle name="Comma 2 2" xfId="1209"/>
    <cellStyle name="Comma 2 2 2" xfId="4241"/>
    <cellStyle name="Comma 2 2 3" xfId="34933"/>
    <cellStyle name="Comma 2 3" xfId="3027"/>
    <cellStyle name="Comma 2 3 2" xfId="35606"/>
    <cellStyle name="Comma 2 4" xfId="3326"/>
    <cellStyle name="Comma 2 5" xfId="5183"/>
    <cellStyle name="Comma 2 6" xfId="37213"/>
    <cellStyle name="Comma 2 7" xfId="37217"/>
    <cellStyle name="Comma 20" xfId="3595"/>
    <cellStyle name="Comma 20 2" xfId="4779"/>
    <cellStyle name="Comma 20 2 2" xfId="5184"/>
    <cellStyle name="Comma 20 2 2 2" xfId="6133"/>
    <cellStyle name="Comma 20 2 3" xfId="36390"/>
    <cellStyle name="Comma 21" xfId="4780"/>
    <cellStyle name="Comma 21 2" xfId="5185"/>
    <cellStyle name="Comma 21 2 2" xfId="6134"/>
    <cellStyle name="Comma 21 3" xfId="36391"/>
    <cellStyle name="Comma 22" xfId="4781"/>
    <cellStyle name="Comma 22 2" xfId="5186"/>
    <cellStyle name="Comma 22 2 2" xfId="6135"/>
    <cellStyle name="Comma 22 3" xfId="36392"/>
    <cellStyle name="Comma 23" xfId="4782"/>
    <cellStyle name="Comma 23 2" xfId="5187"/>
    <cellStyle name="Comma 23 2 2" xfId="6136"/>
    <cellStyle name="Comma 23 3" xfId="36393"/>
    <cellStyle name="Comma 24" xfId="4990"/>
    <cellStyle name="Comma 25" xfId="5028"/>
    <cellStyle name="Comma 26" xfId="5541"/>
    <cellStyle name="Comma 27" xfId="5651"/>
    <cellStyle name="Comma 28" xfId="5654"/>
    <cellStyle name="Comma 29" xfId="5657"/>
    <cellStyle name="Comma 3" xfId="1208"/>
    <cellStyle name="Comma 3 2" xfId="3028"/>
    <cellStyle name="Comma 3 2 2" xfId="35607"/>
    <cellStyle name="Comma 3 3" xfId="5188"/>
    <cellStyle name="Comma 3 4" xfId="10492"/>
    <cellStyle name="Comma 30" xfId="5661"/>
    <cellStyle name="Comma 31" xfId="5782"/>
    <cellStyle name="Comma 32" xfId="5785"/>
    <cellStyle name="Comma 33" xfId="5788"/>
    <cellStyle name="Comma 34" xfId="5791"/>
    <cellStyle name="Comma 35" xfId="5853"/>
    <cellStyle name="Comma 35 2" xfId="6152"/>
    <cellStyle name="Comma 36" xfId="6005"/>
    <cellStyle name="Comma 36 2" xfId="6165"/>
    <cellStyle name="Comma 37" xfId="439"/>
    <cellStyle name="Comma 38" xfId="6166"/>
    <cellStyle name="Comma 39" xfId="37220"/>
    <cellStyle name="Comma 4" xfId="1206"/>
    <cellStyle name="Comma 4 2" xfId="3029"/>
    <cellStyle name="Comma 4 2 2" xfId="35608"/>
    <cellStyle name="Comma 4 3" xfId="5189"/>
    <cellStyle name="Comma 5" xfId="1200"/>
    <cellStyle name="Comma 5 2" xfId="3030"/>
    <cellStyle name="Comma 5 2 2" xfId="35609"/>
    <cellStyle name="Comma 5 3" xfId="5190"/>
    <cellStyle name="Comma 6" xfId="3031"/>
    <cellStyle name="Comma 6 2" xfId="4242"/>
    <cellStyle name="Comma 6 2 2" xfId="36221"/>
    <cellStyle name="Comma 6 3" xfId="4171"/>
    <cellStyle name="Comma 6 3 2" xfId="36190"/>
    <cellStyle name="Comma 6 4" xfId="35610"/>
    <cellStyle name="Comma 6 5" xfId="36608"/>
    <cellStyle name="Comma 7" xfId="3032"/>
    <cellStyle name="Comma 7 2" xfId="4170"/>
    <cellStyle name="Comma 7 2 2" xfId="36189"/>
    <cellStyle name="Comma 7 3" xfId="10493"/>
    <cellStyle name="Comma 7 3 2" xfId="22401"/>
    <cellStyle name="Comma 7 4" xfId="22402"/>
    <cellStyle name="Comma 7 5" xfId="35611"/>
    <cellStyle name="Comma 8" xfId="3033"/>
    <cellStyle name="Comma 8 2" xfId="4169"/>
    <cellStyle name="Comma 8 2 2" xfId="36188"/>
    <cellStyle name="Comma 8 3" xfId="10494"/>
    <cellStyle name="Comma 8 3 2" xfId="22403"/>
    <cellStyle name="Comma 8 4" xfId="22404"/>
    <cellStyle name="Comma 8 5" xfId="35612"/>
    <cellStyle name="Comma 9" xfId="3034"/>
    <cellStyle name="Comma 9 2" xfId="4168"/>
    <cellStyle name="Comma 9 3" xfId="35613"/>
    <cellStyle name="Comma0" xfId="97"/>
    <cellStyle name="Comma0 - Style1" xfId="3325"/>
    <cellStyle name="Comma0 - Style1 2" xfId="10495"/>
    <cellStyle name="Comma0 - Style2" xfId="3324"/>
    <cellStyle name="Comma0 - Style2 2" xfId="10496"/>
    <cellStyle name="Comma0 10" xfId="4944"/>
    <cellStyle name="Comma0 11" xfId="4943"/>
    <cellStyle name="Comma0 12" xfId="6901"/>
    <cellStyle name="Comma0 12 2" xfId="34602"/>
    <cellStyle name="Comma0 13" xfId="6335"/>
    <cellStyle name="Comma0 14" xfId="6884"/>
    <cellStyle name="Comma0 15" xfId="6902"/>
    <cellStyle name="Comma0 16" xfId="6932"/>
    <cellStyle name="Comma0 17" xfId="6422"/>
    <cellStyle name="Comma0 18" xfId="7120"/>
    <cellStyle name="Comma0 19" xfId="7196"/>
    <cellStyle name="Comma0 2" xfId="1196"/>
    <cellStyle name="Comma0 2 2" xfId="10497"/>
    <cellStyle name="Comma0 2 3" xfId="34932"/>
    <cellStyle name="Comma0 20" xfId="7528"/>
    <cellStyle name="Comma0 21" xfId="32487"/>
    <cellStyle name="Comma0 22" xfId="30894"/>
    <cellStyle name="Comma0 23" xfId="33380"/>
    <cellStyle name="Comma0 24" xfId="30274"/>
    <cellStyle name="Comma0 25" xfId="7130"/>
    <cellStyle name="Comma0 26" xfId="31503"/>
    <cellStyle name="Comma0 27" xfId="7216"/>
    <cellStyle name="Comma0 28" xfId="29908"/>
    <cellStyle name="Comma0 29" xfId="7069"/>
    <cellStyle name="Comma0 3" xfId="3404"/>
    <cellStyle name="Comma0 30" xfId="7185"/>
    <cellStyle name="Comma0 31" xfId="34417"/>
    <cellStyle name="Comma0 32" xfId="36609"/>
    <cellStyle name="Comma0 4" xfId="3529"/>
    <cellStyle name="Comma0 5" xfId="3376"/>
    <cellStyle name="Comma0 6" xfId="3707"/>
    <cellStyle name="Comma0 7" xfId="4243"/>
    <cellStyle name="Comma0 8" xfId="4783"/>
    <cellStyle name="Comma0 9" xfId="4065"/>
    <cellStyle name="Comma0_BP 2011  MOl presumptions JANUARY" xfId="3322"/>
    <cellStyle name="Comment" xfId="1144"/>
    <cellStyle name="Comment 2" xfId="4244"/>
    <cellStyle name="Comment 2 2" xfId="10498"/>
    <cellStyle name="Comment 2 2 2" xfId="10499"/>
    <cellStyle name="Comment 2 3" xfId="10500"/>
    <cellStyle name="Comment 2 4" xfId="10501"/>
    <cellStyle name="Comment 3" xfId="10502"/>
    <cellStyle name="Comment_CAPEX ESTIMATED JAN-MARCH 2013" xfId="10503"/>
    <cellStyle name="Company" xfId="98"/>
    <cellStyle name="Company 2" xfId="868"/>
    <cellStyle name="Company 2 2" xfId="10504"/>
    <cellStyle name="Company 2 2 2" xfId="33317"/>
    <cellStyle name="Company 2 2 3" xfId="34061"/>
    <cellStyle name="Company 2 3" xfId="10505"/>
    <cellStyle name="Company 2 3 2" xfId="33146"/>
    <cellStyle name="Company 2 3 3" xfId="6993"/>
    <cellStyle name="Company 2 4" xfId="32310"/>
    <cellStyle name="Company 2 5" xfId="30861"/>
    <cellStyle name="Company 3" xfId="3321"/>
    <cellStyle name="Company 3 2" xfId="32309"/>
    <cellStyle name="Company 3 3" xfId="8848"/>
    <cellStyle name="Company 3 4" xfId="35825"/>
    <cellStyle name="Company 4" xfId="5191"/>
    <cellStyle name="Company 4 2" xfId="34603"/>
    <cellStyle name="Company 5" xfId="524"/>
    <cellStyle name="Company 6" xfId="32430"/>
    <cellStyle name="Company Name" xfId="1632"/>
    <cellStyle name="Company_BR Q4_INA reserves" xfId="4245"/>
    <cellStyle name="Controlecel" xfId="99"/>
    <cellStyle name="Controlecel 2" xfId="869"/>
    <cellStyle name="Controlecel 2 2" xfId="3577"/>
    <cellStyle name="Controlecel 3" xfId="3542"/>
    <cellStyle name="Controlecel 4" xfId="3563"/>
    <cellStyle name="Controlecel 5" xfId="5192"/>
    <cellStyle name="Controlecel 6" xfId="525"/>
    <cellStyle name="CoordinateCell" xfId="100"/>
    <cellStyle name="Coverage" xfId="101"/>
    <cellStyle name="Credit" xfId="1633"/>
    <cellStyle name="Credit subtotal" xfId="1634"/>
    <cellStyle name="Credit subtotal 2" xfId="10506"/>
    <cellStyle name="Credit subtotal 3" xfId="7432"/>
    <cellStyle name="Credit Total" xfId="1635"/>
    <cellStyle name="CRO" xfId="3040"/>
    <cellStyle name="Croattext" xfId="1636"/>
    <cellStyle name="Croattext 2" xfId="4246"/>
    <cellStyle name="Croattext 2 2" xfId="10507"/>
    <cellStyle name="Croattext_Business_review_template_tables" xfId="4247"/>
    <cellStyle name="Currency -- One Dec." xfId="102"/>
    <cellStyle name="Currency 0.0" xfId="1637"/>
    <cellStyle name="Currency 0.00" xfId="1638"/>
    <cellStyle name="Currency 0.000" xfId="1639"/>
    <cellStyle name="Currency 2" xfId="4248"/>
    <cellStyle name="Currency 3" xfId="4249"/>
    <cellStyle name="Currency EN" xfId="1640"/>
    <cellStyle name="Currency RU" xfId="1641"/>
    <cellStyle name="Currency RU calc" xfId="1642"/>
    <cellStyle name="Currency RU calc 2" xfId="10508"/>
    <cellStyle name="Currency RU_CP-G,H,I,J,K" xfId="1643"/>
    <cellStyle name="Currency0" xfId="103"/>
    <cellStyle name="Currency0 2" xfId="1644"/>
    <cellStyle name="Currency0 2 2" xfId="10509"/>
    <cellStyle name="Currency0 2 3" xfId="34998"/>
    <cellStyle name="Currency0 3" xfId="6344"/>
    <cellStyle name="Currency0 3 2" xfId="34604"/>
    <cellStyle name="CurveCaptionCell" xfId="104"/>
    <cellStyle name="CurveCaptionCell 2" xfId="870"/>
    <cellStyle name="CurveCaptionCell 3" xfId="5193"/>
    <cellStyle name="CurveCaptionCell 4" xfId="526"/>
    <cellStyle name="CurveMetaDataCell" xfId="105"/>
    <cellStyle name="CurveMetaDataCell 2" xfId="871"/>
    <cellStyle name="CurveMetaDataCell 3" xfId="5194"/>
    <cellStyle name="CurveMetaDataCell 4" xfId="527"/>
    <cellStyle name="Custom - Style8" xfId="1645"/>
    <cellStyle name="Dash" xfId="106"/>
    <cellStyle name="Dash 2" xfId="3318"/>
    <cellStyle name="Dash 2 2" xfId="35822"/>
    <cellStyle name="Dash 3" xfId="10510"/>
    <cellStyle name="Dash 4" xfId="36610"/>
    <cellStyle name="Data" xfId="107"/>
    <cellStyle name="Data   - Style2" xfId="1646"/>
    <cellStyle name="Data   - Style2 2" xfId="10511"/>
    <cellStyle name="Data   - Style2 2 2" xfId="7586"/>
    <cellStyle name="Data   - Style2 2 3" xfId="30144"/>
    <cellStyle name="Data   - Style2 3" xfId="7434"/>
    <cellStyle name="Data   - Style2 4" xfId="32187"/>
    <cellStyle name="Data   - Style2 5" xfId="30769"/>
    <cellStyle name="Data 10" xfId="3989"/>
    <cellStyle name="Data 11" xfId="3760"/>
    <cellStyle name="Data 12" xfId="4441"/>
    <cellStyle name="Data 13" xfId="4051"/>
    <cellStyle name="Data 14" xfId="4845"/>
    <cellStyle name="Data 15" xfId="4882"/>
    <cellStyle name="Data 16" xfId="5195"/>
    <cellStyle name="Data 17" xfId="5561"/>
    <cellStyle name="Data 18" xfId="5630"/>
    <cellStyle name="Data 19" xfId="5560"/>
    <cellStyle name="Data 2" xfId="872"/>
    <cellStyle name="Data 20" xfId="5631"/>
    <cellStyle name="Data 21" xfId="5677"/>
    <cellStyle name="Data 22" xfId="5761"/>
    <cellStyle name="Data 23" xfId="5676"/>
    <cellStyle name="Data 24" xfId="5762"/>
    <cellStyle name="Data 25" xfId="5675"/>
    <cellStyle name="Data 26" xfId="5004"/>
    <cellStyle name="Data 27" xfId="5800"/>
    <cellStyle name="Data 28" xfId="5826"/>
    <cellStyle name="Data 29" xfId="5861"/>
    <cellStyle name="Data 3" xfId="3046"/>
    <cellStyle name="Data 30" xfId="528"/>
    <cellStyle name="Data 4" xfId="3176"/>
    <cellStyle name="Data 5" xfId="2895"/>
    <cellStyle name="Data 6" xfId="3543"/>
    <cellStyle name="Data 7" xfId="3632"/>
    <cellStyle name="Data 8" xfId="3684"/>
    <cellStyle name="Data 9" xfId="3775"/>
    <cellStyle name="Data Cell - PerformancePoint" xfId="1145"/>
    <cellStyle name="Data Cell - PerformancePoint 2" xfId="1647"/>
    <cellStyle name="Data Cell - PerformancePoint 2 2" xfId="3315"/>
    <cellStyle name="Data Cell - PerformancePoint 2 2 2" xfId="10512"/>
    <cellStyle name="Data Cell - PerformancePoint 2 2 3" xfId="35820"/>
    <cellStyle name="Data Cell - PerformancePoint 2 3" xfId="10513"/>
    <cellStyle name="Data Cell - PerformancePoint 2 4" xfId="36612"/>
    <cellStyle name="Data Cell - PerformancePoint 3" xfId="1648"/>
    <cellStyle name="Data Cell - PerformancePoint 3 2" xfId="3314"/>
    <cellStyle name="Data Cell - PerformancePoint 3 2 2" xfId="10514"/>
    <cellStyle name="Data Cell - PerformancePoint 3 2 3" xfId="35819"/>
    <cellStyle name="Data Cell - PerformancePoint 3 3" xfId="10515"/>
    <cellStyle name="Data Cell - PerformancePoint 4" xfId="3317"/>
    <cellStyle name="Data Cell - PerformancePoint 4 2" xfId="10516"/>
    <cellStyle name="Data Cell - PerformancePoint 4 3" xfId="35821"/>
    <cellStyle name="Data Cell - PerformancePoint 5" xfId="10517"/>
    <cellStyle name="Data Cell - PerformancePoint 6" xfId="36611"/>
    <cellStyle name="DataCell" xfId="108"/>
    <cellStyle name="DataCell 2" xfId="6297"/>
    <cellStyle name="DataCell 2 2" xfId="34605"/>
    <cellStyle name="DataCell 3" xfId="34418"/>
    <cellStyle name="DataRow" xfId="4250"/>
    <cellStyle name="DataRow 2" xfId="4251"/>
    <cellStyle name="DataRow 2 2" xfId="10518"/>
    <cellStyle name="DataRow 3" xfId="10519"/>
    <cellStyle name="DataRow_CAPEX Status Table 29.10.2012" xfId="4252"/>
    <cellStyle name="Date" xfId="109"/>
    <cellStyle name="Date 10" xfId="10520"/>
    <cellStyle name="Date 11" xfId="10521"/>
    <cellStyle name="Date 11 2" xfId="10522"/>
    <cellStyle name="Date 2" xfId="1650"/>
    <cellStyle name="Date 2 2" xfId="3313"/>
    <cellStyle name="Date 2 2 2" xfId="35818"/>
    <cellStyle name="Date 2 3" xfId="10523"/>
    <cellStyle name="Date 2_CAPEX ESTIMATED JAN-MARCH 2013" xfId="10524"/>
    <cellStyle name="Date 3" xfId="1649"/>
    <cellStyle name="Date 3 2" xfId="6345"/>
    <cellStyle name="Date 3 2 2" xfId="10525"/>
    <cellStyle name="Date 3 3" xfId="10526"/>
    <cellStyle name="Date 3_PROJECT REALIZATION 2013 - last update on  11_03_2013" xfId="10527"/>
    <cellStyle name="Date 4" xfId="4253"/>
    <cellStyle name="Date 4 2" xfId="10529"/>
    <cellStyle name="Date 5" xfId="4167"/>
    <cellStyle name="Date 5 2" xfId="36187"/>
    <cellStyle name="Date 6" xfId="10530"/>
    <cellStyle name="Date 7" xfId="10531"/>
    <cellStyle name="Date 8" xfId="10532"/>
    <cellStyle name="Date 9" xfId="10533"/>
    <cellStyle name="Date EN" xfId="1651"/>
    <cellStyle name="Date EN 2" xfId="10534"/>
    <cellStyle name="Date RU" xfId="1652"/>
    <cellStyle name="Date RU 2" xfId="10535"/>
    <cellStyle name="Date_2 Graf i faktori_NOVO radno" xfId="4254"/>
    <cellStyle name="DateTime" xfId="3312"/>
    <cellStyle name="DateTime 2" xfId="3307"/>
    <cellStyle name="dátumig" xfId="110"/>
    <cellStyle name="dátumig 2" xfId="2523"/>
    <cellStyle name="dátumig 2 2" xfId="10536"/>
    <cellStyle name="dátumig 3" xfId="2524"/>
    <cellStyle name="dátumig 3 2" xfId="35294"/>
    <cellStyle name="dátumig 4" xfId="3304"/>
    <cellStyle name="dátumig 4 2" xfId="10537"/>
    <cellStyle name="dátumig 5" xfId="10538"/>
    <cellStyle name="dátumtól" xfId="111"/>
    <cellStyle name="dátumtól 2" xfId="2525"/>
    <cellStyle name="dátumtól 2 2" xfId="10539"/>
    <cellStyle name="dátumtól 3" xfId="2526"/>
    <cellStyle name="dátumtól 3 2" xfId="35295"/>
    <cellStyle name="dátumtól 4" xfId="3303"/>
    <cellStyle name="dátumtól 4 2" xfId="10540"/>
    <cellStyle name="dátumtól 5" xfId="10541"/>
    <cellStyle name="Debit" xfId="1653"/>
    <cellStyle name="Debit subtotal" xfId="1654"/>
    <cellStyle name="Debit subtotal 2" xfId="10542"/>
    <cellStyle name="Debit subtotal 3" xfId="7436"/>
    <cellStyle name="Debit Total" xfId="1655"/>
    <cellStyle name="Dezimal [0]_~0027840" xfId="112"/>
    <cellStyle name="Dezimal_99_alone_dec" xfId="113"/>
    <cellStyle name="Dobrá" xfId="4255"/>
    <cellStyle name="Dobrá 2" xfId="6666"/>
    <cellStyle name="Dobrá 2 2" xfId="10543"/>
    <cellStyle name="Dobro" xfId="1656"/>
    <cellStyle name="Dobro 2" xfId="3302"/>
    <cellStyle name="Dobro 2 2" xfId="4256"/>
    <cellStyle name="Dobro 2 2 2" xfId="10544"/>
    <cellStyle name="Dobro 2 3" xfId="35813"/>
    <cellStyle name="Dobro 3" xfId="6667"/>
    <cellStyle name="Dobro 3 2" xfId="10545"/>
    <cellStyle name="Dobro_BOTTOM UP 2013-2015 SEPTEMBER (5)" xfId="4257"/>
    <cellStyle name="Eingabe" xfId="1657"/>
    <cellStyle name="Ellenőrzőcella 2" xfId="114"/>
    <cellStyle name="Ellenőrzőcella 2 2" xfId="873"/>
    <cellStyle name="Ellenőrzőcella 2 2 2" xfId="3578"/>
    <cellStyle name="Ellenőrzőcella 2 2 2 2" xfId="36010"/>
    <cellStyle name="Ellenőrzőcella 2 2 3" xfId="10546"/>
    <cellStyle name="Ellenőrzőcella 2 2 4" xfId="36613"/>
    <cellStyle name="Ellenőrzőcella 2 3" xfId="2527"/>
    <cellStyle name="Ellenőrzőcella 2 3 2" xfId="35296"/>
    <cellStyle name="Ellenőrzőcella 2 4" xfId="3564"/>
    <cellStyle name="Ellenőrzőcella 2 5" xfId="5196"/>
    <cellStyle name="Ellenőrzőcella 2 6" xfId="529"/>
    <cellStyle name="Ellenőrzőcella 3" xfId="2325"/>
    <cellStyle name="Ellenőrzőcella 3 2" xfId="10547"/>
    <cellStyle name="Ellenőrzőcella 4" xfId="6176"/>
    <cellStyle name="Ellenőrzőcella 5" xfId="34470"/>
    <cellStyle name="Emphasis 1" xfId="115"/>
    <cellStyle name="Emphasis 1 2" xfId="874"/>
    <cellStyle name="Emphasis 1 2 2" xfId="2528"/>
    <cellStyle name="Emphasis 1 2 2 2" xfId="10549"/>
    <cellStyle name="Emphasis 1 2 2 3" xfId="10548"/>
    <cellStyle name="Emphasis 1 2 2 4" xfId="35297"/>
    <cellStyle name="Emphasis 1 2 2 5" xfId="36614"/>
    <cellStyle name="Emphasis 1 2 3" xfId="10550"/>
    <cellStyle name="Emphasis 1 2 4" xfId="10551"/>
    <cellStyle name="Emphasis 1 2 5" xfId="10552"/>
    <cellStyle name="Emphasis 1 3" xfId="2263"/>
    <cellStyle name="Emphasis 1 3 2" xfId="10553"/>
    <cellStyle name="Emphasis 1 3 2 2" xfId="10554"/>
    <cellStyle name="Emphasis 1 3 3" xfId="10555"/>
    <cellStyle name="Emphasis 1 3 4" xfId="10556"/>
    <cellStyle name="Emphasis 1 4" xfId="5197"/>
    <cellStyle name="Emphasis 1 4 2" xfId="10557"/>
    <cellStyle name="Emphasis 1 4 2 2" xfId="10558"/>
    <cellStyle name="Emphasis 1 4 3" xfId="10559"/>
    <cellStyle name="Emphasis 1 4 4" xfId="10560"/>
    <cellStyle name="Emphasis 1 4 5" xfId="34606"/>
    <cellStyle name="Emphasis 1 5" xfId="530"/>
    <cellStyle name="Emphasis 1 5 2" xfId="10561"/>
    <cellStyle name="Emphasis 1 5 2 2" xfId="10562"/>
    <cellStyle name="Emphasis 1 5 3" xfId="10563"/>
    <cellStyle name="Emphasis 1 5 4" xfId="10564"/>
    <cellStyle name="Emphasis 1 6" xfId="10565"/>
    <cellStyle name="Emphasis 1 7" xfId="6233"/>
    <cellStyle name="Emphasis 2" xfId="116"/>
    <cellStyle name="Emphasis 2 2" xfId="875"/>
    <cellStyle name="Emphasis 2 2 2" xfId="2529"/>
    <cellStyle name="Emphasis 2 2 2 2" xfId="10567"/>
    <cellStyle name="Emphasis 2 2 2 3" xfId="10566"/>
    <cellStyle name="Emphasis 2 2 2 4" xfId="35298"/>
    <cellStyle name="Emphasis 2 2 2 5" xfId="36615"/>
    <cellStyle name="Emphasis 2 2 3" xfId="10568"/>
    <cellStyle name="Emphasis 2 2 4" xfId="10569"/>
    <cellStyle name="Emphasis 2 2 5" xfId="10570"/>
    <cellStyle name="Emphasis 2 3" xfId="2262"/>
    <cellStyle name="Emphasis 2 3 2" xfId="10571"/>
    <cellStyle name="Emphasis 2 3 2 2" xfId="10572"/>
    <cellStyle name="Emphasis 2 3 3" xfId="10573"/>
    <cellStyle name="Emphasis 2 3 4" xfId="10574"/>
    <cellStyle name="Emphasis 2 4" xfId="5198"/>
    <cellStyle name="Emphasis 2 4 2" xfId="10575"/>
    <cellStyle name="Emphasis 2 4 2 2" xfId="10576"/>
    <cellStyle name="Emphasis 2 4 3" xfId="10577"/>
    <cellStyle name="Emphasis 2 4 4" xfId="10578"/>
    <cellStyle name="Emphasis 2 4 5" xfId="34607"/>
    <cellStyle name="Emphasis 2 5" xfId="531"/>
    <cellStyle name="Emphasis 2 5 2" xfId="10579"/>
    <cellStyle name="Emphasis 2 5 2 2" xfId="10580"/>
    <cellStyle name="Emphasis 2 5 3" xfId="10581"/>
    <cellStyle name="Emphasis 2 5 4" xfId="10582"/>
    <cellStyle name="Emphasis 2 6" xfId="10583"/>
    <cellStyle name="Emphasis 2 7" xfId="6234"/>
    <cellStyle name="Emphasis 3" xfId="117"/>
    <cellStyle name="Emphasis 3 2" xfId="876"/>
    <cellStyle name="Emphasis 3 2 2" xfId="10584"/>
    <cellStyle name="Emphasis 3 2 3" xfId="10585"/>
    <cellStyle name="Emphasis 3 2 4" xfId="34792"/>
    <cellStyle name="Emphasis 3 3" xfId="5199"/>
    <cellStyle name="Emphasis 3 3 2" xfId="34608"/>
    <cellStyle name="Emphasis 3 4" xfId="532"/>
    <cellStyle name="Entry" xfId="1658"/>
    <cellStyle name="Entry 10" xfId="10586"/>
    <cellStyle name="Entry 11" xfId="36616"/>
    <cellStyle name="Entry 2" xfId="1659"/>
    <cellStyle name="Entry 2 2" xfId="1660"/>
    <cellStyle name="Entry 2 2 2" xfId="36618"/>
    <cellStyle name="Entry 2 3" xfId="3296"/>
    <cellStyle name="Entry 2 3 2" xfId="35809"/>
    <cellStyle name="Entry 2 4" xfId="36617"/>
    <cellStyle name="Entry 2_2 Graf i faktori_NOVO radno" xfId="4258"/>
    <cellStyle name="Entry 3" xfId="4259"/>
    <cellStyle name="Entry 3 2" xfId="6346"/>
    <cellStyle name="Entry 3 2 2" xfId="10587"/>
    <cellStyle name="Entry 3 3" xfId="10588"/>
    <cellStyle name="Entry 3_PROJECT REALIZATION 2013 - last update on  11_03_2013" xfId="10589"/>
    <cellStyle name="Entry 4" xfId="4260"/>
    <cellStyle name="Entry 4 2" xfId="10590"/>
    <cellStyle name="Entry 5" xfId="10591"/>
    <cellStyle name="Entry 6" xfId="10592"/>
    <cellStyle name="Entry 7" xfId="10593"/>
    <cellStyle name="Entry 8" xfId="10594"/>
    <cellStyle name="Entry 9" xfId="10595"/>
    <cellStyle name="Entry_2012-14_US CAPEX PLAN_11 06 29_INA" xfId="1661"/>
    <cellStyle name="Ergebnis" xfId="1662"/>
    <cellStyle name="Erklärender Text" xfId="1663"/>
    <cellStyle name="ErrorCell" xfId="118"/>
    <cellStyle name="ErrorCell 2" xfId="877"/>
    <cellStyle name="ErrorCell 3" xfId="5200"/>
    <cellStyle name="ErrorCell 4" xfId="533"/>
    <cellStyle name="ErrorHeader" xfId="119"/>
    <cellStyle name="ErrorHeader 2" xfId="878"/>
    <cellStyle name="ErrorHeader 3" xfId="5201"/>
    <cellStyle name="ErrorHeader 4" xfId="534"/>
    <cellStyle name="Euro" xfId="120"/>
    <cellStyle name="Euro 10" xfId="36619"/>
    <cellStyle name="Euro 2" xfId="879"/>
    <cellStyle name="Euro 2 2" xfId="1280"/>
    <cellStyle name="Euro 2 2 2" xfId="4261"/>
    <cellStyle name="Euro 2 2 2 2" xfId="10596"/>
    <cellStyle name="Euro 2 2 3" xfId="10597"/>
    <cellStyle name="Euro 2 3" xfId="3294"/>
    <cellStyle name="Euro 2 3 2" xfId="10598"/>
    <cellStyle name="Euro 2 3 3" xfId="35807"/>
    <cellStyle name="Euro 2 4" xfId="5203"/>
    <cellStyle name="Euro 2 4 2" xfId="10599"/>
    <cellStyle name="Euro 2 5" xfId="34793"/>
    <cellStyle name="Euro 3" xfId="2530"/>
    <cellStyle name="Euro 3 2" xfId="10601"/>
    <cellStyle name="Euro 3 2 2" xfId="10602"/>
    <cellStyle name="Euro 3 2 2 2" xfId="10603"/>
    <cellStyle name="Euro 3 3" xfId="10604"/>
    <cellStyle name="Euro 3 3 2" xfId="10605"/>
    <cellStyle name="Euro 3 3 2 2" xfId="10606"/>
    <cellStyle name="Euro 3 3 3" xfId="10607"/>
    <cellStyle name="Euro 3 4" xfId="10608"/>
    <cellStyle name="Euro 3 4 2" xfId="10609"/>
    <cellStyle name="Euro 3 5" xfId="10610"/>
    <cellStyle name="Euro 3 6" xfId="10600"/>
    <cellStyle name="Euro 3 7" xfId="36620"/>
    <cellStyle name="Euro 4" xfId="4166"/>
    <cellStyle name="Euro 4 2" xfId="10611"/>
    <cellStyle name="Euro 4 2 2" xfId="10612"/>
    <cellStyle name="Euro 4 3" xfId="36621"/>
    <cellStyle name="Euro 5" xfId="5202"/>
    <cellStyle name="Euro 5 2" xfId="10613"/>
    <cellStyle name="Euro 5 3" xfId="10614"/>
    <cellStyle name="Euro 5 3 2" xfId="10615"/>
    <cellStyle name="Euro 5 4" xfId="10616"/>
    <cellStyle name="Euro 5 4 2" xfId="10617"/>
    <cellStyle name="Euro 5 5" xfId="34609"/>
    <cellStyle name="Euro 6" xfId="535"/>
    <cellStyle name="Euro 7" xfId="10618"/>
    <cellStyle name="Euro 7 2" xfId="10619"/>
    <cellStyle name="Euro 8" xfId="10620"/>
    <cellStyle name="Euro 9" xfId="10621"/>
    <cellStyle name="Euro_BOTTOM UP 2013-2015 OCTOBER 19th" xfId="10622"/>
    <cellStyle name="Excel Built-in Normal" xfId="6347"/>
    <cellStyle name="Excel Built-in Normal 2" xfId="10623"/>
    <cellStyle name="Excel Built-in Normal 2 2" xfId="10624"/>
    <cellStyle name="Excel Built-in Normal 3" xfId="10625"/>
    <cellStyle name="Exchange rate" xfId="1664"/>
    <cellStyle name="expandColumn" xfId="121"/>
    <cellStyle name="expandColumn 2" xfId="880"/>
    <cellStyle name="expandColumn 2 2" xfId="10626"/>
    <cellStyle name="expandColumn 2 2 2" xfId="30824"/>
    <cellStyle name="expandColumn 2 2 3" xfId="33042"/>
    <cellStyle name="expandColumn 2 3" xfId="10627"/>
    <cellStyle name="expandColumn 2 3 2" xfId="33371"/>
    <cellStyle name="expandColumn 2 3 3" xfId="29951"/>
    <cellStyle name="expandColumn 2 4" xfId="32547"/>
    <cellStyle name="expandColumn 2 5" xfId="33262"/>
    <cellStyle name="expandColumn 3" xfId="3292"/>
    <cellStyle name="expandColumn 3 2" xfId="32466"/>
    <cellStyle name="expandColumn 3 3" xfId="32094"/>
    <cellStyle name="expandColumn 3 4" xfId="35806"/>
    <cellStyle name="expandColumn 4" xfId="5204"/>
    <cellStyle name="expandColumn 4 2" xfId="34610"/>
    <cellStyle name="expandColumn 5" xfId="536"/>
    <cellStyle name="expandColumn 6" xfId="33800"/>
    <cellStyle name="expandColumn*" xfId="122"/>
    <cellStyle name="expandColumn* 2" xfId="881"/>
    <cellStyle name="expandColumn* 2 2" xfId="10628"/>
    <cellStyle name="expandColumn* 2 2 2" xfId="32127"/>
    <cellStyle name="expandColumn* 2 2 3" xfId="31704"/>
    <cellStyle name="expandColumn* 2 3" xfId="10629"/>
    <cellStyle name="expandColumn* 2 3 2" xfId="7118"/>
    <cellStyle name="expandColumn* 2 3 3" xfId="32130"/>
    <cellStyle name="expandColumn* 2 4" xfId="31625"/>
    <cellStyle name="expandColumn* 2 5" xfId="32635"/>
    <cellStyle name="expandColumn* 3" xfId="3291"/>
    <cellStyle name="expandColumn* 3 2" xfId="7142"/>
    <cellStyle name="expandColumn* 3 3" xfId="32997"/>
    <cellStyle name="expandColumn* 3 4" xfId="35805"/>
    <cellStyle name="expandColumn* 4" xfId="5205"/>
    <cellStyle name="expandColumn* 4 2" xfId="34611"/>
    <cellStyle name="expandColumn* 5" xfId="537"/>
    <cellStyle name="expandColumn* 6" xfId="33319"/>
    <cellStyle name="expandColumn*+" xfId="123"/>
    <cellStyle name="expandColumn*+ 2" xfId="882"/>
    <cellStyle name="expandColumn*+ 2 2" xfId="10630"/>
    <cellStyle name="expandColumn*+ 2 2 2" xfId="30153"/>
    <cellStyle name="expandColumn*+ 2 2 3" xfId="30664"/>
    <cellStyle name="expandColumn*+ 2 3" xfId="10631"/>
    <cellStyle name="expandColumn*+ 2 3 2" xfId="7032"/>
    <cellStyle name="expandColumn*+ 2 3 3" xfId="31703"/>
    <cellStyle name="expandColumn*+ 2 4" xfId="30154"/>
    <cellStyle name="expandColumn*+ 2 5" xfId="32269"/>
    <cellStyle name="expandColumn*+ 3" xfId="3290"/>
    <cellStyle name="expandColumn*+ 3 2" xfId="32307"/>
    <cellStyle name="expandColumn*+ 3 3" xfId="32331"/>
    <cellStyle name="expandColumn*+ 3 4" xfId="35804"/>
    <cellStyle name="expandColumn*+ 4" xfId="5206"/>
    <cellStyle name="expandColumn*+ 4 2" xfId="34612"/>
    <cellStyle name="expandColumn*+ 5" xfId="538"/>
    <cellStyle name="expandColumn*+ 6" xfId="7179"/>
    <cellStyle name="expandColumn_5_Petchem_newTables_2nd_round" xfId="124"/>
    <cellStyle name="expandColumnEn" xfId="125"/>
    <cellStyle name="expandColumnEn 2" xfId="883"/>
    <cellStyle name="expandColumnEn 2 2" xfId="10632"/>
    <cellStyle name="expandColumnEn 2 2 2" xfId="30662"/>
    <cellStyle name="expandColumnEn 2 2 3" xfId="33438"/>
    <cellStyle name="expandColumnEn 2 3" xfId="10633"/>
    <cellStyle name="expandColumnEn 2 3 2" xfId="32824"/>
    <cellStyle name="expandColumnEn 2 3 3" xfId="31435"/>
    <cellStyle name="expandColumnEn 2 4" xfId="30663"/>
    <cellStyle name="expandColumnEn 2 5" xfId="31608"/>
    <cellStyle name="expandColumnEn 3" xfId="3289"/>
    <cellStyle name="expandColumnEn 3 2" xfId="30725"/>
    <cellStyle name="expandColumnEn 3 3" xfId="33162"/>
    <cellStyle name="expandColumnEn 3 4" xfId="35803"/>
    <cellStyle name="expandColumnEn 4" xfId="5207"/>
    <cellStyle name="expandColumnEn 4 2" xfId="34613"/>
    <cellStyle name="expandColumnEn 5" xfId="539"/>
    <cellStyle name="expandColumnEn 6" xfId="33165"/>
    <cellStyle name="expandColumnEn+" xfId="126"/>
    <cellStyle name="expandColumnEn+ 2" xfId="884"/>
    <cellStyle name="expandColumnEn+ 2 2" xfId="10634"/>
    <cellStyle name="expandColumnEn+ 2 2 2" xfId="33145"/>
    <cellStyle name="expandColumnEn+ 2 2 3" xfId="30031"/>
    <cellStyle name="expandColumnEn+ 2 3" xfId="10635"/>
    <cellStyle name="expandColumnEn+ 2 3 2" xfId="33316"/>
    <cellStyle name="expandColumnEn+ 2 3 3" xfId="30023"/>
    <cellStyle name="expandColumnEn+ 2 4" xfId="33640"/>
    <cellStyle name="expandColumnEn+ 2 5" xfId="33929"/>
    <cellStyle name="expandColumnEn+ 3" xfId="3287"/>
    <cellStyle name="expandColumnEn+ 3 2" xfId="31818"/>
    <cellStyle name="expandColumnEn+ 3 3" xfId="29932"/>
    <cellStyle name="expandColumnEn+ 3 4" xfId="35801"/>
    <cellStyle name="expandColumnEn+ 4" xfId="5208"/>
    <cellStyle name="expandColumnEn+ 4 2" xfId="34614"/>
    <cellStyle name="expandColumnEn+ 5" xfId="540"/>
    <cellStyle name="expandColumnEn+ 6" xfId="33582"/>
    <cellStyle name="expandColumnMedia" xfId="127"/>
    <cellStyle name="expandColumnMedia 2" xfId="885"/>
    <cellStyle name="expandColumnMedia 2 2" xfId="10636"/>
    <cellStyle name="expandColumnMedia 2 2 2" xfId="7040"/>
    <cellStyle name="expandColumnMedia 2 2 3" xfId="30143"/>
    <cellStyle name="expandColumnMedia 2 3" xfId="10637"/>
    <cellStyle name="expandColumnMedia 2 3 2" xfId="32657"/>
    <cellStyle name="expandColumnMedia 2 3 3" xfId="30847"/>
    <cellStyle name="expandColumnMedia 2 4" xfId="33144"/>
    <cellStyle name="expandColumnMedia 2 5" xfId="34062"/>
    <cellStyle name="expandColumnMedia 3" xfId="3286"/>
    <cellStyle name="expandColumnMedia 3 2" xfId="32465"/>
    <cellStyle name="expandColumnMedia 3 3" xfId="32692"/>
    <cellStyle name="expandColumnMedia 3 4" xfId="35800"/>
    <cellStyle name="expandColumnMedia 4" xfId="5209"/>
    <cellStyle name="expandColumnMedia 4 2" xfId="34615"/>
    <cellStyle name="expandColumnMedia 5" xfId="541"/>
    <cellStyle name="expandColumnMedia 6" xfId="30213"/>
    <cellStyle name="ExpandColumns" xfId="128"/>
    <cellStyle name="ExpandColumns 2" xfId="886"/>
    <cellStyle name="ExpandColumns 2 2" xfId="10638"/>
    <cellStyle name="ExpandColumns 2 2 2" xfId="31182"/>
    <cellStyle name="ExpandColumns 2 2 3" xfId="30022"/>
    <cellStyle name="ExpandColumns 2 3" xfId="10639"/>
    <cellStyle name="ExpandColumns 2 3 2" xfId="31817"/>
    <cellStyle name="ExpandColumns 2 3 3" xfId="32337"/>
    <cellStyle name="ExpandColumns 2 4" xfId="32612"/>
    <cellStyle name="ExpandColumns 2 5" xfId="31870"/>
    <cellStyle name="ExpandColumns 3" xfId="3284"/>
    <cellStyle name="ExpandColumns 3 2" xfId="31925"/>
    <cellStyle name="ExpandColumns 3 3" xfId="34063"/>
    <cellStyle name="ExpandColumns 3 4" xfId="35798"/>
    <cellStyle name="ExpandColumns 4" xfId="5210"/>
    <cellStyle name="ExpandColumns 4 2" xfId="34616"/>
    <cellStyle name="ExpandColumns 5" xfId="542"/>
    <cellStyle name="ExpandColumns 6" xfId="32873"/>
    <cellStyle name="ExpandRows" xfId="129"/>
    <cellStyle name="ExpandRows 2" xfId="887"/>
    <cellStyle name="ExpandRows 2 2" xfId="10640"/>
    <cellStyle name="ExpandRows 2 2 2" xfId="31624"/>
    <cellStyle name="ExpandRows 2 2 3" xfId="31599"/>
    <cellStyle name="ExpandRows 2 3" xfId="10641"/>
    <cellStyle name="ExpandRows 2 3 2" xfId="7119"/>
    <cellStyle name="ExpandRows 2 3 3" xfId="33377"/>
    <cellStyle name="ExpandRows 2 4" xfId="31181"/>
    <cellStyle name="ExpandRows 2 5" xfId="31542"/>
    <cellStyle name="ExpandRows 3" xfId="3283"/>
    <cellStyle name="ExpandRows 3 2" xfId="7529"/>
    <cellStyle name="ExpandRows 3 3" xfId="7557"/>
    <cellStyle name="ExpandRows 3 4" xfId="35797"/>
    <cellStyle name="ExpandRows 4" xfId="5211"/>
    <cellStyle name="ExpandRows 4 2" xfId="34617"/>
    <cellStyle name="ExpandRows 5" xfId="543"/>
    <cellStyle name="ExpandRows 6" xfId="33065"/>
    <cellStyle name="ExpandRowsLevel" xfId="130"/>
    <cellStyle name="ExpandRowsLevel 2" xfId="888"/>
    <cellStyle name="ExpandRowsLevel 2 2" xfId="10642"/>
    <cellStyle name="ExpandRowsLevel 2 2 2" xfId="31180"/>
    <cellStyle name="ExpandRowsLevel 2 2 3" xfId="33529"/>
    <cellStyle name="ExpandRowsLevel 2 3" xfId="10643"/>
    <cellStyle name="ExpandRowsLevel 2 3 2" xfId="31816"/>
    <cellStyle name="ExpandRowsLevel 2 3 3" xfId="31647"/>
    <cellStyle name="ExpandRowsLevel 2 4" xfId="32431"/>
    <cellStyle name="ExpandRowsLevel 2 5" xfId="32086"/>
    <cellStyle name="ExpandRowsLevel 3" xfId="3281"/>
    <cellStyle name="ExpandRowsLevel 3 2" xfId="31815"/>
    <cellStyle name="ExpandRowsLevel 3 3" xfId="31468"/>
    <cellStyle name="ExpandRowsLevel 3 4" xfId="35795"/>
    <cellStyle name="ExpandRowsLevel 4" xfId="5212"/>
    <cellStyle name="ExpandRowsLevel 4 2" xfId="34618"/>
    <cellStyle name="ExpandRowsLevel 5" xfId="544"/>
    <cellStyle name="ExpandRowsLevel 6" xfId="31126"/>
    <cellStyle name="ExpandRowsLevž" xfId="131"/>
    <cellStyle name="ExpandRowsLevž 2" xfId="889"/>
    <cellStyle name="ExpandRowsLevž 2 2" xfId="10644"/>
    <cellStyle name="ExpandRowsLevž 2 2 2" xfId="32729"/>
    <cellStyle name="ExpandRowsLevž 2 3" xfId="10645"/>
    <cellStyle name="ExpandRowsLevž 2 3 2" xfId="32792"/>
    <cellStyle name="ExpandRowsLevž 2 4" xfId="31883"/>
    <cellStyle name="ExpandRowsLevž 3" xfId="3280"/>
    <cellStyle name="ExpandRowsLevž 3 2" xfId="31006"/>
    <cellStyle name="ExpandRowsLevž 3 3" xfId="35794"/>
    <cellStyle name="ExpandRowsLevž 4" xfId="5213"/>
    <cellStyle name="ExpandRowsLevž 4 2" xfId="34619"/>
    <cellStyle name="ExpandRowsLevž 5" xfId="545"/>
    <cellStyle name="Explanatory Text 10" xfId="10646"/>
    <cellStyle name="Explanatory Text 11" xfId="6101"/>
    <cellStyle name="Explanatory Text 2" xfId="132"/>
    <cellStyle name="Explanatory Text 2 2" xfId="4262"/>
    <cellStyle name="Explanatory Text 2 2 2" xfId="6668"/>
    <cellStyle name="Explanatory Text 2 2 2 2" xfId="10647"/>
    <cellStyle name="Explanatory Text 2 3" xfId="4263"/>
    <cellStyle name="Explanatory Text 2 3 2" xfId="10648"/>
    <cellStyle name="Explanatory Text 2_Bottom Up plan 2013- 2015 Corporate functions" xfId="4264"/>
    <cellStyle name="Explanatory Text 3" xfId="1665"/>
    <cellStyle name="Explanatory Text 3 2" xfId="3064"/>
    <cellStyle name="Explanatory Text 3 2 2" xfId="10649"/>
    <cellStyle name="Explanatory Text 3 2 3" xfId="35637"/>
    <cellStyle name="Explanatory Text 3 3" xfId="3277"/>
    <cellStyle name="Explanatory Text 3 3 2" xfId="35792"/>
    <cellStyle name="Explanatory Text 3 4" xfId="4265"/>
    <cellStyle name="Explanatory Text 3 5" xfId="5214"/>
    <cellStyle name="Explanatory Text 3_Realization 2013" xfId="10650"/>
    <cellStyle name="Explanatory Text 4" xfId="546"/>
    <cellStyle name="Explanatory Text 4 2" xfId="10651"/>
    <cellStyle name="Explanatory Text 4 3" xfId="10652"/>
    <cellStyle name="Explanatory Text 4 4" xfId="34620"/>
    <cellStyle name="Explanatory Text 4 5" xfId="6348"/>
    <cellStyle name="Explanatory Text 5" xfId="6450"/>
    <cellStyle name="Explanatory Text 5 2" xfId="10653"/>
    <cellStyle name="Explanatory Text 5 3" xfId="34503"/>
    <cellStyle name="Explanatory Text 6" xfId="10654"/>
    <cellStyle name="Explanatory Text 6 2" xfId="34419"/>
    <cellStyle name="Explanatory Text 7" xfId="10655"/>
    <cellStyle name="Explanatory Text 8" xfId="10656"/>
    <cellStyle name="Explanatory Text 9" xfId="10657"/>
    <cellStyle name="Ezres" xfId="36489"/>
    <cellStyle name="Ezres 10" xfId="1666"/>
    <cellStyle name="Ezres 10 2" xfId="4267"/>
    <cellStyle name="Ezres 10 2 2" xfId="36223"/>
    <cellStyle name="Ezres 10 2 3" xfId="36623"/>
    <cellStyle name="Ezres 10 3" xfId="22405"/>
    <cellStyle name="Ezres 10 4" xfId="10658"/>
    <cellStyle name="Ezres 10 5" xfId="34999"/>
    <cellStyle name="Ezres 10 6" xfId="36622"/>
    <cellStyle name="Ezres 11" xfId="1667"/>
    <cellStyle name="Ezres 11 2" xfId="22406"/>
    <cellStyle name="Ezres 11 3" xfId="35000"/>
    <cellStyle name="Ezres 11 4" xfId="36624"/>
    <cellStyle name="Ezres 12" xfId="1668"/>
    <cellStyle name="Ezres 12 2" xfId="35001"/>
    <cellStyle name="Ezres 12 3" xfId="6113"/>
    <cellStyle name="Ezres 13" xfId="1669"/>
    <cellStyle name="Ezres 13 2" xfId="35002"/>
    <cellStyle name="Ezres 14" xfId="2275"/>
    <cellStyle name="Ezres 15" xfId="2260"/>
    <cellStyle name="Ezres 15 2" xfId="35241"/>
    <cellStyle name="Ezres 15 3" xfId="6115"/>
    <cellStyle name="Ezres 16" xfId="2189"/>
    <cellStyle name="Ezres 17" xfId="3275"/>
    <cellStyle name="Ezres 17 2" xfId="3615"/>
    <cellStyle name="Ezres 18" xfId="4887"/>
    <cellStyle name="Ezres 19" xfId="6196"/>
    <cellStyle name="Ezres 2" xfId="133"/>
    <cellStyle name="Ezres 2 10" xfId="10659"/>
    <cellStyle name="Ezres 2 11" xfId="34279"/>
    <cellStyle name="Ezres 2 12" xfId="36481"/>
    <cellStyle name="Ezres 2 13" xfId="6235"/>
    <cellStyle name="Ezres 2 14" xfId="6066"/>
    <cellStyle name="Ezres 2 2" xfId="134"/>
    <cellStyle name="Ezres 2 2 2" xfId="1146"/>
    <cellStyle name="Ezres 2 2 2 2" xfId="3272"/>
    <cellStyle name="Ezres 2 2 2 2 2" xfId="35788"/>
    <cellStyle name="Ezres 2 2 2 2 3" xfId="36627"/>
    <cellStyle name="Ezres 2 2 2 3" xfId="36626"/>
    <cellStyle name="Ezres 2 2 2 4" xfId="6112"/>
    <cellStyle name="Ezres 2 2 3" xfId="3273"/>
    <cellStyle name="Ezres 2 2 3 2" xfId="35789"/>
    <cellStyle name="Ezres 2 2 4" xfId="548"/>
    <cellStyle name="Ezres 2 2 4 2" xfId="34622"/>
    <cellStyle name="Ezres 2 2 5" xfId="34492"/>
    <cellStyle name="Ezres 2 2 6" xfId="34388"/>
    <cellStyle name="Ezres 2 2 7" xfId="34280"/>
    <cellStyle name="Ezres 2 2 8" xfId="36625"/>
    <cellStyle name="Ezres 2 2 9" xfId="6067"/>
    <cellStyle name="Ezres 2 3" xfId="549"/>
    <cellStyle name="Ezres 2 3 2" xfId="1670"/>
    <cellStyle name="Ezres 2 3 2 2" xfId="36629"/>
    <cellStyle name="Ezres 2 3 3" xfId="3270"/>
    <cellStyle name="Ezres 2 3 3 2" xfId="35786"/>
    <cellStyle name="Ezres 2 3 4" xfId="34623"/>
    <cellStyle name="Ezres 2 3 5" xfId="36628"/>
    <cellStyle name="Ezres 2 4" xfId="1147"/>
    <cellStyle name="Ezres 2 4 2" xfId="1290"/>
    <cellStyle name="Ezres 2 4 2 2" xfId="34961"/>
    <cellStyle name="Ezres 2 4 3" xfId="1671"/>
    <cellStyle name="Ezres 2 4 3 2" xfId="35003"/>
    <cellStyle name="Ezres 2 4 3 3" xfId="6114"/>
    <cellStyle name="Ezres 2 4 4" xfId="2531"/>
    <cellStyle name="Ezres 2 4 4 2" xfId="35299"/>
    <cellStyle name="Ezres 2 4 5" xfId="4269"/>
    <cellStyle name="Ezres 2 4 6" xfId="5215"/>
    <cellStyle name="Ezres 2 4 7" xfId="36630"/>
    <cellStyle name="Ezres 2 5" xfId="547"/>
    <cellStyle name="Ezres 2 5 2" xfId="10660"/>
    <cellStyle name="Ezres 2 5 2 2" xfId="30618"/>
    <cellStyle name="Ezres 2 5 2 3" xfId="31865"/>
    <cellStyle name="Ezres 2 5 3" xfId="10661"/>
    <cellStyle name="Ezres 2 5 3 2" xfId="7576"/>
    <cellStyle name="Ezres 2 5 3 3" xfId="33359"/>
    <cellStyle name="Ezres 2 5 4" xfId="34621"/>
    <cellStyle name="Ezres 2 5 5" xfId="36631"/>
    <cellStyle name="Ezres 2 6" xfId="10662"/>
    <cellStyle name="Ezres 2 6 2" xfId="10663"/>
    <cellStyle name="Ezres 2 6 3" xfId="34491"/>
    <cellStyle name="Ezres 2 6 4" xfId="36632"/>
    <cellStyle name="Ezres 2 7" xfId="10664"/>
    <cellStyle name="Ezres 2 7 2" xfId="34387"/>
    <cellStyle name="Ezres 2 8" xfId="10665"/>
    <cellStyle name="Ezres 2 9" xfId="10666"/>
    <cellStyle name="Ezres 2_BI betöltő" xfId="36494"/>
    <cellStyle name="Ezres 3" xfId="135"/>
    <cellStyle name="Ezres 3 2" xfId="136"/>
    <cellStyle name="Ezres 3 2 2" xfId="1672"/>
    <cellStyle name="Ezres 3 2 2 2" xfId="10667"/>
    <cellStyle name="Ezres 3 2 2 3" xfId="35004"/>
    <cellStyle name="Ezres 3 2 2 4" xfId="36635"/>
    <cellStyle name="Ezres 3 2 3" xfId="551"/>
    <cellStyle name="Ezres 3 2 3 2" xfId="10668"/>
    <cellStyle name="Ezres 3 2 3 3" xfId="34625"/>
    <cellStyle name="Ezres 3 2 4" xfId="34494"/>
    <cellStyle name="Ezres 3 2 5" xfId="36634"/>
    <cellStyle name="Ezres 3 2 6" xfId="6069"/>
    <cellStyle name="Ezres 3 3" xfId="1293"/>
    <cellStyle name="Ezres 3 3 2" xfId="6349"/>
    <cellStyle name="Ezres 3 3 3" xfId="34964"/>
    <cellStyle name="Ezres 3 3 4" xfId="36636"/>
    <cellStyle name="Ezres 3 4" xfId="3269"/>
    <cellStyle name="Ezres 3 4 2" xfId="10669"/>
    <cellStyle name="Ezres 3 4 3" xfId="35785"/>
    <cellStyle name="Ezres 3 4 4" xfId="36637"/>
    <cellStyle name="Ezres 3 5" xfId="550"/>
    <cellStyle name="Ezres 3 5 2" xfId="34624"/>
    <cellStyle name="Ezres 3 6" xfId="10670"/>
    <cellStyle name="Ezres 3 6 2" xfId="34493"/>
    <cellStyle name="Ezres 3 7" xfId="10671"/>
    <cellStyle name="Ezres 3 8" xfId="36633"/>
    <cellStyle name="Ezres 3 9" xfId="6068"/>
    <cellStyle name="Ezres 3_Akri_USTracking (mód  06 24)_v2 (3)" xfId="6350"/>
    <cellStyle name="Ezres 4" xfId="137"/>
    <cellStyle name="Ezres 4 2" xfId="138"/>
    <cellStyle name="Ezres 4 2 2" xfId="1674"/>
    <cellStyle name="Ezres 4 2 2 2" xfId="35006"/>
    <cellStyle name="Ezres 4 2 2 3" xfId="36640"/>
    <cellStyle name="Ezres 4 2 3" xfId="553"/>
    <cellStyle name="Ezres 4 2 3 2" xfId="36641"/>
    <cellStyle name="Ezres 4 2 4" xfId="36639"/>
    <cellStyle name="Ezres 4 2 5" xfId="6071"/>
    <cellStyle name="Ezres 4 3" xfId="1295"/>
    <cellStyle name="Ezres 4 3 2" xfId="2532"/>
    <cellStyle name="Ezres 4 3 2 2" xfId="35300"/>
    <cellStyle name="Ezres 4 3 2 3" xfId="36643"/>
    <cellStyle name="Ezres 4 3 3" xfId="36642"/>
    <cellStyle name="Ezres 4 4" xfId="1673"/>
    <cellStyle name="Ezres 4 4 2" xfId="35005"/>
    <cellStyle name="Ezres 4 4 3" xfId="36644"/>
    <cellStyle name="Ezres 4 5" xfId="3267"/>
    <cellStyle name="Ezres 4 5 2" xfId="35783"/>
    <cellStyle name="Ezres 4 6" xfId="552"/>
    <cellStyle name="Ezres 4 6 2" xfId="34495"/>
    <cellStyle name="Ezres 4 7" xfId="36638"/>
    <cellStyle name="Ezres 4 8" xfId="6070"/>
    <cellStyle name="Ezres 4_CAPEX" xfId="4270"/>
    <cellStyle name="Ezres 5" xfId="139"/>
    <cellStyle name="Ezres 5 2" xfId="1675"/>
    <cellStyle name="Ezres 5 2 2" xfId="10672"/>
    <cellStyle name="Ezres 5 2 3" xfId="35007"/>
    <cellStyle name="Ezres 5 2 4" xfId="36646"/>
    <cellStyle name="Ezres 5 3" xfId="2533"/>
    <cellStyle name="Ezres 5 3 2" xfId="10673"/>
    <cellStyle name="Ezres 5 3 3" xfId="35301"/>
    <cellStyle name="Ezres 5 3 4" xfId="36647"/>
    <cellStyle name="Ezres 5 4" xfId="10674"/>
    <cellStyle name="Ezres 5 4 2" xfId="22407"/>
    <cellStyle name="Ezres 5 4 3" xfId="34626"/>
    <cellStyle name="Ezres 5 5" xfId="22408"/>
    <cellStyle name="Ezres 5 6" xfId="7494"/>
    <cellStyle name="Ezres 5 7" xfId="36645"/>
    <cellStyle name="Ezres 6" xfId="554"/>
    <cellStyle name="Ezres 6 2" xfId="1677"/>
    <cellStyle name="Ezres 6 2 2" xfId="10675"/>
    <cellStyle name="Ezres 6 2 3" xfId="35009"/>
    <cellStyle name="Ezres 6 2 4" xfId="36649"/>
    <cellStyle name="Ezres 6 3" xfId="1676"/>
    <cellStyle name="Ezres 6 3 2" xfId="35008"/>
    <cellStyle name="Ezres 6 4" xfId="36648"/>
    <cellStyle name="Ezres 6 5" xfId="6102"/>
    <cellStyle name="Ezres 7" xfId="555"/>
    <cellStyle name="Ezres 7 2" xfId="890"/>
    <cellStyle name="Ezres 7 2 2" xfId="10676"/>
    <cellStyle name="Ezres 7 2 3" xfId="34794"/>
    <cellStyle name="Ezres 7 3" xfId="1678"/>
    <cellStyle name="Ezres 7 3 2" xfId="35010"/>
    <cellStyle name="Ezres 7 4" xfId="10677"/>
    <cellStyle name="Ezres 7 4 2" xfId="22409"/>
    <cellStyle name="Ezres 7 5" xfId="22410"/>
    <cellStyle name="Ezres 7 6" xfId="7581"/>
    <cellStyle name="Ezres 7 7" xfId="34627"/>
    <cellStyle name="Ezres 8" xfId="1148"/>
    <cellStyle name="Ezres 8 10" xfId="34915"/>
    <cellStyle name="Ezres 8 11" xfId="36650"/>
    <cellStyle name="Ezres 8 2" xfId="1679"/>
    <cellStyle name="Ezres 8 2 2" xfId="10679"/>
    <cellStyle name="Ezres 8 2 2 2" xfId="10680"/>
    <cellStyle name="Ezres 8 2 2 2 2" xfId="10681"/>
    <cellStyle name="Ezres 8 2 2 2 2 2" xfId="22411"/>
    <cellStyle name="Ezres 8 2 2 2 3" xfId="22412"/>
    <cellStyle name="Ezres 8 2 2 3" xfId="10682"/>
    <cellStyle name="Ezres 8 2 2 3 2" xfId="22413"/>
    <cellStyle name="Ezres 8 2 2 4" xfId="22414"/>
    <cellStyle name="Ezres 8 2 3" xfId="10683"/>
    <cellStyle name="Ezres 8 2 3 2" xfId="10684"/>
    <cellStyle name="Ezres 8 2 3 2 2" xfId="22415"/>
    <cellStyle name="Ezres 8 2 3 3" xfId="22416"/>
    <cellStyle name="Ezres 8 2 4" xfId="10685"/>
    <cellStyle name="Ezres 8 2 4 2" xfId="22417"/>
    <cellStyle name="Ezres 8 2 5" xfId="22418"/>
    <cellStyle name="Ezres 8 2 6" xfId="35011"/>
    <cellStyle name="Ezres 8 2 7" xfId="36651"/>
    <cellStyle name="Ezres 8 3" xfId="10686"/>
    <cellStyle name="Ezres 8 3 2" xfId="10687"/>
    <cellStyle name="Ezres 8 3 2 2" xfId="10688"/>
    <cellStyle name="Ezres 8 3 2 2 2" xfId="22419"/>
    <cellStyle name="Ezres 8 3 2 3" xfId="22420"/>
    <cellStyle name="Ezres 8 3 3" xfId="10689"/>
    <cellStyle name="Ezres 8 3 3 2" xfId="22421"/>
    <cellStyle name="Ezres 8 3 4" xfId="22422"/>
    <cellStyle name="Ezres 8 4" xfId="10690"/>
    <cellStyle name="Ezres 8 4 2" xfId="10691"/>
    <cellStyle name="Ezres 8 4 2 2" xfId="22423"/>
    <cellStyle name="Ezres 8 4 3" xfId="22424"/>
    <cellStyle name="Ezres 8 5" xfId="10692"/>
    <cellStyle name="Ezres 8 5 2" xfId="10693"/>
    <cellStyle name="Ezres 8 5 2 2" xfId="22425"/>
    <cellStyle name="Ezres 8 5 3" xfId="22426"/>
    <cellStyle name="Ezres 8 6" xfId="10694"/>
    <cellStyle name="Ezres 8 7" xfId="10695"/>
    <cellStyle name="Ezres 8 7 2" xfId="22427"/>
    <cellStyle name="Ezres 8 8" xfId="22428"/>
    <cellStyle name="Ezres 8 9" xfId="10678"/>
    <cellStyle name="Ezres 9" xfId="1680"/>
    <cellStyle name="Ezres 9 10" xfId="36652"/>
    <cellStyle name="Ezres 9 2" xfId="10697"/>
    <cellStyle name="Ezres 9 2 2" xfId="10698"/>
    <cellStyle name="Ezres 9 2 2 2" xfId="10699"/>
    <cellStyle name="Ezres 9 2 2 2 2" xfId="10700"/>
    <cellStyle name="Ezres 9 2 2 2 2 2" xfId="22429"/>
    <cellStyle name="Ezres 9 2 2 2 3" xfId="22430"/>
    <cellStyle name="Ezres 9 2 2 3" xfId="10701"/>
    <cellStyle name="Ezres 9 2 2 3 2" xfId="22431"/>
    <cellStyle name="Ezres 9 2 2 4" xfId="22432"/>
    <cellStyle name="Ezres 9 2 3" xfId="10702"/>
    <cellStyle name="Ezres 9 2 3 2" xfId="10703"/>
    <cellStyle name="Ezres 9 2 3 2 2" xfId="22433"/>
    <cellStyle name="Ezres 9 2 3 3" xfId="22434"/>
    <cellStyle name="Ezres 9 2 4" xfId="10704"/>
    <cellStyle name="Ezres 9 2 4 2" xfId="22435"/>
    <cellStyle name="Ezres 9 2 5" xfId="22436"/>
    <cellStyle name="Ezres 9 2 6" xfId="36653"/>
    <cellStyle name="Ezres 9 3" xfId="10705"/>
    <cellStyle name="Ezres 9 3 2" xfId="10706"/>
    <cellStyle name="Ezres 9 3 2 2" xfId="10707"/>
    <cellStyle name="Ezres 9 3 2 2 2" xfId="22437"/>
    <cellStyle name="Ezres 9 3 2 3" xfId="22438"/>
    <cellStyle name="Ezres 9 3 3" xfId="10708"/>
    <cellStyle name="Ezres 9 3 3 2" xfId="22439"/>
    <cellStyle name="Ezres 9 3 4" xfId="22440"/>
    <cellStyle name="Ezres 9 4" xfId="10709"/>
    <cellStyle name="Ezres 9 4 2" xfId="10710"/>
    <cellStyle name="Ezres 9 4 2 2" xfId="22441"/>
    <cellStyle name="Ezres 9 4 3" xfId="22442"/>
    <cellStyle name="Ezres 9 5" xfId="10711"/>
    <cellStyle name="Ezres 9 5 2" xfId="10712"/>
    <cellStyle name="Ezres 9 5 2 2" xfId="22443"/>
    <cellStyle name="Ezres 9 5 3" xfId="22444"/>
    <cellStyle name="Ezres 9 6" xfId="10713"/>
    <cellStyle name="Ezres 9 7" xfId="22445"/>
    <cellStyle name="Ezres 9 8" xfId="10696"/>
    <cellStyle name="Ezres 9 9" xfId="35012"/>
    <cellStyle name="FieldCaption" xfId="4272"/>
    <cellStyle name="FieldCaption 2" xfId="4273"/>
    <cellStyle name="FieldCaption_CAPEX Status Table 29.10.2012" xfId="4274"/>
    <cellStyle name="FieldName" xfId="1149"/>
    <cellStyle name="FieldName 2" xfId="3266"/>
    <cellStyle name="FieldName 2 2" xfId="4276"/>
    <cellStyle name="FieldName 2 2 2" xfId="32588"/>
    <cellStyle name="FieldName 2 2 3" xfId="36225"/>
    <cellStyle name="FieldName 2 3" xfId="29871"/>
    <cellStyle name="FieldName 2 3 2" xfId="34272"/>
    <cellStyle name="FieldName 2 4" xfId="10715"/>
    <cellStyle name="FieldName 2 4 2" xfId="31420"/>
    <cellStyle name="FieldName 2 5" xfId="35782"/>
    <cellStyle name="FieldName 3" xfId="10716"/>
    <cellStyle name="FieldName 3 2" xfId="30024"/>
    <cellStyle name="FieldName 4" xfId="29870"/>
    <cellStyle name="FieldName 4 2" xfId="34271"/>
    <cellStyle name="FieldName 5" xfId="10714"/>
    <cellStyle name="FieldName 5 2" xfId="29921"/>
    <cellStyle name="FieldName_CAPEX ESTIMATED JAN-MARCH 2013" xfId="10717"/>
    <cellStyle name="Figyelmeztetés 2" xfId="140"/>
    <cellStyle name="Figyelmeztetés 2 2" xfId="891"/>
    <cellStyle name="Figyelmeztetés 2 2 2" xfId="10718"/>
    <cellStyle name="Figyelmeztetés 2 2 2 2" xfId="10719"/>
    <cellStyle name="Figyelmeztetés 2 2 3" xfId="10720"/>
    <cellStyle name="Figyelmeztetés 2 2 4" xfId="10721"/>
    <cellStyle name="Figyelmeztetés 2 2 5" xfId="36654"/>
    <cellStyle name="Figyelmeztetés 2 3" xfId="5216"/>
    <cellStyle name="Figyelmeztetés 2 3 2" xfId="34628"/>
    <cellStyle name="Figyelmeztetés 2 4" xfId="556"/>
    <cellStyle name="Figyelmeztetés 3" xfId="6195"/>
    <cellStyle name="Figyelmeztetés 3 2" xfId="10722"/>
    <cellStyle name="Figyelmeztetés 4" xfId="6320"/>
    <cellStyle name="Figyelmeztetés 4 2" xfId="10723"/>
    <cellStyle name="Figyelmeztetés 5" xfId="10724"/>
    <cellStyle name="Figyelmeztetés 6" xfId="7487"/>
    <cellStyle name="Fixed" xfId="141"/>
    <cellStyle name="Fixed [0]" xfId="4279"/>
    <cellStyle name="Fixed [0] 2" xfId="6670"/>
    <cellStyle name="Fixed 10" xfId="6885"/>
    <cellStyle name="Fixed 11" xfId="6914"/>
    <cellStyle name="Fixed 12" xfId="6919"/>
    <cellStyle name="Fixed 13" xfId="6930"/>
    <cellStyle name="Fixed 14" xfId="6421"/>
    <cellStyle name="Fixed 15" xfId="6944"/>
    <cellStyle name="Fixed 16" xfId="6469"/>
    <cellStyle name="Fixed 17" xfId="6880"/>
    <cellStyle name="Fixed 18" xfId="7136"/>
    <cellStyle name="Fixed 19" xfId="7188"/>
    <cellStyle name="Fixed 2" xfId="1681"/>
    <cellStyle name="Fixed 2 2" xfId="10725"/>
    <cellStyle name="Fixed 2 3" xfId="35013"/>
    <cellStyle name="Fixed 20" xfId="32596"/>
    <cellStyle name="Fixed 21" xfId="32771"/>
    <cellStyle name="Fixed 22" xfId="31916"/>
    <cellStyle name="Fixed 23" xfId="31324"/>
    <cellStyle name="Fixed 24" xfId="33718"/>
    <cellStyle name="Fixed 25" xfId="33911"/>
    <cellStyle name="Fixed 26" xfId="31473"/>
    <cellStyle name="Fixed 27" xfId="32757"/>
    <cellStyle name="Fixed 28" xfId="32405"/>
    <cellStyle name="Fixed 29" xfId="32258"/>
    <cellStyle name="Fixed 3" xfId="4784"/>
    <cellStyle name="Fixed 30" xfId="30035"/>
    <cellStyle name="Fixed 31" xfId="34420"/>
    <cellStyle name="Fixed 32" xfId="36655"/>
    <cellStyle name="Fixed 4" xfId="3708"/>
    <cellStyle name="Fixed 5" xfId="4945"/>
    <cellStyle name="Fixed 6" xfId="4905"/>
    <cellStyle name="Fixed 7" xfId="6937"/>
    <cellStyle name="Fixed 7 2" xfId="34629"/>
    <cellStyle name="Fixed 8" xfId="6933"/>
    <cellStyle name="Fixed 9" xfId="6909"/>
    <cellStyle name="Fixed_CAPEX ESTIMATED JAN-MARCH 2013" xfId="10726"/>
    <cellStyle name="Fixed1 - Style1" xfId="3263"/>
    <cellStyle name="Fixed1 - Style1 2" xfId="10727"/>
    <cellStyle name="Ft_0" xfId="142"/>
    <cellStyle name="G1_1999 figures" xfId="3261"/>
    <cellStyle name="Gekoppelde cel" xfId="143"/>
    <cellStyle name="Gekoppelde cel 2" xfId="892"/>
    <cellStyle name="Gekoppelde cel 2 2" xfId="3579"/>
    <cellStyle name="Gekoppelde cel 3" xfId="3077"/>
    <cellStyle name="Gekoppelde cel 4" xfId="3566"/>
    <cellStyle name="Gekoppelde cel 5" xfId="5217"/>
    <cellStyle name="Gekoppelde cel 6" xfId="557"/>
    <cellStyle name="Gevolgde hyperlink" xfId="144"/>
    <cellStyle name="Gevolgde hyperlink 2" xfId="893"/>
    <cellStyle name="Gevolgde hyperlink 2 2" xfId="3259"/>
    <cellStyle name="Gevolgde hyperlink 2 2 2" xfId="35777"/>
    <cellStyle name="Gevolgde hyperlink 3" xfId="5218"/>
    <cellStyle name="Gevolgde hyperlink 3 2" xfId="34630"/>
    <cellStyle name="Gevolgde hyperlink 4" xfId="558"/>
    <cellStyle name="Goed" xfId="145"/>
    <cellStyle name="Goed 2" xfId="894"/>
    <cellStyle name="Goed 3" xfId="5219"/>
    <cellStyle name="Goed 4" xfId="559"/>
    <cellStyle name="Good 10" xfId="10728"/>
    <cellStyle name="Good 10 2" xfId="10729"/>
    <cellStyle name="Good 11" xfId="10730"/>
    <cellStyle name="Good 12" xfId="10731"/>
    <cellStyle name="Good 13" xfId="6242"/>
    <cellStyle name="Good 14" xfId="6103"/>
    <cellStyle name="Good 2" xfId="146"/>
    <cellStyle name="Good 2 2" xfId="1682"/>
    <cellStyle name="Good 2 2 2" xfId="6672"/>
    <cellStyle name="Good 2 2 2 2" xfId="10732"/>
    <cellStyle name="Good 2 2 3" xfId="10733"/>
    <cellStyle name="Good 2 2 4" xfId="10734"/>
    <cellStyle name="Good 2 2 5" xfId="36656"/>
    <cellStyle name="Good 2 3" xfId="3258"/>
    <cellStyle name="Good 2 3 2" xfId="4280"/>
    <cellStyle name="Good 2 3 2 2" xfId="36226"/>
    <cellStyle name="Good 2 3 3" xfId="35776"/>
    <cellStyle name="Good 2 4" xfId="5220"/>
    <cellStyle name="Good 2 5" xfId="895"/>
    <cellStyle name="Good 2_BOTTOM UP 2013-2015 OCTOBER 19th" xfId="10735"/>
    <cellStyle name="Good 3" xfId="2259"/>
    <cellStyle name="Good 3 2" xfId="3081"/>
    <cellStyle name="Good 3 2 2" xfId="10736"/>
    <cellStyle name="Good 3 2 2 2" xfId="10737"/>
    <cellStyle name="Good 3 2 3" xfId="10738"/>
    <cellStyle name="Good 3 2 4" xfId="10739"/>
    <cellStyle name="Good 3 2 5" xfId="35650"/>
    <cellStyle name="Good 3 3" xfId="3257"/>
    <cellStyle name="Good 3 3 2" xfId="10740"/>
    <cellStyle name="Good 3 3 3" xfId="35775"/>
    <cellStyle name="Good 3 4" xfId="4281"/>
    <cellStyle name="Good 3 4 2" xfId="36227"/>
    <cellStyle name="Good 3 5" xfId="5221"/>
    <cellStyle name="Good 3 6" xfId="10741"/>
    <cellStyle name="Good 3_Realization 2013" xfId="10742"/>
    <cellStyle name="Good 4" xfId="560"/>
    <cellStyle name="Good 4 2" xfId="10743"/>
    <cellStyle name="Good 4 2 2" xfId="10744"/>
    <cellStyle name="Good 4 3" xfId="10745"/>
    <cellStyle name="Good 4 3 2" xfId="10746"/>
    <cellStyle name="Good 4 4" xfId="10747"/>
    <cellStyle name="Good 4 5" xfId="10748"/>
    <cellStyle name="Good 4 6" xfId="10749"/>
    <cellStyle name="Good 4 7" xfId="34631"/>
    <cellStyle name="Good 4 8" xfId="6352"/>
    <cellStyle name="Good 5" xfId="6351"/>
    <cellStyle name="Good 5 2" xfId="10750"/>
    <cellStyle name="Good 5 2 2" xfId="10751"/>
    <cellStyle name="Good 5 3" xfId="10752"/>
    <cellStyle name="Good 5 4" xfId="10753"/>
    <cellStyle name="Good 5 5" xfId="34502"/>
    <cellStyle name="Good 6" xfId="6673"/>
    <cellStyle name="Good 6 2" xfId="10754"/>
    <cellStyle name="Good 6 3" xfId="10755"/>
    <cellStyle name="Good 7" xfId="6671"/>
    <cellStyle name="Good 7 2" xfId="10757"/>
    <cellStyle name="Good 7 3" xfId="10758"/>
    <cellStyle name="Good 7 4" xfId="10759"/>
    <cellStyle name="Good 7 5" xfId="10756"/>
    <cellStyle name="Good 7 6" xfId="34421"/>
    <cellStyle name="Good 8" xfId="10760"/>
    <cellStyle name="Good 8 2" xfId="10761"/>
    <cellStyle name="Good 8 3" xfId="10762"/>
    <cellStyle name="Good 8 4" xfId="34281"/>
    <cellStyle name="Good 9" xfId="10763"/>
    <cellStyle name="Good 9 2" xfId="10764"/>
    <cellStyle name="Grey" xfId="147"/>
    <cellStyle name="Gut" xfId="1683"/>
    <cellStyle name="H1_1998 figures" xfId="3256"/>
    <cellStyle name="HEADER" xfId="3254"/>
    <cellStyle name="HEADER 2" xfId="10765"/>
    <cellStyle name="Header0" xfId="148"/>
    <cellStyle name="Header0 2" xfId="896"/>
    <cellStyle name="Header0 2 2" xfId="34795"/>
    <cellStyle name="Header0 3" xfId="5222"/>
    <cellStyle name="Header0 4" xfId="561"/>
    <cellStyle name="Header1" xfId="149"/>
    <cellStyle name="Header1 2" xfId="897"/>
    <cellStyle name="Header1 2 2" xfId="22446"/>
    <cellStyle name="Header1 2 3" xfId="22447"/>
    <cellStyle name="Header1 2 4" xfId="22448"/>
    <cellStyle name="Header1 2 5" xfId="34796"/>
    <cellStyle name="Header1 3" xfId="5223"/>
    <cellStyle name="Header1 3 2" xfId="34632"/>
    <cellStyle name="Header1 4" xfId="562"/>
    <cellStyle name="Header1 5" xfId="22449"/>
    <cellStyle name="Header2" xfId="150"/>
    <cellStyle name="Header2 2" xfId="898"/>
    <cellStyle name="Header2 2 2" xfId="34797"/>
    <cellStyle name="Header2 3" xfId="5224"/>
    <cellStyle name="Header2 4" xfId="563"/>
    <cellStyle name="Heading" xfId="151"/>
    <cellStyle name="Heading 1 10" xfId="564"/>
    <cellStyle name="Heading 1 10 2" xfId="10767"/>
    <cellStyle name="Heading 1 10 3" xfId="34633"/>
    <cellStyle name="Heading 1 10 4" xfId="10766"/>
    <cellStyle name="Heading 1 11" xfId="34282"/>
    <cellStyle name="Heading 1 2" xfId="899"/>
    <cellStyle name="Heading 1 2 2" xfId="1685"/>
    <cellStyle name="Heading 1 2 2 2" xfId="4282"/>
    <cellStyle name="Heading 1 2 2 2 2" xfId="10768"/>
    <cellStyle name="Heading 1 2 2 3" xfId="35014"/>
    <cellStyle name="Heading 1 2 3" xfId="3084"/>
    <cellStyle name="Heading 1 2 3 2" xfId="4283"/>
    <cellStyle name="Heading 1 2 3 3" xfId="35653"/>
    <cellStyle name="Heading 1 2 4" xfId="3252"/>
    <cellStyle name="Heading 1 2 4 2" xfId="35772"/>
    <cellStyle name="Heading 1 2 5" xfId="5225"/>
    <cellStyle name="Heading 1 2 6" xfId="34798"/>
    <cellStyle name="Heading 1 3" xfId="1686"/>
    <cellStyle name="Heading 1 3 2" xfId="3085"/>
    <cellStyle name="Heading 1 3 3" xfId="3250"/>
    <cellStyle name="Heading 1 3 4" xfId="5226"/>
    <cellStyle name="Heading 1 4" xfId="1687"/>
    <cellStyle name="Heading 1 4 2" xfId="3249"/>
    <cellStyle name="Heading 1 4 2 2" xfId="4285"/>
    <cellStyle name="Heading 1 4 2 2 2" xfId="10769"/>
    <cellStyle name="Heading 1 4 2 3" xfId="35770"/>
    <cellStyle name="Heading 1 4 3" xfId="4284"/>
    <cellStyle name="Heading 1 4 3 2" xfId="10770"/>
    <cellStyle name="Heading 1 4 4" xfId="10771"/>
    <cellStyle name="Heading 1 4 4 2" xfId="10772"/>
    <cellStyle name="Heading 1 4 5" xfId="10773"/>
    <cellStyle name="Heading 1 4_BOTTOM UP 2013-2015 OCTOBER 19th" xfId="10774"/>
    <cellStyle name="Heading 1 5" xfId="3248"/>
    <cellStyle name="Heading 1 5 2" xfId="4286"/>
    <cellStyle name="Heading 1 5 2 2" xfId="10775"/>
    <cellStyle name="Heading 1 5 3" xfId="10776"/>
    <cellStyle name="Heading 1 5 4" xfId="35769"/>
    <cellStyle name="Heading 1 5_Realization 2013" xfId="10777"/>
    <cellStyle name="Heading 1 6" xfId="4287"/>
    <cellStyle name="Heading 1 6 2" xfId="6674"/>
    <cellStyle name="Heading 1 6 2 2" xfId="10778"/>
    <cellStyle name="Heading 1 7" xfId="4288"/>
    <cellStyle name="Heading 1 8" xfId="4289"/>
    <cellStyle name="Heading 1 8 2" xfId="6675"/>
    <cellStyle name="Heading 1 8 2 2" xfId="10779"/>
    <cellStyle name="Heading 1 8 2 3" xfId="36659"/>
    <cellStyle name="Heading 1 8 3" xfId="36658"/>
    <cellStyle name="Heading 1 9" xfId="4290"/>
    <cellStyle name="Heading 1 9 2" xfId="10780"/>
    <cellStyle name="Heading 10" xfId="2041"/>
    <cellStyle name="Heading 11" xfId="2534"/>
    <cellStyle name="Heading 12" xfId="4071"/>
    <cellStyle name="Heading 13" xfId="4163"/>
    <cellStyle name="Heading 14" xfId="4114"/>
    <cellStyle name="Heading 15" xfId="4158"/>
    <cellStyle name="Heading 16" xfId="4906"/>
    <cellStyle name="Heading 17" xfId="4988"/>
    <cellStyle name="Heading 18" xfId="6928"/>
    <cellStyle name="Heading 19" xfId="6922"/>
    <cellStyle name="Heading 2 10" xfId="565"/>
    <cellStyle name="Heading 2 10 2" xfId="10781"/>
    <cellStyle name="Heading 2 10 3" xfId="34634"/>
    <cellStyle name="Heading 2 10 4" xfId="6677"/>
    <cellStyle name="Heading 2 11" xfId="6676"/>
    <cellStyle name="Heading 2 11 2" xfId="10783"/>
    <cellStyle name="Heading 2 11 3" xfId="10784"/>
    <cellStyle name="Heading 2 11 4" xfId="10782"/>
    <cellStyle name="Heading 2 12" xfId="10785"/>
    <cellStyle name="Heading 2 2" xfId="900"/>
    <cellStyle name="Heading 2 2 2" xfId="1688"/>
    <cellStyle name="Heading 2 2 2 2" xfId="4291"/>
    <cellStyle name="Heading 2 2 2 2 2" xfId="10786"/>
    <cellStyle name="Heading 2 2 2 3" xfId="10787"/>
    <cellStyle name="Heading 2 2 2 4" xfId="10788"/>
    <cellStyle name="Heading 2 2 2 5" xfId="35015"/>
    <cellStyle name="Heading 2 2 2 6" xfId="36660"/>
    <cellStyle name="Heading 2 2 3" xfId="3086"/>
    <cellStyle name="Heading 2 2 3 2" xfId="4292"/>
    <cellStyle name="Heading 2 2 3 2 2" xfId="36228"/>
    <cellStyle name="Heading 2 2 3 3" xfId="10789"/>
    <cellStyle name="Heading 2 2 3 4" xfId="35654"/>
    <cellStyle name="Heading 2 2 4" xfId="3246"/>
    <cellStyle name="Heading 2 2 4 2" xfId="35767"/>
    <cellStyle name="Heading 2 2 5" xfId="5227"/>
    <cellStyle name="Heading 2 2 5 2" xfId="10790"/>
    <cellStyle name="Heading 2 2 6" xfId="10791"/>
    <cellStyle name="Heading 2 3" xfId="1689"/>
    <cellStyle name="Heading 2 3 2" xfId="3087"/>
    <cellStyle name="Heading 2 3 2 2" xfId="10792"/>
    <cellStyle name="Heading 2 3 2 3" xfId="35655"/>
    <cellStyle name="Heading 2 3 3" xfId="3245"/>
    <cellStyle name="Heading 2 3 3 2" xfId="35766"/>
    <cellStyle name="Heading 2 3 4" xfId="5228"/>
    <cellStyle name="Heading 2 3 5" xfId="10793"/>
    <cellStyle name="Heading 2 4" xfId="1690"/>
    <cellStyle name="Heading 2 4 2" xfId="2535"/>
    <cellStyle name="Heading 2 4 2 2" xfId="4294"/>
    <cellStyle name="Heading 2 4 2 2 2" xfId="10794"/>
    <cellStyle name="Heading 2 4 2 3" xfId="35302"/>
    <cellStyle name="Heading 2 4 3" xfId="3244"/>
    <cellStyle name="Heading 2 4 3 2" xfId="10795"/>
    <cellStyle name="Heading 2 4 3 3" xfId="35765"/>
    <cellStyle name="Heading 2 4 4" xfId="4293"/>
    <cellStyle name="Heading 2 4 4 2" xfId="10796"/>
    <cellStyle name="Heading 2 4 4 3" xfId="36229"/>
    <cellStyle name="Heading 2 4 5" xfId="10797"/>
    <cellStyle name="Heading 2 4_BOTTOM UP 2013-2015 OCTOBER 19th" xfId="10798"/>
    <cellStyle name="Heading 2 5" xfId="2257"/>
    <cellStyle name="Heading 2 5 2" xfId="3243"/>
    <cellStyle name="Heading 2 5 2 2" xfId="10799"/>
    <cellStyle name="Heading 2 5 2 3" xfId="35764"/>
    <cellStyle name="Heading 2 5 3" xfId="4295"/>
    <cellStyle name="Heading 2 5 3 2" xfId="10800"/>
    <cellStyle name="Heading 2 5 4" xfId="10801"/>
    <cellStyle name="Heading 2 5 5" xfId="10802"/>
    <cellStyle name="Heading 2 5 6" xfId="35239"/>
    <cellStyle name="Heading 2 5_Realization 2013" xfId="10803"/>
    <cellStyle name="Heading 2 6" xfId="4296"/>
    <cellStyle name="Heading 2 6 2" xfId="6678"/>
    <cellStyle name="Heading 2 6 2 2" xfId="10804"/>
    <cellStyle name="Heading 2 7" xfId="4297"/>
    <cellStyle name="Heading 2 8" xfId="4298"/>
    <cellStyle name="Heading 2 8 2" xfId="6679"/>
    <cellStyle name="Heading 2 8 2 2" xfId="10805"/>
    <cellStyle name="Heading 2 9" xfId="4299"/>
    <cellStyle name="Heading 2 9 2" xfId="10806"/>
    <cellStyle name="Heading 20" xfId="7439"/>
    <cellStyle name="Heading 21" xfId="8577"/>
    <cellStyle name="Heading 22" xfId="32493"/>
    <cellStyle name="Heading 23" xfId="30887"/>
    <cellStyle name="Heading 24" xfId="31886"/>
    <cellStyle name="Heading 25" xfId="31342"/>
    <cellStyle name="Heading 26" xfId="31663"/>
    <cellStyle name="Heading 27" xfId="7619"/>
    <cellStyle name="Heading 28" xfId="33110"/>
    <cellStyle name="Heading 29" xfId="30004"/>
    <cellStyle name="Heading 3 10" xfId="10807"/>
    <cellStyle name="Heading 3 10 2" xfId="10808"/>
    <cellStyle name="Heading 3 11" xfId="10809"/>
    <cellStyle name="Heading 3 12" xfId="6104"/>
    <cellStyle name="Heading 3 2" xfId="901"/>
    <cellStyle name="Heading 3 2 2" xfId="1691"/>
    <cellStyle name="Heading 3 2 2 2" xfId="6681"/>
    <cellStyle name="Heading 3 2 2 2 2" xfId="10810"/>
    <cellStyle name="Heading 3 2 2 3" xfId="10811"/>
    <cellStyle name="Heading 3 2 2 4" xfId="10812"/>
    <cellStyle name="Heading 3 2 2 5" xfId="35016"/>
    <cellStyle name="Heading 3 2 2 6" xfId="36661"/>
    <cellStyle name="Heading 3 2 3" xfId="2536"/>
    <cellStyle name="Heading 3 2 3 2" xfId="4301"/>
    <cellStyle name="Heading 3 2 3 2 2" xfId="36230"/>
    <cellStyle name="Heading 3 2 3 3" xfId="35303"/>
    <cellStyle name="Heading 3 2 4" xfId="3242"/>
    <cellStyle name="Heading 3 2 4 2" xfId="35763"/>
    <cellStyle name="Heading 3 2 5" xfId="5229"/>
    <cellStyle name="Heading 3 2_BOTTOM UP 2013-2015 OCTOBER 19th" xfId="10813"/>
    <cellStyle name="Heading 3 3" xfId="2256"/>
    <cellStyle name="Heading 3 3 2" xfId="3089"/>
    <cellStyle name="Heading 3 3 2 2" xfId="10814"/>
    <cellStyle name="Heading 3 3 2 2 2" xfId="10815"/>
    <cellStyle name="Heading 3 3 2 3" xfId="10816"/>
    <cellStyle name="Heading 3 3 2 4" xfId="10817"/>
    <cellStyle name="Heading 3 3 2 5" xfId="35657"/>
    <cellStyle name="Heading 3 3 3" xfId="3241"/>
    <cellStyle name="Heading 3 3 3 2" xfId="10818"/>
    <cellStyle name="Heading 3 3 3 3" xfId="35762"/>
    <cellStyle name="Heading 3 3 4" xfId="4302"/>
    <cellStyle name="Heading 3 3 4 2" xfId="36231"/>
    <cellStyle name="Heading 3 3 5" xfId="5230"/>
    <cellStyle name="Heading 3 3 6" xfId="35238"/>
    <cellStyle name="Heading 3 3_Realization 2013" xfId="10819"/>
    <cellStyle name="Heading 3 4" xfId="4303"/>
    <cellStyle name="Heading 3 4 2" xfId="10820"/>
    <cellStyle name="Heading 3 4 2 2" xfId="10821"/>
    <cellStyle name="Heading 3 4 3" xfId="10822"/>
    <cellStyle name="Heading 3 4 4" xfId="10823"/>
    <cellStyle name="Heading 3 4 5" xfId="36232"/>
    <cellStyle name="Heading 3 5" xfId="566"/>
    <cellStyle name="Heading 3 5 2" xfId="10824"/>
    <cellStyle name="Heading 3 5 2 2" xfId="10825"/>
    <cellStyle name="Heading 3 5 3" xfId="10826"/>
    <cellStyle name="Heading 3 5 4" xfId="10827"/>
    <cellStyle name="Heading 3 5 5" xfId="34635"/>
    <cellStyle name="Heading 3 5 6" xfId="6353"/>
    <cellStyle name="Heading 3 6" xfId="6682"/>
    <cellStyle name="Heading 3 6 2" xfId="10828"/>
    <cellStyle name="Heading 3 6 3" xfId="34283"/>
    <cellStyle name="Heading 3 7" xfId="6680"/>
    <cellStyle name="Heading 3 7 2" xfId="10830"/>
    <cellStyle name="Heading 3 7 3" xfId="10831"/>
    <cellStyle name="Heading 3 7 4" xfId="10832"/>
    <cellStyle name="Heading 3 7 5" xfId="10829"/>
    <cellStyle name="Heading 3 8" xfId="10833"/>
    <cellStyle name="Heading 3 8 2" xfId="10834"/>
    <cellStyle name="Heading 3 9" xfId="10835"/>
    <cellStyle name="Heading 3 9 2" xfId="10836"/>
    <cellStyle name="Heading 30" xfId="30674"/>
    <cellStyle name="Heading 31" xfId="31893"/>
    <cellStyle name="Heading 32" xfId="33154"/>
    <cellStyle name="Heading 33" xfId="36657"/>
    <cellStyle name="Heading 4 2" xfId="902"/>
    <cellStyle name="Heading 4 2 2" xfId="1692"/>
    <cellStyle name="Heading 4 2 2 2" xfId="6683"/>
    <cellStyle name="Heading 4 2 2 2 2" xfId="10837"/>
    <cellStyle name="Heading 4 2 3" xfId="3240"/>
    <cellStyle name="Heading 4 2 3 2" xfId="10838"/>
    <cellStyle name="Heading 4 2 3 3" xfId="35761"/>
    <cellStyle name="Heading 4 2 4" xfId="5231"/>
    <cellStyle name="Heading 4 2 4 2" xfId="10839"/>
    <cellStyle name="Heading 4 2 5" xfId="10840"/>
    <cellStyle name="Heading 4 2 6" xfId="10841"/>
    <cellStyle name="Heading 4 2_BOTTOM UP 2013-2015 OCTOBER 19th" xfId="10842"/>
    <cellStyle name="Heading 4 3" xfId="3090"/>
    <cellStyle name="Heading 4 3 2" xfId="4304"/>
    <cellStyle name="Heading 4 3 2 2" xfId="10843"/>
    <cellStyle name="Heading 4 3 3" xfId="10844"/>
    <cellStyle name="Heading 4 3 4" xfId="35658"/>
    <cellStyle name="Heading 4 3_Realization 2013" xfId="10845"/>
    <cellStyle name="Heading 4 4" xfId="4305"/>
    <cellStyle name="Heading 4 4 2" xfId="10846"/>
    <cellStyle name="Heading 4 4 3" xfId="10847"/>
    <cellStyle name="Heading 4 5" xfId="567"/>
    <cellStyle name="Heading 4 5 2" xfId="10849"/>
    <cellStyle name="Heading 4 5 3" xfId="34636"/>
    <cellStyle name="Heading 4 5 4" xfId="10848"/>
    <cellStyle name="Heading 4 6" xfId="34284"/>
    <cellStyle name="Heading 4 7" xfId="6105"/>
    <cellStyle name="Heading 5" xfId="1684"/>
    <cellStyle name="Heading 6" xfId="2043"/>
    <cellStyle name="Heading 7" xfId="2049"/>
    <cellStyle name="Heading 8" xfId="2042"/>
    <cellStyle name="Heading 9" xfId="2050"/>
    <cellStyle name="Heading No Underline" xfId="1693"/>
    <cellStyle name="Heading With Underline" xfId="1694"/>
    <cellStyle name="Heading With Underline 2" xfId="10850"/>
    <cellStyle name="Heading1" xfId="1695"/>
    <cellStyle name="Heading1 1" xfId="3235"/>
    <cellStyle name="Heading1 10" xfId="10851"/>
    <cellStyle name="Heading1 10 2" xfId="10852"/>
    <cellStyle name="Heading1 11" xfId="10853"/>
    <cellStyle name="Heading1 11 2" xfId="10854"/>
    <cellStyle name="Heading1 12" xfId="10855"/>
    <cellStyle name="Heading1 2" xfId="1696"/>
    <cellStyle name="Heading1 2 2" xfId="1697"/>
    <cellStyle name="Heading1 2 2 2" xfId="10856"/>
    <cellStyle name="Heading1 2 3" xfId="3234"/>
    <cellStyle name="Heading1 2 3 2" xfId="4720"/>
    <cellStyle name="Heading1 2 3 3" xfId="35758"/>
    <cellStyle name="Heading1 2_2 Graf i faktori_NOVO radno" xfId="4308"/>
    <cellStyle name="Heading1 3" xfId="3239"/>
    <cellStyle name="Heading1 3 2" xfId="6684"/>
    <cellStyle name="Heading1 3 2 2" xfId="10857"/>
    <cellStyle name="Heading1 3 3" xfId="10858"/>
    <cellStyle name="Heading1 3_Realization 2013" xfId="10859"/>
    <cellStyle name="Heading1 4" xfId="3503"/>
    <cellStyle name="Heading1 4 2" xfId="6354"/>
    <cellStyle name="Heading1 4 2 2" xfId="10860"/>
    <cellStyle name="Heading1 4 2 2 2" xfId="10861"/>
    <cellStyle name="Heading1 4 2 3" xfId="10862"/>
    <cellStyle name="Heading1 4 3" xfId="10863"/>
    <cellStyle name="Heading1 4 3 2" xfId="10864"/>
    <cellStyle name="Heading1 4 4" xfId="10865"/>
    <cellStyle name="Heading1 4 4 2" xfId="10866"/>
    <cellStyle name="Heading1 4 5" xfId="10867"/>
    <cellStyle name="Heading1 4_PROJECT REALIZATION 2013 - last update on  04_04_2013 (3)" xfId="10868"/>
    <cellStyle name="Heading1 5" xfId="3524"/>
    <cellStyle name="Heading1 5 2" xfId="10869"/>
    <cellStyle name="Heading1 5 2 2" xfId="10870"/>
    <cellStyle name="Heading1 5 3" xfId="10871"/>
    <cellStyle name="Heading1 6" xfId="3501"/>
    <cellStyle name="Heading1 6 2" xfId="10872"/>
    <cellStyle name="Heading1 6 2 2" xfId="10873"/>
    <cellStyle name="Heading1 6 3" xfId="10874"/>
    <cellStyle name="Heading1 7" xfId="4306"/>
    <cellStyle name="Heading1 7 2" xfId="10875"/>
    <cellStyle name="Heading1 8" xfId="10876"/>
    <cellStyle name="Heading1 8 2" xfId="10877"/>
    <cellStyle name="Heading1 9" xfId="10878"/>
    <cellStyle name="Heading1 9 2" xfId="10879"/>
    <cellStyle name="Heading1_2012-14_US CAPEX PLAN_11 06 29_INA" xfId="1698"/>
    <cellStyle name="Heading2" xfId="1699"/>
    <cellStyle name="Heading2 10" xfId="10880"/>
    <cellStyle name="Heading2 10 2" xfId="10881"/>
    <cellStyle name="Heading2 11" xfId="10882"/>
    <cellStyle name="Heading2 11 2" xfId="10883"/>
    <cellStyle name="Heading2 12" xfId="10884"/>
    <cellStyle name="Heading2 2" xfId="1700"/>
    <cellStyle name="Heading2 2 2" xfId="1701"/>
    <cellStyle name="Heading2 2 2 2" xfId="10885"/>
    <cellStyle name="Heading2 2 3" xfId="3231"/>
    <cellStyle name="Heading2 2 3 2" xfId="4721"/>
    <cellStyle name="Heading2 2 3 3" xfId="35756"/>
    <cellStyle name="Heading2 2_2 Graf i faktori_NOVO radno" xfId="4311"/>
    <cellStyle name="Heading2 3" xfId="3232"/>
    <cellStyle name="Heading2 3 2" xfId="6685"/>
    <cellStyle name="Heading2 3 2 2" xfId="10886"/>
    <cellStyle name="Heading2 3 3" xfId="10887"/>
    <cellStyle name="Heading2 3_Realization 2013" xfId="10888"/>
    <cellStyle name="Heading2 4" xfId="3504"/>
    <cellStyle name="Heading2 4 2" xfId="6355"/>
    <cellStyle name="Heading2 4 2 2" xfId="10889"/>
    <cellStyle name="Heading2 4 2 2 2" xfId="10890"/>
    <cellStyle name="Heading2 4 2 3" xfId="10891"/>
    <cellStyle name="Heading2 4 3" xfId="10892"/>
    <cellStyle name="Heading2 4 3 2" xfId="10893"/>
    <cellStyle name="Heading2 4 4" xfId="10894"/>
    <cellStyle name="Heading2 4 4 2" xfId="10895"/>
    <cellStyle name="Heading2 4 5" xfId="10896"/>
    <cellStyle name="Heading2 4_PROJECT REALIZATION 2013 - last update on  04_04_2013 (3)" xfId="10897"/>
    <cellStyle name="Heading2 5" xfId="3523"/>
    <cellStyle name="Heading2 5 2" xfId="10898"/>
    <cellStyle name="Heading2 5 2 2" xfId="10899"/>
    <cellStyle name="Heading2 5 3" xfId="10900"/>
    <cellStyle name="Heading2 6" xfId="3502"/>
    <cellStyle name="Heading2 6 2" xfId="10901"/>
    <cellStyle name="Heading2 6 2 2" xfId="10902"/>
    <cellStyle name="Heading2 6 3" xfId="10903"/>
    <cellStyle name="Heading2 7" xfId="4310"/>
    <cellStyle name="Heading2 7 2" xfId="10904"/>
    <cellStyle name="Heading2 8" xfId="10905"/>
    <cellStyle name="Heading2 8 2" xfId="10906"/>
    <cellStyle name="Heading2 9" xfId="10907"/>
    <cellStyle name="Heading2 9 2" xfId="10908"/>
    <cellStyle name="Heading2_2012-14_US CAPEX PLAN_11 06 29_INA" xfId="1702"/>
    <cellStyle name="headline01" xfId="152"/>
    <cellStyle name="headline01 2" xfId="903"/>
    <cellStyle name="headline01 2 2" xfId="34799"/>
    <cellStyle name="headline01 3" xfId="5232"/>
    <cellStyle name="headline01 4" xfId="568"/>
    <cellStyle name="hidden" xfId="153"/>
    <cellStyle name="HIGHLIGHT" xfId="3230"/>
    <cellStyle name="HIGHLIGHT 2" xfId="10909"/>
    <cellStyle name="Hiperhivatkozás" xfId="6356"/>
    <cellStyle name="Hivatkozás 2" xfId="1150"/>
    <cellStyle name="Hivatkozás 2 2" xfId="1311"/>
    <cellStyle name="Hivatkozás 2 2 2" xfId="10910"/>
    <cellStyle name="Hivatkozás 2 2 3" xfId="34965"/>
    <cellStyle name="Hivatkozás 2 3" xfId="3229"/>
    <cellStyle name="Hivatkozás 2 3 2" xfId="35755"/>
    <cellStyle name="Hivatkozás 2 4" xfId="36662"/>
    <cellStyle name="Hivatkozás 3" xfId="1703"/>
    <cellStyle name="Hivatkozás 3 2" xfId="10911"/>
    <cellStyle name="Hivatkozás 3 3" xfId="35017"/>
    <cellStyle name="Hivatkozott cella 2" xfId="154"/>
    <cellStyle name="Hivatkozott cella 2 2" xfId="904"/>
    <cellStyle name="Hivatkozott cella 2 2 2" xfId="3580"/>
    <cellStyle name="Hivatkozott cella 2 2 2 2" xfId="10912"/>
    <cellStyle name="Hivatkozott cella 2 2 2 3" xfId="36011"/>
    <cellStyle name="Hivatkozott cella 2 2 3" xfId="10913"/>
    <cellStyle name="Hivatkozott cella 2 2 4" xfId="10914"/>
    <cellStyle name="Hivatkozott cella 2 2 5" xfId="34800"/>
    <cellStyle name="Hivatkozott cella 2 2 6" xfId="36663"/>
    <cellStyle name="Hivatkozott cella 2 3" xfId="1704"/>
    <cellStyle name="Hivatkozott cella 2 3 2" xfId="3593"/>
    <cellStyle name="Hivatkozott cella 2 3 2 2" xfId="36017"/>
    <cellStyle name="Hivatkozott cella 2 4" xfId="2537"/>
    <cellStyle name="Hivatkozott cella 2 5" xfId="3094"/>
    <cellStyle name="Hivatkozott cella 2 6" xfId="3567"/>
    <cellStyle name="Hivatkozott cella 2 7" xfId="5233"/>
    <cellStyle name="Hivatkozott cella 2 8" xfId="569"/>
    <cellStyle name="Hivatkozott cella 3" xfId="2324"/>
    <cellStyle name="Hivatkozott cella 3 2" xfId="10915"/>
    <cellStyle name="Hivatkozott cella 4" xfId="6183"/>
    <cellStyle name="Hivatkozott cella 4 2" xfId="10916"/>
    <cellStyle name="Hivatkozott cella 5" xfId="10917"/>
    <cellStyle name="Hivatkozott cella 6" xfId="7482"/>
    <cellStyle name="hó.    ." xfId="155"/>
    <cellStyle name="hó.    . 2" xfId="2538"/>
    <cellStyle name="hó.    . 2 2" xfId="10918"/>
    <cellStyle name="hó.    . 3" xfId="2539"/>
    <cellStyle name="hó.    . 3 2" xfId="35304"/>
    <cellStyle name="hó.    . 4" xfId="3222"/>
    <cellStyle name="hó.    . 4 2" xfId="10919"/>
    <cellStyle name="hó.    . 5" xfId="10920"/>
    <cellStyle name="hó.    . 6" xfId="6072"/>
    <cellStyle name="hó. nap." xfId="156"/>
    <cellStyle name="hó. nap. 2" xfId="2540"/>
    <cellStyle name="hó. nap. 2 2" xfId="10921"/>
    <cellStyle name="hó. nap. 3" xfId="2541"/>
    <cellStyle name="hó. nap. 3 2" xfId="35305"/>
    <cellStyle name="hó. nap. 4" xfId="3221"/>
    <cellStyle name="hó. nap. 4 2" xfId="10922"/>
    <cellStyle name="hó. nap. 5" xfId="10923"/>
    <cellStyle name="hungarian_date" xfId="157"/>
    <cellStyle name="Hyperlink" xfId="6064" builtinId="8"/>
    <cellStyle name="Hyperlink 2" xfId="4312"/>
    <cellStyle name="Hyperlink 3" xfId="37199"/>
    <cellStyle name="Hyperlink 4" xfId="6065"/>
    <cellStyle name="Hypertextový odkaz" xfId="4313"/>
    <cellStyle name="Îáû÷íûé_vaqduGfTSN7qyUJNWHRlcWo3H" xfId="1705"/>
    <cellStyle name="Input [yellow]" xfId="158"/>
    <cellStyle name="Input 10" xfId="2046"/>
    <cellStyle name="Input 10 2" xfId="3097"/>
    <cellStyle name="Input 10 2 2" xfId="7374"/>
    <cellStyle name="Input 10 2 3" xfId="35660"/>
    <cellStyle name="Input 10 3" xfId="5234"/>
    <cellStyle name="Input 10 3 2" xfId="32470"/>
    <cellStyle name="Input 10 4" xfId="7149"/>
    <cellStyle name="Input 10 5" xfId="31156"/>
    <cellStyle name="Input 10 6" xfId="36664"/>
    <cellStyle name="Input 100" xfId="33041"/>
    <cellStyle name="Input 101" xfId="33109"/>
    <cellStyle name="Input 102" xfId="31384"/>
    <cellStyle name="Input 103" xfId="32877"/>
    <cellStyle name="Input 104" xfId="29888"/>
    <cellStyle name="Input 105" xfId="36482"/>
    <cellStyle name="Input 106" xfId="6106"/>
    <cellStyle name="Input 11" xfId="2044"/>
    <cellStyle name="Input 11 2" xfId="3098"/>
    <cellStyle name="Input 11 2 2" xfId="33792"/>
    <cellStyle name="Input 11 2 3" xfId="35661"/>
    <cellStyle name="Input 11 3" xfId="5235"/>
    <cellStyle name="Input 11 3 2" xfId="31691"/>
    <cellStyle name="Input 11 4" xfId="7150"/>
    <cellStyle name="Input 11 5" xfId="32422"/>
    <cellStyle name="Input 11 6" xfId="36665"/>
    <cellStyle name="Input 12" xfId="2048"/>
    <cellStyle name="Input 12 2" xfId="3099"/>
    <cellStyle name="Input 12 2 2" xfId="31579"/>
    <cellStyle name="Input 12 2 3" xfId="35662"/>
    <cellStyle name="Input 12 3" xfId="5236"/>
    <cellStyle name="Input 12 3 2" xfId="30986"/>
    <cellStyle name="Input 12 4" xfId="7151"/>
    <cellStyle name="Input 12 5" xfId="30842"/>
    <cellStyle name="Input 12 6" xfId="36666"/>
    <cellStyle name="Input 13" xfId="2254"/>
    <cellStyle name="Input 13 2" xfId="10925"/>
    <cellStyle name="Input 13 2 2" xfId="7614"/>
    <cellStyle name="Input 13 3" xfId="7148"/>
    <cellStyle name="Input 13 4" xfId="7630"/>
    <cellStyle name="Input 13 5" xfId="35236"/>
    <cellStyle name="Input 14" xfId="2230"/>
    <cellStyle name="Input 14 2" xfId="10926"/>
    <cellStyle name="Input 14 2 2" xfId="32583"/>
    <cellStyle name="Input 14 3" xfId="7442"/>
    <cellStyle name="Input 14 4" xfId="7214"/>
    <cellStyle name="Input 14 5" xfId="35231"/>
    <cellStyle name="Input 15" xfId="2542"/>
    <cellStyle name="Input 15 2" xfId="10927"/>
    <cellStyle name="Input 15 2 2" xfId="32305"/>
    <cellStyle name="Input 15 3" xfId="10928"/>
    <cellStyle name="Input 15 3 2" xfId="29927"/>
    <cellStyle name="Input 15 4" xfId="7590"/>
    <cellStyle name="Input 15 5" xfId="31997"/>
    <cellStyle name="Input 15 6" xfId="32923"/>
    <cellStyle name="Input 16" xfId="2829"/>
    <cellStyle name="Input 16 2" xfId="10930"/>
    <cellStyle name="Input 16 2 2" xfId="32673"/>
    <cellStyle name="Input 16 3" xfId="10931"/>
    <cellStyle name="Input 16 3 2" xfId="32129"/>
    <cellStyle name="Input 16 4" xfId="10929"/>
    <cellStyle name="Input 16 4 2" xfId="32528"/>
    <cellStyle name="Input 16 4 3" xfId="7556"/>
    <cellStyle name="Input 16 5" xfId="7589"/>
    <cellStyle name="Input 16 6" xfId="33795"/>
    <cellStyle name="Input 17" xfId="2799"/>
    <cellStyle name="Input 17 2" xfId="10932"/>
    <cellStyle name="Input 17 2 2" xfId="32105"/>
    <cellStyle name="Input 17 3" xfId="10933"/>
    <cellStyle name="Input 17 3 2" xfId="31154"/>
    <cellStyle name="Input 17 4" xfId="30915"/>
    <cellStyle name="Input 17 5" xfId="31356"/>
    <cellStyle name="Input 18" xfId="2830"/>
    <cellStyle name="Input 18 2" xfId="10934"/>
    <cellStyle name="Input 18 2 2" xfId="7510"/>
    <cellStyle name="Input 18 3" xfId="10935"/>
    <cellStyle name="Input 18 3 2" xfId="32085"/>
    <cellStyle name="Input 18 4" xfId="32529"/>
    <cellStyle name="Input 18 5" xfId="33847"/>
    <cellStyle name="Input 19" xfId="2795"/>
    <cellStyle name="Input 19 2" xfId="10936"/>
    <cellStyle name="Input 19 2 2" xfId="33334"/>
    <cellStyle name="Input 19 3" xfId="33930"/>
    <cellStyle name="Input 19 4" xfId="36667"/>
    <cellStyle name="Input 2" xfId="905"/>
    <cellStyle name="Input 2 2" xfId="1707"/>
    <cellStyle name="Input 2 2 2" xfId="6686"/>
    <cellStyle name="Input 2 2 2 2" xfId="10937"/>
    <cellStyle name="Input 2 2 2 2 2" xfId="33880"/>
    <cellStyle name="Input 2 2 2 3" xfId="7591"/>
    <cellStyle name="Input 2 2 2 4" xfId="32494"/>
    <cellStyle name="Input 2 2 3" xfId="10938"/>
    <cellStyle name="Input 2 2 3 2" xfId="31299"/>
    <cellStyle name="Input 2 2 4" xfId="10939"/>
    <cellStyle name="Input 2 2 4 2" xfId="32798"/>
    <cellStyle name="Input 2 2 5" xfId="10940"/>
    <cellStyle name="Input 2 2 5 2" xfId="13171"/>
    <cellStyle name="Input 2 2 6" xfId="7152"/>
    <cellStyle name="Input 2 2 7" xfId="30888"/>
    <cellStyle name="Input 2 3" xfId="2161"/>
    <cellStyle name="Input 2 3 2" xfId="4314"/>
    <cellStyle name="Input 2 3 2 2" xfId="32940"/>
    <cellStyle name="Input 2 3 2 3" xfId="36235"/>
    <cellStyle name="Input 2 3 3" xfId="10941"/>
    <cellStyle name="Input 2 3 4" xfId="32254"/>
    <cellStyle name="Input 2 3 5" xfId="35189"/>
    <cellStyle name="Input 2 4" xfId="3218"/>
    <cellStyle name="Input 2 4 2" xfId="33762"/>
    <cellStyle name="Input 2 4 3" xfId="35753"/>
    <cellStyle name="Input 2 5" xfId="5237"/>
    <cellStyle name="Input 2 6" xfId="30966"/>
    <cellStyle name="Input 2_BOTTOM UP 2013-2015 OCTOBER 19th" xfId="10942"/>
    <cellStyle name="Input 20" xfId="3219"/>
    <cellStyle name="Input 20 2" xfId="10943"/>
    <cellStyle name="Input 20 2 2" xfId="31024"/>
    <cellStyle name="Input 20 3" xfId="34012"/>
    <cellStyle name="Input 20 4" xfId="36668"/>
    <cellStyle name="Input 21" xfId="3506"/>
    <cellStyle name="Input 21 2" xfId="10944"/>
    <cellStyle name="Input 21 2 2" xfId="32629"/>
    <cellStyle name="Input 21 3" xfId="30699"/>
    <cellStyle name="Input 21 4" xfId="36669"/>
    <cellStyle name="Input 22" xfId="3522"/>
    <cellStyle name="Input 22 2" xfId="10945"/>
    <cellStyle name="Input 22 2 2" xfId="33479"/>
    <cellStyle name="Input 22 3" xfId="30761"/>
    <cellStyle name="Input 22 4" xfId="36670"/>
    <cellStyle name="Input 23" xfId="3505"/>
    <cellStyle name="Input 23 2" xfId="10946"/>
    <cellStyle name="Input 23 2 2" xfId="32919"/>
    <cellStyle name="Input 23 3" xfId="30868"/>
    <cellStyle name="Input 23 4" xfId="36671"/>
    <cellStyle name="Input 24" xfId="3544"/>
    <cellStyle name="Input 24 2" xfId="10947"/>
    <cellStyle name="Input 24 2 2" xfId="34011"/>
    <cellStyle name="Input 24 3" xfId="30709"/>
    <cellStyle name="Input 25" xfId="3633"/>
    <cellStyle name="Input 25 2" xfId="10948"/>
    <cellStyle name="Input 25 2 2" xfId="32460"/>
    <cellStyle name="Input 25 3" xfId="31780"/>
    <cellStyle name="Input 26" xfId="3685"/>
    <cellStyle name="Input 26 2" xfId="10949"/>
    <cellStyle name="Input 26 2 2" xfId="32454"/>
    <cellStyle name="Input 26 3" xfId="32987"/>
    <cellStyle name="Input 27" xfId="4078"/>
    <cellStyle name="Input 27 2" xfId="10950"/>
    <cellStyle name="Input 27 2 2" xfId="33026"/>
    <cellStyle name="Input 27 3" xfId="31248"/>
    <cellStyle name="Input 28" xfId="4129"/>
    <cellStyle name="Input 28 2" xfId="10951"/>
    <cellStyle name="Input 28 2 2" xfId="33283"/>
    <cellStyle name="Input 28 3" xfId="33367"/>
    <cellStyle name="Input 29" xfId="5005"/>
    <cellStyle name="Input 29 2" xfId="10952"/>
    <cellStyle name="Input 29 2 2" xfId="30283"/>
    <cellStyle name="Input 29 3" xfId="31924"/>
    <cellStyle name="Input 29 4" xfId="34637"/>
    <cellStyle name="Input 3" xfId="800"/>
    <cellStyle name="Input 3 2" xfId="1708"/>
    <cellStyle name="Input 3 2 2" xfId="10953"/>
    <cellStyle name="Input 3 2 2 2" xfId="10954"/>
    <cellStyle name="Input 3 2 2 2 2" xfId="32789"/>
    <cellStyle name="Input 3 2 2 3" xfId="32383"/>
    <cellStyle name="Input 3 2 3" xfId="10955"/>
    <cellStyle name="Input 3 2 3 2" xfId="30361"/>
    <cellStyle name="Input 3 2 3 3" xfId="7391"/>
    <cellStyle name="Input 3 2 4" xfId="10956"/>
    <cellStyle name="Input 3 2 4 2" xfId="32531"/>
    <cellStyle name="Input 3 2 4 3" xfId="31496"/>
    <cellStyle name="Input 3 2 5" xfId="7592"/>
    <cellStyle name="Input 3 2 6" xfId="29985"/>
    <cellStyle name="Input 3 3" xfId="3217"/>
    <cellStyle name="Input 3 3 2" xfId="10957"/>
    <cellStyle name="Input 3 3 2 2" xfId="33140"/>
    <cellStyle name="Input 3 3 3" xfId="34010"/>
    <cellStyle name="Input 3 3 4" xfId="35752"/>
    <cellStyle name="Input 3 4" xfId="5238"/>
    <cellStyle name="Input 3 4 2" xfId="7383"/>
    <cellStyle name="Input 3 4 3" xfId="31509"/>
    <cellStyle name="Input 3 5" xfId="10958"/>
    <cellStyle name="Input 3 5 2" xfId="29952"/>
    <cellStyle name="Input 3 6" xfId="10959"/>
    <cellStyle name="Input 3 6 2" xfId="31426"/>
    <cellStyle name="Input 3 6 3" xfId="33433"/>
    <cellStyle name="Input 3 7" xfId="7153"/>
    <cellStyle name="Input 3 8" xfId="31682"/>
    <cellStyle name="Input 3_Realization 2013" xfId="10960"/>
    <cellStyle name="Input 30" xfId="5801"/>
    <cellStyle name="Input 30 2" xfId="10961"/>
    <cellStyle name="Input 30 2 2" xfId="33578"/>
    <cellStyle name="Input 30 3" xfId="31646"/>
    <cellStyle name="Input 31" xfId="5825"/>
    <cellStyle name="Input 31 2" xfId="10962"/>
    <cellStyle name="Input 31 2 2" xfId="31337"/>
    <cellStyle name="Input 31 3" xfId="30899"/>
    <cellStyle name="Input 32" xfId="5862"/>
    <cellStyle name="Input 32 2" xfId="10963"/>
    <cellStyle name="Input 32 2 2" xfId="30412"/>
    <cellStyle name="Input 32 3" xfId="33478"/>
    <cellStyle name="Input 33" xfId="570"/>
    <cellStyle name="Input 33 2" xfId="10965"/>
    <cellStyle name="Input 33 2 2" xfId="30142"/>
    <cellStyle name="Input 33 3" xfId="34009"/>
    <cellStyle name="Input 33 4" xfId="10964"/>
    <cellStyle name="Input 34" xfId="10966"/>
    <cellStyle name="Input 34 2" xfId="10967"/>
    <cellStyle name="Input 34 2 2" xfId="33257"/>
    <cellStyle name="Input 34 3" xfId="32737"/>
    <cellStyle name="Input 35" xfId="10968"/>
    <cellStyle name="Input 35 2" xfId="10969"/>
    <cellStyle name="Input 35 2 2" xfId="30651"/>
    <cellStyle name="Input 35 3" xfId="31929"/>
    <cellStyle name="Input 36" xfId="10970"/>
    <cellStyle name="Input 36 2" xfId="10971"/>
    <cellStyle name="Input 36 2 2" xfId="33436"/>
    <cellStyle name="Input 36 3" xfId="30921"/>
    <cellStyle name="Input 37" xfId="10972"/>
    <cellStyle name="Input 37 2" xfId="10973"/>
    <cellStyle name="Input 37 2 2" xfId="31593"/>
    <cellStyle name="Input 37 3" xfId="30489"/>
    <cellStyle name="Input 38" xfId="10974"/>
    <cellStyle name="Input 38 2" xfId="10975"/>
    <cellStyle name="Input 38 2 2" xfId="33838"/>
    <cellStyle name="Input 38 3" xfId="31690"/>
    <cellStyle name="Input 39" xfId="10976"/>
    <cellStyle name="Input 39 2" xfId="10977"/>
    <cellStyle name="Input 39 2 2" xfId="31850"/>
    <cellStyle name="Input 39 3" xfId="30751"/>
    <cellStyle name="Input 4" xfId="1123"/>
    <cellStyle name="Input 4 2" xfId="1709"/>
    <cellStyle name="Input 4 2 2" xfId="10978"/>
    <cellStyle name="Input 4 2 2 2" xfId="31547"/>
    <cellStyle name="Input 4 2 3" xfId="30051"/>
    <cellStyle name="Input 4 2 4" xfId="35019"/>
    <cellStyle name="Input 4 3" xfId="4315"/>
    <cellStyle name="Input 4 3 2" xfId="30624"/>
    <cellStyle name="Input 4 3 3" xfId="36236"/>
    <cellStyle name="Input 4 4" xfId="5239"/>
    <cellStyle name="Input 4 4 2" xfId="31819"/>
    <cellStyle name="Input 4 5" xfId="7154"/>
    <cellStyle name="Input 4 6" xfId="30492"/>
    <cellStyle name="Input 4 7" xfId="36672"/>
    <cellStyle name="Input 40" xfId="10979"/>
    <cellStyle name="Input 40 2" xfId="10980"/>
    <cellStyle name="Input 40 2 2" xfId="7465"/>
    <cellStyle name="Input 40 3" xfId="30039"/>
    <cellStyle name="Input 41" xfId="10981"/>
    <cellStyle name="Input 41 2" xfId="10982"/>
    <cellStyle name="Input 41 2 2" xfId="7189"/>
    <cellStyle name="Input 41 3" xfId="32963"/>
    <cellStyle name="Input 42" xfId="10983"/>
    <cellStyle name="Input 42 2" xfId="10984"/>
    <cellStyle name="Input 42 2 2" xfId="32382"/>
    <cellStyle name="Input 42 3" xfId="31846"/>
    <cellStyle name="Input 43" xfId="10985"/>
    <cellStyle name="Input 43 2" xfId="10986"/>
    <cellStyle name="Input 43 2 2" xfId="30459"/>
    <cellStyle name="Input 43 3" xfId="33370"/>
    <cellStyle name="Input 44" xfId="10987"/>
    <cellStyle name="Input 44 2" xfId="10988"/>
    <cellStyle name="Input 44 2 2" xfId="30205"/>
    <cellStyle name="Input 44 3" xfId="30770"/>
    <cellStyle name="Input 45" xfId="10989"/>
    <cellStyle name="Input 45 2" xfId="10990"/>
    <cellStyle name="Input 45 2 2" xfId="31990"/>
    <cellStyle name="Input 45 3" xfId="31434"/>
    <cellStyle name="Input 46" xfId="10991"/>
    <cellStyle name="Input 46 2" xfId="10992"/>
    <cellStyle name="Input 46 2 2" xfId="30504"/>
    <cellStyle name="Input 46 3" xfId="30371"/>
    <cellStyle name="Input 47" xfId="10993"/>
    <cellStyle name="Input 47 2" xfId="10994"/>
    <cellStyle name="Input 47 2 2" xfId="32765"/>
    <cellStyle name="Input 47 3" xfId="30226"/>
    <cellStyle name="Input 48" xfId="10995"/>
    <cellStyle name="Input 48 2" xfId="10996"/>
    <cellStyle name="Input 48 2 2" xfId="31325"/>
    <cellStyle name="Input 48 3" xfId="7459"/>
    <cellStyle name="Input 49" xfId="10997"/>
    <cellStyle name="Input 49 2" xfId="10998"/>
    <cellStyle name="Input 49 2 2" xfId="30462"/>
    <cellStyle name="Input 49 3" xfId="30559"/>
    <cellStyle name="Input 5" xfId="1710"/>
    <cellStyle name="Input 5 2" xfId="4316"/>
    <cellStyle name="Input 5 2 2" xfId="10999"/>
    <cellStyle name="Input 5 2 2 2" xfId="33139"/>
    <cellStyle name="Input 5 2 3" xfId="32702"/>
    <cellStyle name="Input 5 3" xfId="11000"/>
    <cellStyle name="Input 5 3 2" xfId="34008"/>
    <cellStyle name="Input 5 4" xfId="11001"/>
    <cellStyle name="Input 5 4 2" xfId="30932"/>
    <cellStyle name="Input 5 5" xfId="7155"/>
    <cellStyle name="Input 5 6" xfId="31090"/>
    <cellStyle name="Input 5 7" xfId="35020"/>
    <cellStyle name="Input 5 8" xfId="36673"/>
    <cellStyle name="Input 50" xfId="11002"/>
    <cellStyle name="Input 50 2" xfId="11003"/>
    <cellStyle name="Input 50 2 2" xfId="32977"/>
    <cellStyle name="Input 50 3" xfId="33017"/>
    <cellStyle name="Input 51" xfId="11004"/>
    <cellStyle name="Input 51 2" xfId="11005"/>
    <cellStyle name="Input 51 2 2" xfId="7244"/>
    <cellStyle name="Input 51 3" xfId="32435"/>
    <cellStyle name="Input 52" xfId="11006"/>
    <cellStyle name="Input 52 2" xfId="11007"/>
    <cellStyle name="Input 52 2 2" xfId="34007"/>
    <cellStyle name="Input 52 3" xfId="31097"/>
    <cellStyle name="Input 53" xfId="11008"/>
    <cellStyle name="Input 53 2" xfId="11009"/>
    <cellStyle name="Input 53 2 2" xfId="30255"/>
    <cellStyle name="Input 53 3" xfId="33903"/>
    <cellStyle name="Input 54" xfId="11010"/>
    <cellStyle name="Input 54 2" xfId="11011"/>
    <cellStyle name="Input 54 2 2" xfId="33117"/>
    <cellStyle name="Input 54 3" xfId="32783"/>
    <cellStyle name="Input 55" xfId="11012"/>
    <cellStyle name="Input 55 2" xfId="11013"/>
    <cellStyle name="Input 55 2 2" xfId="32676"/>
    <cellStyle name="Input 55 3" xfId="33327"/>
    <cellStyle name="Input 56" xfId="11014"/>
    <cellStyle name="Input 56 2" xfId="11015"/>
    <cellStyle name="Input 56 2 2" xfId="30715"/>
    <cellStyle name="Input 56 3" xfId="33597"/>
    <cellStyle name="Input 57" xfId="11016"/>
    <cellStyle name="Input 57 2" xfId="11017"/>
    <cellStyle name="Input 57 2 2" xfId="31829"/>
    <cellStyle name="Input 57 3" xfId="32516"/>
    <cellStyle name="Input 58" xfId="11018"/>
    <cellStyle name="Input 58 2" xfId="11019"/>
    <cellStyle name="Input 58 2 2" xfId="33203"/>
    <cellStyle name="Input 58 3" xfId="7043"/>
    <cellStyle name="Input 59" xfId="11020"/>
    <cellStyle name="Input 59 2" xfId="11021"/>
    <cellStyle name="Input 59 2 2" xfId="31720"/>
    <cellStyle name="Input 59 3" xfId="30696"/>
    <cellStyle name="Input 6" xfId="1711"/>
    <cellStyle name="Input 6 2" xfId="3103"/>
    <cellStyle name="Input 6 2 2" xfId="34006"/>
    <cellStyle name="Input 6 2 3" xfId="35666"/>
    <cellStyle name="Input 6 3" xfId="4317"/>
    <cellStyle name="Input 6 3 2" xfId="36237"/>
    <cellStyle name="Input 6 4" xfId="5240"/>
    <cellStyle name="Input 6 5" xfId="35021"/>
    <cellStyle name="Input 6 6" xfId="36674"/>
    <cellStyle name="Input 60" xfId="11022"/>
    <cellStyle name="Input 60 2" xfId="11023"/>
    <cellStyle name="Input 60 2 2" xfId="34005"/>
    <cellStyle name="Input 60 3" xfId="7417"/>
    <cellStyle name="Input 61" xfId="11024"/>
    <cellStyle name="Input 61 2" xfId="11025"/>
    <cellStyle name="Input 61 2 2" xfId="31313"/>
    <cellStyle name="Input 61 3" xfId="31541"/>
    <cellStyle name="Input 62" xfId="11026"/>
    <cellStyle name="Input 62 2" xfId="11027"/>
    <cellStyle name="Input 62 2 2" xfId="32605"/>
    <cellStyle name="Input 62 3" xfId="30971"/>
    <cellStyle name="Input 63" xfId="11028"/>
    <cellStyle name="Input 63 2" xfId="11029"/>
    <cellStyle name="Input 63 2 2" xfId="33202"/>
    <cellStyle name="Input 63 3" xfId="30370"/>
    <cellStyle name="Input 64" xfId="11030"/>
    <cellStyle name="Input 64 2" xfId="11031"/>
    <cellStyle name="Input 64 2 2" xfId="7115"/>
    <cellStyle name="Input 64 3" xfId="32330"/>
    <cellStyle name="Input 65" xfId="11032"/>
    <cellStyle name="Input 65 2" xfId="11033"/>
    <cellStyle name="Input 65 2 2" xfId="31117"/>
    <cellStyle name="Input 65 3" xfId="30301"/>
    <cellStyle name="Input 66" xfId="11034"/>
    <cellStyle name="Input 66 2" xfId="11035"/>
    <cellStyle name="Input 66 2 2" xfId="30588"/>
    <cellStyle name="Input 66 3" xfId="33292"/>
    <cellStyle name="Input 67" xfId="11036"/>
    <cellStyle name="Input 67 2" xfId="11037"/>
    <cellStyle name="Input 67 2 2" xfId="34004"/>
    <cellStyle name="Input 67 3" xfId="33314"/>
    <cellStyle name="Input 68" xfId="11038"/>
    <cellStyle name="Input 68 2" xfId="11039"/>
    <cellStyle name="Input 68 2 2" xfId="33490"/>
    <cellStyle name="Input 68 3" xfId="34003"/>
    <cellStyle name="Input 69" xfId="11040"/>
    <cellStyle name="Input 69 2" xfId="11041"/>
    <cellStyle name="Input 69 2 2" xfId="32128"/>
    <cellStyle name="Input 69 3" xfId="7021"/>
    <cellStyle name="Input 7" xfId="1706"/>
    <cellStyle name="Input 7 2" xfId="3104"/>
    <cellStyle name="Input 7 2 2" xfId="32002"/>
    <cellStyle name="Input 7 2 3" xfId="35667"/>
    <cellStyle name="Input 7 3" xfId="5241"/>
    <cellStyle name="Input 7 4" xfId="29974"/>
    <cellStyle name="Input 7 5" xfId="35018"/>
    <cellStyle name="Input 7 6" xfId="36675"/>
    <cellStyle name="Input 70" xfId="11042"/>
    <cellStyle name="Input 70 2" xfId="11043"/>
    <cellStyle name="Input 70 2 2" xfId="32939"/>
    <cellStyle name="Input 70 3" xfId="31191"/>
    <cellStyle name="Input 71" xfId="11044"/>
    <cellStyle name="Input 71 2" xfId="11045"/>
    <cellStyle name="Input 71 2 2" xfId="32926"/>
    <cellStyle name="Input 71 3" xfId="33151"/>
    <cellStyle name="Input 72" xfId="11046"/>
    <cellStyle name="Input 72 2" xfId="11047"/>
    <cellStyle name="Input 72 2 2" xfId="29928"/>
    <cellStyle name="Input 72 3" xfId="31242"/>
    <cellStyle name="Input 73" xfId="11048"/>
    <cellStyle name="Input 73 2" xfId="11049"/>
    <cellStyle name="Input 73 2 2" xfId="30860"/>
    <cellStyle name="Input 73 3" xfId="7066"/>
    <cellStyle name="Input 74" xfId="11050"/>
    <cellStyle name="Input 74 2" xfId="11051"/>
    <cellStyle name="Input 74 2 2" xfId="31900"/>
    <cellStyle name="Input 74 3" xfId="32759"/>
    <cellStyle name="Input 75" xfId="11052"/>
    <cellStyle name="Input 75 2" xfId="11053"/>
    <cellStyle name="Input 75 2 2" xfId="31897"/>
    <cellStyle name="Input 75 3" xfId="30445"/>
    <cellStyle name="Input 76" xfId="11054"/>
    <cellStyle name="Input 76 2" xfId="11055"/>
    <cellStyle name="Input 76 2 2" xfId="34002"/>
    <cellStyle name="Input 76 3" xfId="30444"/>
    <cellStyle name="Input 77" xfId="11056"/>
    <cellStyle name="Input 77 2" xfId="11057"/>
    <cellStyle name="Input 77 2 2" xfId="29996"/>
    <cellStyle name="Input 77 3" xfId="30340"/>
    <cellStyle name="Input 78" xfId="11058"/>
    <cellStyle name="Input 78 2" xfId="11059"/>
    <cellStyle name="Input 78 2 2" xfId="31427"/>
    <cellStyle name="Input 78 2 3" xfId="32378"/>
    <cellStyle name="Input 78 3" xfId="32366"/>
    <cellStyle name="Input 78 4" xfId="33306"/>
    <cellStyle name="Input 79" xfId="11060"/>
    <cellStyle name="Input 79 2" xfId="11061"/>
    <cellStyle name="Input 79 2 2" xfId="32916"/>
    <cellStyle name="Input 79 2 3" xfId="30254"/>
    <cellStyle name="Input 79 3" xfId="33831"/>
    <cellStyle name="Input 79 4" xfId="33091"/>
    <cellStyle name="Input 8" xfId="2047"/>
    <cellStyle name="Input 8 2" xfId="3105"/>
    <cellStyle name="Input 8 2 2" xfId="34001"/>
    <cellStyle name="Input 8 2 3" xfId="35668"/>
    <cellStyle name="Input 8 3" xfId="4722"/>
    <cellStyle name="Input 8 3 2" xfId="32741"/>
    <cellStyle name="Input 8 3 3" xfId="36342"/>
    <cellStyle name="Input 8 4" xfId="5242"/>
    <cellStyle name="Input 8 5" xfId="32273"/>
    <cellStyle name="Input 8 6" xfId="36676"/>
    <cellStyle name="Input 80" xfId="11062"/>
    <cellStyle name="Input 80 2" xfId="11063"/>
    <cellStyle name="Input 80 2 2" xfId="30030"/>
    <cellStyle name="Input 80 2 3" xfId="7082"/>
    <cellStyle name="Input 80 3" xfId="33922"/>
    <cellStyle name="Input 80 4" xfId="31620"/>
    <cellStyle name="Input 81" xfId="11064"/>
    <cellStyle name="Input 81 2" xfId="11065"/>
    <cellStyle name="Input 81 2 2" xfId="33921"/>
    <cellStyle name="Input 81 2 3" xfId="32965"/>
    <cellStyle name="Input 81 3" xfId="32532"/>
    <cellStyle name="Input 81 4" xfId="32001"/>
    <cellStyle name="Input 82" xfId="11066"/>
    <cellStyle name="Input 82 2" xfId="11067"/>
    <cellStyle name="Input 82 2 2" xfId="31025"/>
    <cellStyle name="Input 82 2 3" xfId="33069"/>
    <cellStyle name="Input 82 3" xfId="32667"/>
    <cellStyle name="Input 82 4" xfId="33358"/>
    <cellStyle name="Input 83" xfId="11068"/>
    <cellStyle name="Input 83 2" xfId="11069"/>
    <cellStyle name="Input 83 2 2" xfId="31428"/>
    <cellStyle name="Input 83 2 3" xfId="31569"/>
    <cellStyle name="Input 83 3" xfId="30206"/>
    <cellStyle name="Input 83 4" xfId="33122"/>
    <cellStyle name="Input 84" xfId="11070"/>
    <cellStyle name="Input 84 2" xfId="11071"/>
    <cellStyle name="Input 84 2 2" xfId="30917"/>
    <cellStyle name="Input 84 2 3" xfId="32123"/>
    <cellStyle name="Input 84 3" xfId="32533"/>
    <cellStyle name="Input 84 4" xfId="7204"/>
    <cellStyle name="Input 85" xfId="11072"/>
    <cellStyle name="Input 85 2" xfId="11073"/>
    <cellStyle name="Input 85 2 2" xfId="32917"/>
    <cellStyle name="Input 85 2 3" xfId="7620"/>
    <cellStyle name="Input 85 3" xfId="7420"/>
    <cellStyle name="Input 85 4" xfId="30695"/>
    <cellStyle name="Input 86" xfId="11074"/>
    <cellStyle name="Input 86 2" xfId="11075"/>
    <cellStyle name="Input 86 2 2" xfId="30362"/>
    <cellStyle name="Input 86 2 3" xfId="33662"/>
    <cellStyle name="Input 86 3" xfId="32753"/>
    <cellStyle name="Input 86 4" xfId="7023"/>
    <cellStyle name="Input 87" xfId="11076"/>
    <cellStyle name="Input 87 2" xfId="11077"/>
    <cellStyle name="Input 87 2 2" xfId="30363"/>
    <cellStyle name="Input 87 2 3" xfId="31056"/>
    <cellStyle name="Input 87 3" xfId="31429"/>
    <cellStyle name="Input 87 4" xfId="33102"/>
    <cellStyle name="Input 88" xfId="11078"/>
    <cellStyle name="Input 88 2" xfId="11079"/>
    <cellStyle name="Input 88 2 2" xfId="33913"/>
    <cellStyle name="Input 88 3" xfId="30263"/>
    <cellStyle name="Input 89" xfId="11080"/>
    <cellStyle name="Input 89 2" xfId="11081"/>
    <cellStyle name="Input 89 2 2" xfId="30104"/>
    <cellStyle name="Input 89 3" xfId="7132"/>
    <cellStyle name="Input 9" xfId="2045"/>
    <cellStyle name="Input 9 2" xfId="3106"/>
    <cellStyle name="Input 9 2 2" xfId="33641"/>
    <cellStyle name="Input 9 2 3" xfId="35669"/>
    <cellStyle name="Input 9 3" xfId="5243"/>
    <cellStyle name="Input 9 3 2" xfId="30101"/>
    <cellStyle name="Input 9 4" xfId="7156"/>
    <cellStyle name="Input 9 5" xfId="33094"/>
    <cellStyle name="Input 9 6" xfId="36677"/>
    <cellStyle name="Input 90" xfId="11082"/>
    <cellStyle name="Input 90 2" xfId="11083"/>
    <cellStyle name="Input 90 2 2" xfId="30985"/>
    <cellStyle name="Input 90 3" xfId="31994"/>
    <cellStyle name="Input 91" xfId="11084"/>
    <cellStyle name="Input 91 2" xfId="11085"/>
    <cellStyle name="Input 91 2 2" xfId="31430"/>
    <cellStyle name="Input 91 2 3" xfId="32746"/>
    <cellStyle name="Input 91 3" xfId="30809"/>
    <cellStyle name="Input 91 4" xfId="32562"/>
    <cellStyle name="Input 92" xfId="11086"/>
    <cellStyle name="Input 92 2" xfId="32838"/>
    <cellStyle name="Input 92 3" xfId="31103"/>
    <cellStyle name="Input 93" xfId="11087"/>
    <cellStyle name="Input 93 2" xfId="31431"/>
    <cellStyle name="Input 93 3" xfId="32713"/>
    <cellStyle name="Input 94" xfId="11088"/>
    <cellStyle name="Input 94 2" xfId="32918"/>
    <cellStyle name="Input 94 3" xfId="29890"/>
    <cellStyle name="Input 95" xfId="11089"/>
    <cellStyle name="Input 95 2" xfId="32527"/>
    <cellStyle name="Input 95 3" xfId="7578"/>
    <cellStyle name="Input 96" xfId="10924"/>
    <cellStyle name="Input 96 2" xfId="30082"/>
    <cellStyle name="Input 97" xfId="33383"/>
    <cellStyle name="Input 98" xfId="31332"/>
    <cellStyle name="Input 99" xfId="31671"/>
    <cellStyle name="InputBlueFont" xfId="159"/>
    <cellStyle name="InputBlueFont 2" xfId="906"/>
    <cellStyle name="InputBlueFont 3" xfId="5244"/>
    <cellStyle name="InputBlueFont 4" xfId="571"/>
    <cellStyle name="InputCell" xfId="160"/>
    <cellStyle name="InputCell 2" xfId="3216"/>
    <cellStyle name="InputCell 2 2" xfId="31546"/>
    <cellStyle name="InputCell 2 3" xfId="35751"/>
    <cellStyle name="InputCell 3" xfId="7157"/>
    <cellStyle name="InputCell 4" xfId="32876"/>
    <cellStyle name="InputCellAccount" xfId="161"/>
    <cellStyle name="InputCellAccount 2" xfId="3215"/>
    <cellStyle name="InputCellAccount 2 2" xfId="31689"/>
    <cellStyle name="InputCellAccount 2 3" xfId="35750"/>
    <cellStyle name="InputCellAccount 3" xfId="7158"/>
    <cellStyle name="InputCellAccount 4" xfId="32374"/>
    <cellStyle name="InputCellAccountDef" xfId="162"/>
    <cellStyle name="InputCellAccountDef 2" xfId="3214"/>
    <cellStyle name="InputCellAccountDef 2 2" xfId="35749"/>
    <cellStyle name="InputCellAccountDef 3" xfId="7159"/>
    <cellStyle name="InputCellAP" xfId="163"/>
    <cellStyle name="InputCellAP 2" xfId="3213"/>
    <cellStyle name="InputCellAP 2 2" xfId="31795"/>
    <cellStyle name="InputCellAP 2 3" xfId="35748"/>
    <cellStyle name="InputCellAP 3" xfId="7160"/>
    <cellStyle name="InputCellAP 4" xfId="32093"/>
    <cellStyle name="InputCellComma" xfId="164"/>
    <cellStyle name="InputCellComma 2" xfId="3212"/>
    <cellStyle name="InputCellComma 2 2" xfId="30461"/>
    <cellStyle name="InputCellComma 2 3" xfId="35747"/>
    <cellStyle name="InputCellComma 3" xfId="7161"/>
    <cellStyle name="InputCellComma 4" xfId="31604"/>
    <cellStyle name="InputCellDef" xfId="165"/>
    <cellStyle name="InputCellDef 2" xfId="3211"/>
    <cellStyle name="InputCellDef 2 2" xfId="35746"/>
    <cellStyle name="InputCellDef 3" xfId="7162"/>
    <cellStyle name="InputCellDefPer" xfId="166"/>
    <cellStyle name="InputCellDefPer 2" xfId="3209"/>
    <cellStyle name="InputCellDefPer 2 2" xfId="35745"/>
    <cellStyle name="InputCellDefPer 3" xfId="7163"/>
    <cellStyle name="InputCellDiv" xfId="167"/>
    <cellStyle name="InputCellDiv 2" xfId="3207"/>
    <cellStyle name="InputCellDiv 2 2" xfId="7593"/>
    <cellStyle name="InputCellDiv 2 3" xfId="35743"/>
    <cellStyle name="InputCellDiv 3" xfId="7164"/>
    <cellStyle name="InputCellDiv 4" xfId="33336"/>
    <cellStyle name="InputCellGreen" xfId="168"/>
    <cellStyle name="InputCellGreen 2" xfId="3206"/>
    <cellStyle name="InputCellGreen 2 2" xfId="32119"/>
    <cellStyle name="InputCellGreen 2 3" xfId="33894"/>
    <cellStyle name="InputCellGreen 2 4" xfId="35742"/>
    <cellStyle name="InputCellGreen 3" xfId="7165"/>
    <cellStyle name="InputCellGreen 4" xfId="32198"/>
    <cellStyle name="InputCellGreen 5" xfId="30155"/>
    <cellStyle name="InputCellGrey" xfId="169"/>
    <cellStyle name="InputCellGrey 2" xfId="3204"/>
    <cellStyle name="InputCellP" xfId="170"/>
    <cellStyle name="InputCellP 2" xfId="3203"/>
    <cellStyle name="InputCellP 2 2" xfId="33435"/>
    <cellStyle name="InputCellP 2 3" xfId="35740"/>
    <cellStyle name="InputCellP 3" xfId="7166"/>
    <cellStyle name="InputCellP 4" xfId="31985"/>
    <cellStyle name="InputCellProcent" xfId="171"/>
    <cellStyle name="InputCellProcent 2" xfId="3201"/>
    <cellStyle name="InputCellProcent 2 2" xfId="33801"/>
    <cellStyle name="InputCellProcent 2 3" xfId="35738"/>
    <cellStyle name="InputCellProcent 3" xfId="7167"/>
    <cellStyle name="InputCellProcent 4" xfId="31286"/>
    <cellStyle name="InputCellRed" xfId="172"/>
    <cellStyle name="InputCellRed 2" xfId="3199"/>
    <cellStyle name="InputCellRed 2 2" xfId="32376"/>
    <cellStyle name="InputCellRed 2 3" xfId="35737"/>
    <cellStyle name="InputCellRed 3" xfId="7168"/>
    <cellStyle name="InputCellRed 4" xfId="31634"/>
    <cellStyle name="InputCellRedLeft" xfId="173"/>
    <cellStyle name="InputCellRedLeft 2" xfId="3198"/>
    <cellStyle name="InputCellRedLeft 2 2" xfId="30760"/>
    <cellStyle name="InputCellRedLeft 2 3" xfId="35736"/>
    <cellStyle name="InputCellRedLeft 3" xfId="7169"/>
    <cellStyle name="InputCellRedLeft 4" xfId="31125"/>
    <cellStyle name="InputCellRedUnder" xfId="174"/>
    <cellStyle name="InputCellRedUnder 2" xfId="3197"/>
    <cellStyle name="InputCellRedUnder 2 2" xfId="30502"/>
    <cellStyle name="InputCellRedUnder 2 3" xfId="35735"/>
    <cellStyle name="InputCellRedUnder 3" xfId="7170"/>
    <cellStyle name="InputCellRedUnder 4" xfId="30910"/>
    <cellStyle name="InputCellTab" xfId="175"/>
    <cellStyle name="InputCellTab 2" xfId="3196"/>
    <cellStyle name="InputCellTab 2 2" xfId="35734"/>
    <cellStyle name="InputCellTab 3" xfId="7171"/>
    <cellStyle name="InputCellText" xfId="176"/>
    <cellStyle name="InputCellText 2" xfId="3194"/>
    <cellStyle name="InputCellText 2 2" xfId="33399"/>
    <cellStyle name="InputCellText 2 3" xfId="35732"/>
    <cellStyle name="InputCellText 3" xfId="7172"/>
    <cellStyle name="InputCellText 4" xfId="30582"/>
    <cellStyle name="IntCoTitles" xfId="1712"/>
    <cellStyle name="IntCoTitles 2" xfId="4318"/>
    <cellStyle name="IntCoTitles 2 2" xfId="11090"/>
    <cellStyle name="IntCoTitles 2 3" xfId="11091"/>
    <cellStyle name="IntCoTitles_BR Q4_INA reserves" xfId="4319"/>
    <cellStyle name="InterCoT" xfId="1713"/>
    <cellStyle name="InterCoT 10" xfId="11092"/>
    <cellStyle name="InterCoT 10 2" xfId="11093"/>
    <cellStyle name="InterCoT 11" xfId="11094"/>
    <cellStyle name="InterCoT 2" xfId="1714"/>
    <cellStyle name="InterCoT 2 2" xfId="1715"/>
    <cellStyle name="InterCoT 2 2 2" xfId="11095"/>
    <cellStyle name="InterCoT 2 3" xfId="11096"/>
    <cellStyle name="InterCoT 2 3 2" xfId="11097"/>
    <cellStyle name="InterCoT 2 4" xfId="11098"/>
    <cellStyle name="InterCoT 2 4 2" xfId="11099"/>
    <cellStyle name="InterCoT 2 5" xfId="11100"/>
    <cellStyle name="InterCoT 2_2 Graf i faktori_NOVO radno" xfId="4320"/>
    <cellStyle name="InterCoT 3" xfId="3190"/>
    <cellStyle name="InterCoT 3 2" xfId="6358"/>
    <cellStyle name="InterCoT 3 2 2" xfId="11101"/>
    <cellStyle name="InterCoT 3 2 2 2" xfId="11102"/>
    <cellStyle name="InterCoT 3 2 3" xfId="11103"/>
    <cellStyle name="InterCoT 3 3" xfId="11104"/>
    <cellStyle name="InterCoT 3 3 2" xfId="11105"/>
    <cellStyle name="InterCoT 3 4" xfId="11106"/>
    <cellStyle name="InterCoT 3_PROJECT REALIZATION 2013 - last update on  11_03_2013" xfId="11107"/>
    <cellStyle name="InterCoT 4" xfId="11108"/>
    <cellStyle name="InterCoT 4 2" xfId="11109"/>
    <cellStyle name="InterCoT 4 2 2" xfId="11110"/>
    <cellStyle name="InterCoT 4 3" xfId="11111"/>
    <cellStyle name="InterCoT 5" xfId="11112"/>
    <cellStyle name="InterCoT 5 2" xfId="11113"/>
    <cellStyle name="InterCoT 6" xfId="11114"/>
    <cellStyle name="InterCoT 6 2" xfId="11115"/>
    <cellStyle name="InterCoT 7" xfId="11116"/>
    <cellStyle name="InterCoT 7 2" xfId="11117"/>
    <cellStyle name="InterCoT 8" xfId="11118"/>
    <cellStyle name="InterCoT 8 2" xfId="11119"/>
    <cellStyle name="InterCoT 9" xfId="11120"/>
    <cellStyle name="InterCoT 9 2" xfId="11121"/>
    <cellStyle name="InterCoT_2012-14_US CAPEX PLAN_11 06 29_INA" xfId="1716"/>
    <cellStyle name="Invoer" xfId="177"/>
    <cellStyle name="Invoer 2" xfId="907"/>
    <cellStyle name="Invoer 3" xfId="5245"/>
    <cellStyle name="Invoer 4" xfId="572"/>
    <cellStyle name="Isticanje1" xfId="1717"/>
    <cellStyle name="Isticanje1 2" xfId="3187"/>
    <cellStyle name="Isticanje1 2 2" xfId="4321"/>
    <cellStyle name="Isticanje1 2 2 2" xfId="11122"/>
    <cellStyle name="Isticanje1 2 3" xfId="35727"/>
    <cellStyle name="Isticanje1 3" xfId="6687"/>
    <cellStyle name="Isticanje1 3 2" xfId="11123"/>
    <cellStyle name="Isticanje1_BOTTOM UP 2013-2015 SEPTEMBER (5)" xfId="4322"/>
    <cellStyle name="Isticanje2" xfId="1718"/>
    <cellStyle name="Isticanje2 2" xfId="3186"/>
    <cellStyle name="Isticanje2 2 2" xfId="4323"/>
    <cellStyle name="Isticanje2 2 2 2" xfId="11124"/>
    <cellStyle name="Isticanje2 2 3" xfId="35726"/>
    <cellStyle name="Isticanje2 3" xfId="6688"/>
    <cellStyle name="Isticanje2 3 2" xfId="11125"/>
    <cellStyle name="Isticanje2_BOTTOM UP 2013-2015 SEPTEMBER (5)" xfId="4324"/>
    <cellStyle name="Isticanje3" xfId="1719"/>
    <cellStyle name="Isticanje3 2" xfId="3183"/>
    <cellStyle name="Isticanje3 2 2" xfId="4326"/>
    <cellStyle name="Isticanje3 2 2 2" xfId="11126"/>
    <cellStyle name="Isticanje3 2 3" xfId="35723"/>
    <cellStyle name="Isticanje3 3" xfId="6689"/>
    <cellStyle name="Isticanje3 3 2" xfId="11127"/>
    <cellStyle name="Isticanje3_BOTTOM UP 2013-2015 SEPTEMBER (5)" xfId="4327"/>
    <cellStyle name="Isticanje4" xfId="1720"/>
    <cellStyle name="Isticanje4 2" xfId="3182"/>
    <cellStyle name="Isticanje4 2 2" xfId="4329"/>
    <cellStyle name="Isticanje4 2 2 2" xfId="11128"/>
    <cellStyle name="Isticanje4 2 3" xfId="35722"/>
    <cellStyle name="Isticanje4 3" xfId="6690"/>
    <cellStyle name="Isticanje4 3 2" xfId="11129"/>
    <cellStyle name="Isticanje4_BOTTOM UP 2013-2015 SEPTEMBER (5)" xfId="4330"/>
    <cellStyle name="Isticanje5" xfId="1721"/>
    <cellStyle name="Isticanje5 2" xfId="3178"/>
    <cellStyle name="Isticanje5 2 2" xfId="4331"/>
    <cellStyle name="Isticanje5 2 2 2" xfId="11130"/>
    <cellStyle name="Isticanje5 2 3" xfId="35719"/>
    <cellStyle name="Isticanje5 3" xfId="6691"/>
    <cellStyle name="Isticanje5 3 2" xfId="11131"/>
    <cellStyle name="Isticanje5_BOTTOM UP 2013-2015 SEPTEMBER (5)" xfId="4332"/>
    <cellStyle name="Isticanje6" xfId="1722"/>
    <cellStyle name="Isticanje6 2" xfId="3177"/>
    <cellStyle name="Isticanje6 2 2" xfId="4333"/>
    <cellStyle name="Isticanje6 2 2 2" xfId="11132"/>
    <cellStyle name="Isticanje6 2 3" xfId="35718"/>
    <cellStyle name="Isticanje6 3" xfId="6692"/>
    <cellStyle name="Isticanje6 3 2" xfId="11133"/>
    <cellStyle name="Isticanje6_BOTTOM UP 2013-2015 SEPTEMBER (5)" xfId="4334"/>
    <cellStyle name="Izhod" xfId="4335"/>
    <cellStyle name="Izhod 2" xfId="6693"/>
    <cellStyle name="Izhod 2 2" xfId="11134"/>
    <cellStyle name="Izhod 2 2 2" xfId="7038"/>
    <cellStyle name="Izhod 2 3" xfId="7599"/>
    <cellStyle name="Izhod 2 4" xfId="34115"/>
    <cellStyle name="Izhod 3" xfId="7173"/>
    <cellStyle name="Izhod 4" xfId="32092"/>
    <cellStyle name="Izlaz" xfId="1723"/>
    <cellStyle name="Izlaz 2" xfId="3175"/>
    <cellStyle name="Izlaz 2 2" xfId="4336"/>
    <cellStyle name="Izlaz 2 2 2" xfId="11135"/>
    <cellStyle name="Izlaz 2 2 2 2" xfId="34000"/>
    <cellStyle name="Izlaz 2 2 3" xfId="7600"/>
    <cellStyle name="Izlaz 2 2 4" xfId="30864"/>
    <cellStyle name="Izlaz 2 3" xfId="7175"/>
    <cellStyle name="Izlaz 2 4" xfId="33695"/>
    <cellStyle name="Izlaz 2 5" xfId="35717"/>
    <cellStyle name="Izlaz 3" xfId="6694"/>
    <cellStyle name="Izlaz 3 2" xfId="11136"/>
    <cellStyle name="Izlaz 3 2 2" xfId="33591"/>
    <cellStyle name="Izlaz 3 3" xfId="7601"/>
    <cellStyle name="Izlaz 3 4" xfId="30676"/>
    <cellStyle name="Izlaz 4" xfId="7174"/>
    <cellStyle name="Izlaz 5" xfId="31104"/>
    <cellStyle name="Izlaz_BOTTOM UP 2013-2015 SEPTEMBER (5)" xfId="4337"/>
    <cellStyle name="Izračun" xfId="1724"/>
    <cellStyle name="Izračun 2" xfId="2854"/>
    <cellStyle name="Izračun 2 2" xfId="4339"/>
    <cellStyle name="Izračun 2 2 2" xfId="11137"/>
    <cellStyle name="Izračun 2 2 2 2" xfId="32453"/>
    <cellStyle name="Izračun 2 2 3" xfId="7602"/>
    <cellStyle name="Izračun 2 2 4" xfId="32424"/>
    <cellStyle name="Izračun 2 3" xfId="7177"/>
    <cellStyle name="Izračun 2 4" xfId="33581"/>
    <cellStyle name="Izračun 2 5" xfId="35482"/>
    <cellStyle name="Izračun 3" xfId="6695"/>
    <cellStyle name="Izračun 3 2" xfId="11138"/>
    <cellStyle name="Izračun 3 2 2" xfId="33342"/>
    <cellStyle name="Izračun 3 3" xfId="7603"/>
    <cellStyle name="Izračun 3 4" xfId="31401"/>
    <cellStyle name="Izračun 4" xfId="7176"/>
    <cellStyle name="Izračun 5" xfId="7533"/>
    <cellStyle name="Izračun_BOTTOM UP 2013-2015 SEPTEMBER (5)" xfId="4340"/>
    <cellStyle name="Jegyzet 2" xfId="178"/>
    <cellStyle name="Jegyzet 2 2" xfId="908"/>
    <cellStyle name="Jegyzet 2 2 2" xfId="3173"/>
    <cellStyle name="Jegyzet 2 2 2 2" xfId="11140"/>
    <cellStyle name="Jegyzet 2 2 2 2 2" xfId="34064"/>
    <cellStyle name="Jegyzet 2 2 2 3" xfId="11139"/>
    <cellStyle name="Jegyzet 2 2 2 4" xfId="32147"/>
    <cellStyle name="Jegyzet 2 2 2 5" xfId="35715"/>
    <cellStyle name="Jegyzet 2 2 3" xfId="11141"/>
    <cellStyle name="Jegyzet 2 2 3 2" xfId="33920"/>
    <cellStyle name="Jegyzet 2 2 4" xfId="11142"/>
    <cellStyle name="Jegyzet 2 2 4 2" xfId="33999"/>
    <cellStyle name="Jegyzet 2 2 5" xfId="11143"/>
    <cellStyle name="Jegyzet 2 2 5 2" xfId="32146"/>
    <cellStyle name="Jegyzet 2 2 6" xfId="7604"/>
    <cellStyle name="Jegyzet 2 2 7" xfId="31527"/>
    <cellStyle name="Jegyzet 2 2 8" xfId="36678"/>
    <cellStyle name="Jegyzet 2 3" xfId="2543"/>
    <cellStyle name="Jegyzet 2 3 2" xfId="11144"/>
    <cellStyle name="Jegyzet 2 3 2 2" xfId="7618"/>
    <cellStyle name="Jegyzet 2 3 3" xfId="30099"/>
    <cellStyle name="Jegyzet 2 3 4" xfId="35306"/>
    <cellStyle name="Jegyzet 2 3 5" xfId="36679"/>
    <cellStyle name="Jegyzet 2 4" xfId="4341"/>
    <cellStyle name="Jegyzet 2 4 2" xfId="11145"/>
    <cellStyle name="Jegyzet 2 4 2 2" xfId="33472"/>
    <cellStyle name="Jegyzet 2 4 3" xfId="7128"/>
    <cellStyle name="Jegyzet 2 4 4" xfId="36238"/>
    <cellStyle name="Jegyzet 2 5" xfId="5246"/>
    <cellStyle name="Jegyzet 2 5 2" xfId="11146"/>
    <cellStyle name="Jegyzet 2 5 2 2" xfId="33068"/>
    <cellStyle name="Jegyzet 2 5 3" xfId="31954"/>
    <cellStyle name="Jegyzet 2 5 4" xfId="34638"/>
    <cellStyle name="Jegyzet 2 6" xfId="573"/>
    <cellStyle name="Jegyzet 2 6 2" xfId="11147"/>
    <cellStyle name="Jegyzet 2 6 2 2" xfId="33661"/>
    <cellStyle name="Jegyzet 2 6 3" xfId="7544"/>
    <cellStyle name="Jegyzet 2 7" xfId="11148"/>
    <cellStyle name="Jegyzet 2 7 2" xfId="30151"/>
    <cellStyle name="Jegyzet 2 8" xfId="7178"/>
    <cellStyle name="Jegyzet 2 9" xfId="31267"/>
    <cellStyle name="Jegyzet 3" xfId="1725"/>
    <cellStyle name="Jegyzet 3 2" xfId="1726"/>
    <cellStyle name="Jegyzet 3 2 2" xfId="11149"/>
    <cellStyle name="Jegyzet 3 2 3" xfId="31037"/>
    <cellStyle name="Jegyzet 3 2 4" xfId="35023"/>
    <cellStyle name="Jegyzet 3 3" xfId="3171"/>
    <cellStyle name="Jegyzet 3 3 2" xfId="35714"/>
    <cellStyle name="Jegyzet 3 4" xfId="7605"/>
    <cellStyle name="Jegyzet 3 5" xfId="33416"/>
    <cellStyle name="Jegyzet 3 6" xfId="35022"/>
    <cellStyle name="Jegyzet 3_Grafovi_slide 1" xfId="4342"/>
    <cellStyle name="Jegyzet 4" xfId="1727"/>
    <cellStyle name="Jegyzet 4 2" xfId="11151"/>
    <cellStyle name="Jegyzet 4 2 2" xfId="33437"/>
    <cellStyle name="Jegyzet 4 3" xfId="11150"/>
    <cellStyle name="Jegyzet 4 4" xfId="32797"/>
    <cellStyle name="Jegyzet 5" xfId="1728"/>
    <cellStyle name="Jegyzet 5 2" xfId="11153"/>
    <cellStyle name="Jegyzet 5 2 2" xfId="32084"/>
    <cellStyle name="Jegyzet 5 3" xfId="11152"/>
    <cellStyle name="Jegyzet 5 4" xfId="30593"/>
    <cellStyle name="Jegyzet 6" xfId="2208"/>
    <cellStyle name="Jegyzet 6 2" xfId="35224"/>
    <cellStyle name="Jegyzet 7" xfId="6185"/>
    <cellStyle name="Jegyzet 7 2" xfId="14192"/>
    <cellStyle name="Jegyzet 7 3" xfId="31433"/>
    <cellStyle name="Jegyzet 8" xfId="11154"/>
    <cellStyle name="Jegyzet 9" xfId="7484"/>
    <cellStyle name="Jelölőszín (1) 2" xfId="179"/>
    <cellStyle name="Jelölőszín (1) 2 2" xfId="909"/>
    <cellStyle name="Jelölőszín (1) 2 2 2" xfId="11155"/>
    <cellStyle name="Jelölőszín (1) 2 2 3" xfId="11156"/>
    <cellStyle name="Jelölőszín (1) 2 2 4" xfId="34801"/>
    <cellStyle name="Jelölőszín (1) 2 2 5" xfId="36680"/>
    <cellStyle name="Jelölőszín (1) 2 3" xfId="1729"/>
    <cellStyle name="Jelölőszín (1) 2 3 2" xfId="11157"/>
    <cellStyle name="Jelölőszín (1) 2 4" xfId="5247"/>
    <cellStyle name="Jelölőszín (1) 2 5" xfId="574"/>
    <cellStyle name="Jelölőszín (1) 3" xfId="4343"/>
    <cellStyle name="Jelölőszín (1) 3 2" xfId="11158"/>
    <cellStyle name="Jelölőszín (1) 4" xfId="11159"/>
    <cellStyle name="Jelölőszín (1) 5" xfId="34471"/>
    <cellStyle name="Jelölőszín (2) 2" xfId="180"/>
    <cellStyle name="Jelölőszín (2) 2 2" xfId="910"/>
    <cellStyle name="Jelölőszín (2) 2 2 2" xfId="11160"/>
    <cellStyle name="Jelölőszín (2) 2 2 3" xfId="11161"/>
    <cellStyle name="Jelölőszín (2) 2 2 4" xfId="36681"/>
    <cellStyle name="Jelölőszín (2) 2 3" xfId="5248"/>
    <cellStyle name="Jelölőszín (2) 2 3 2" xfId="34639"/>
    <cellStyle name="Jelölőszín (2) 2 4" xfId="575"/>
    <cellStyle name="Jelölőszín (2) 3" xfId="4344"/>
    <cellStyle name="Jelölőszín (2) 3 2" xfId="11162"/>
    <cellStyle name="Jelölőszín (2) 4" xfId="11163"/>
    <cellStyle name="Jelölőszín (2) 5" xfId="34472"/>
    <cellStyle name="Jelölőszín (3) 2" xfId="181"/>
    <cellStyle name="Jelölőszín (3) 2 2" xfId="911"/>
    <cellStyle name="Jelölőszín (3) 2 2 2" xfId="11164"/>
    <cellStyle name="Jelölőszín (3) 2 2 3" xfId="11165"/>
    <cellStyle name="Jelölőszín (3) 2 2 4" xfId="36682"/>
    <cellStyle name="Jelölőszín (3) 2 3" xfId="5249"/>
    <cellStyle name="Jelölőszín (3) 2 3 2" xfId="34640"/>
    <cellStyle name="Jelölőszín (3) 2 4" xfId="576"/>
    <cellStyle name="Jelölőszín (3) 3" xfId="4345"/>
    <cellStyle name="Jelölőszín (3) 3 2" xfId="11166"/>
    <cellStyle name="Jelölőszín (3) 4" xfId="11167"/>
    <cellStyle name="Jelölőszín (3) 5" xfId="34473"/>
    <cellStyle name="Jelölőszín (4) 2" xfId="182"/>
    <cellStyle name="Jelölőszín (4) 2 2" xfId="912"/>
    <cellStyle name="Jelölőszín (4) 2 2 2" xfId="11168"/>
    <cellStyle name="Jelölőszín (4) 2 2 3" xfId="11169"/>
    <cellStyle name="Jelölőszín (4) 2 2 4" xfId="34802"/>
    <cellStyle name="Jelölőszín (4) 2 2 5" xfId="36683"/>
    <cellStyle name="Jelölőszín (4) 2 3" xfId="1730"/>
    <cellStyle name="Jelölőszín (4) 2 3 2" xfId="11170"/>
    <cellStyle name="Jelölőszín (4) 2 4" xfId="5250"/>
    <cellStyle name="Jelölőszín (4) 2 5" xfId="577"/>
    <cellStyle name="Jelölőszín (4) 3" xfId="4346"/>
    <cellStyle name="Jelölőszín (4) 3 2" xfId="11171"/>
    <cellStyle name="Jelölőszín (4) 4" xfId="11172"/>
    <cellStyle name="Jelölőszín (4) 5" xfId="34474"/>
    <cellStyle name="Jelölőszín (5) 2" xfId="183"/>
    <cellStyle name="Jelölőszín (5) 2 2" xfId="913"/>
    <cellStyle name="Jelölőszín (5) 2 2 2" xfId="11173"/>
    <cellStyle name="Jelölőszín (5) 2 2 3" xfId="11174"/>
    <cellStyle name="Jelölőszín (5) 2 2 4" xfId="36684"/>
    <cellStyle name="Jelölőszín (5) 2 3" xfId="5251"/>
    <cellStyle name="Jelölőszín (5) 2 3 2" xfId="34641"/>
    <cellStyle name="Jelölőszín (5) 2 4" xfId="578"/>
    <cellStyle name="Jelölőszín (5) 3" xfId="4347"/>
    <cellStyle name="Jelölőszín (5) 3 2" xfId="11175"/>
    <cellStyle name="Jelölőszín (5) 4" xfId="11176"/>
    <cellStyle name="Jelölőszín (5) 5" xfId="34475"/>
    <cellStyle name="Jelölőszín (6) 2" xfId="184"/>
    <cellStyle name="Jelölőszín (6) 2 2" xfId="914"/>
    <cellStyle name="Jelölőszín (6) 2 2 2" xfId="11177"/>
    <cellStyle name="Jelölőszín (6) 2 2 3" xfId="11178"/>
    <cellStyle name="Jelölőszín (6) 2 2 4" xfId="34803"/>
    <cellStyle name="Jelölőszín (6) 2 2 5" xfId="36685"/>
    <cellStyle name="Jelölőszín (6) 2 3" xfId="1731"/>
    <cellStyle name="Jelölőszín (6) 2 3 2" xfId="11179"/>
    <cellStyle name="Jelölőszín (6) 2 4" xfId="5252"/>
    <cellStyle name="Jelölőszín (6) 2 5" xfId="579"/>
    <cellStyle name="Jelölőszín (6) 3" xfId="4348"/>
    <cellStyle name="Jelölőszín (6) 3 2" xfId="11180"/>
    <cellStyle name="Jelölőszín (6) 4" xfId="11181"/>
    <cellStyle name="Jelölőszín (6) 5" xfId="34476"/>
    <cellStyle name="Jó 2" xfId="185"/>
    <cellStyle name="Jó 2 2" xfId="915"/>
    <cellStyle name="Jó 2 2 2" xfId="11182"/>
    <cellStyle name="Jó 2 2 3" xfId="11183"/>
    <cellStyle name="Jó 2 2 4" xfId="34804"/>
    <cellStyle name="Jó 2 2 5" xfId="36686"/>
    <cellStyle name="Jó 2 3" xfId="1732"/>
    <cellStyle name="Jó 2 3 2" xfId="11184"/>
    <cellStyle name="Jó 2 4" xfId="5253"/>
    <cellStyle name="Jó 2 5" xfId="580"/>
    <cellStyle name="Jó 3" xfId="4349"/>
    <cellStyle name="Jó 3 2" xfId="11185"/>
    <cellStyle name="Jó 4" xfId="6177"/>
    <cellStyle name="Jó 5" xfId="34477"/>
    <cellStyle name="K" xfId="6451"/>
    <cellStyle name="kabel" xfId="2544"/>
    <cellStyle name="kabel 2" xfId="11186"/>
    <cellStyle name="Kg_1,234" xfId="186"/>
    <cellStyle name="Kimenet 2" xfId="187"/>
    <cellStyle name="Kimenet 2 2" xfId="916"/>
    <cellStyle name="Kimenet 2 2 2" xfId="11187"/>
    <cellStyle name="Kimenet 2 2 2 2" xfId="11188"/>
    <cellStyle name="Kimenet 2 2 2 2 2" xfId="33484"/>
    <cellStyle name="Kimenet 2 2 2 3" xfId="7627"/>
    <cellStyle name="Kimenet 2 2 3" xfId="11189"/>
    <cellStyle name="Kimenet 2 2 3 2" xfId="31667"/>
    <cellStyle name="Kimenet 2 2 4" xfId="11190"/>
    <cellStyle name="Kimenet 2 2 4 2" xfId="31304"/>
    <cellStyle name="Kimenet 2 2 5" xfId="7606"/>
    <cellStyle name="Kimenet 2 2 6" xfId="33402"/>
    <cellStyle name="Kimenet 2 2 7" xfId="34805"/>
    <cellStyle name="Kimenet 2 2 8" xfId="36687"/>
    <cellStyle name="Kimenet 2 3" xfId="1733"/>
    <cellStyle name="Kimenet 2 3 2" xfId="11191"/>
    <cellStyle name="Kimenet 2 3 3" xfId="32190"/>
    <cellStyle name="Kimenet 2 3 4" xfId="35024"/>
    <cellStyle name="Kimenet 2 4" xfId="5254"/>
    <cellStyle name="Kimenet 2 4 2" xfId="34642"/>
    <cellStyle name="Kimenet 2 5" xfId="581"/>
    <cellStyle name="Kimenet 2 6" xfId="34285"/>
    <cellStyle name="Kimenet 3" xfId="6186"/>
    <cellStyle name="Kimenet 3 2" xfId="11192"/>
    <cellStyle name="Kimenet 3 3" xfId="7607"/>
    <cellStyle name="Kimenet 3 4" xfId="33835"/>
    <cellStyle name="Kimenet 4" xfId="6318"/>
    <cellStyle name="Kimenet 4 2" xfId="11193"/>
    <cellStyle name="Kimenet 4 3" xfId="31926"/>
    <cellStyle name="Kimenet 5" xfId="11194"/>
    <cellStyle name="Kimenet 6" xfId="7485"/>
    <cellStyle name="Kontrolná bunka" xfId="4350"/>
    <cellStyle name="Kontrolná bunka 2" xfId="6696"/>
    <cellStyle name="Kontrolná bunka 2 2" xfId="11195"/>
    <cellStyle name="Kop 1" xfId="188"/>
    <cellStyle name="Kop 1 2" xfId="917"/>
    <cellStyle name="Kop 1 3" xfId="5255"/>
    <cellStyle name="Kop 1 4" xfId="582"/>
    <cellStyle name="Kop 2" xfId="189"/>
    <cellStyle name="Kop 2 2" xfId="918"/>
    <cellStyle name="Kop 2 3" xfId="5256"/>
    <cellStyle name="Kop 2 4" xfId="583"/>
    <cellStyle name="Kop 3" xfId="190"/>
    <cellStyle name="Kop 3 2" xfId="919"/>
    <cellStyle name="Kop 3 3" xfId="5257"/>
    <cellStyle name="Kop 3 4" xfId="584"/>
    <cellStyle name="Kop 4" xfId="191"/>
    <cellStyle name="Kop 4 2" xfId="920"/>
    <cellStyle name="Kop 4 3" xfId="5258"/>
    <cellStyle name="Kop 4 4" xfId="585"/>
    <cellStyle name="Labels - Style3" xfId="1734"/>
    <cellStyle name="Labels - Style3 2" xfId="11196"/>
    <cellStyle name="Labels - Style3 2 2" xfId="32118"/>
    <cellStyle name="Labels - Style3 2 3" xfId="32389"/>
    <cellStyle name="Labels - Style3 3" xfId="7443"/>
    <cellStyle name="Labels - Style3 4" xfId="29915"/>
    <cellStyle name="Labels - Style3 5" xfId="31023"/>
    <cellStyle name="LeftBorder" xfId="192"/>
    <cellStyle name="LeftBorder 2" xfId="3167"/>
    <cellStyle name="Line" xfId="1735"/>
    <cellStyle name="Line 2" xfId="3166"/>
    <cellStyle name="Linked Cell 10" xfId="11197"/>
    <cellStyle name="Linked Cell 10 2" xfId="11198"/>
    <cellStyle name="Linked Cell 11" xfId="11199"/>
    <cellStyle name="Linked Cell 12" xfId="6107"/>
    <cellStyle name="Linked Cell 2" xfId="921"/>
    <cellStyle name="Linked Cell 2 2" xfId="1736"/>
    <cellStyle name="Linked Cell 2 2 2" xfId="3594"/>
    <cellStyle name="Linked Cell 2 2 2 2" xfId="11200"/>
    <cellStyle name="Linked Cell 2 2 3" xfId="11201"/>
    <cellStyle name="Linked Cell 2 2 4" xfId="11202"/>
    <cellStyle name="Linked Cell 2 2 5" xfId="36688"/>
    <cellStyle name="Linked Cell 2 3" xfId="2546"/>
    <cellStyle name="Linked Cell 2 3 2" xfId="11203"/>
    <cellStyle name="Linked Cell 2 3 3" xfId="35308"/>
    <cellStyle name="Linked Cell 2 4" xfId="3131"/>
    <cellStyle name="Linked Cell 2 4 2" xfId="35687"/>
    <cellStyle name="Linked Cell 2 5" xfId="3165"/>
    <cellStyle name="Linked Cell 2 6" xfId="3581"/>
    <cellStyle name="Linked Cell 2 7" xfId="5259"/>
    <cellStyle name="Linked Cell 2_BOTTOM UP 2013-2015 OCTOBER 19th" xfId="11204"/>
    <cellStyle name="Linked Cell 3" xfId="2253"/>
    <cellStyle name="Linked Cell 3 2" xfId="3132"/>
    <cellStyle name="Linked Cell 3 2 2" xfId="11205"/>
    <cellStyle name="Linked Cell 3 2 2 2" xfId="11206"/>
    <cellStyle name="Linked Cell 3 2 3" xfId="11207"/>
    <cellStyle name="Linked Cell 3 2 4" xfId="11208"/>
    <cellStyle name="Linked Cell 3 2 5" xfId="35688"/>
    <cellStyle name="Linked Cell 3 3" xfId="3600"/>
    <cellStyle name="Linked Cell 3 3 2" xfId="11209"/>
    <cellStyle name="Linked Cell 3 3 3" xfId="36019"/>
    <cellStyle name="Linked Cell 3 4" xfId="4351"/>
    <cellStyle name="Linked Cell 3 4 2" xfId="36239"/>
    <cellStyle name="Linked Cell 3 5" xfId="5260"/>
    <cellStyle name="Linked Cell 3_Realization 2013" xfId="11210"/>
    <cellStyle name="Linked Cell 4" xfId="2135"/>
    <cellStyle name="Linked Cell 4 2" xfId="3599"/>
    <cellStyle name="Linked Cell 4 2 2" xfId="11211"/>
    <cellStyle name="Linked Cell 4 2 3" xfId="36018"/>
    <cellStyle name="Linked Cell 4 3" xfId="4352"/>
    <cellStyle name="Linked Cell 4 3 2" xfId="36240"/>
    <cellStyle name="Linked Cell 4 4" xfId="35166"/>
    <cellStyle name="Linked Cell 5" xfId="2545"/>
    <cellStyle name="Linked Cell 5 2" xfId="11212"/>
    <cellStyle name="Linked Cell 5 2 2" xfId="11213"/>
    <cellStyle name="Linked Cell 5 3" xfId="11214"/>
    <cellStyle name="Linked Cell 5 4" xfId="11215"/>
    <cellStyle name="Linked Cell 5 5" xfId="35307"/>
    <cellStyle name="Linked Cell 6" xfId="3568"/>
    <cellStyle name="Linked Cell 6 2" xfId="11217"/>
    <cellStyle name="Linked Cell 6 3" xfId="11218"/>
    <cellStyle name="Linked Cell 6 4" xfId="11219"/>
    <cellStyle name="Linked Cell 6 5" xfId="11216"/>
    <cellStyle name="Linked Cell 6 6" xfId="36006"/>
    <cellStyle name="Linked Cell 7" xfId="4991"/>
    <cellStyle name="Linked Cell 7 2" xfId="11220"/>
    <cellStyle name="Linked Cell 7 3" xfId="36471"/>
    <cellStyle name="Linked Cell 8" xfId="586"/>
    <cellStyle name="Linked Cell 8 2" xfId="11222"/>
    <cellStyle name="Linked Cell 8 3" xfId="34643"/>
    <cellStyle name="Linked Cell 8 4" xfId="11221"/>
    <cellStyle name="Linked Cell 9" xfId="11223"/>
    <cellStyle name="Linked Cell 9 2" xfId="11224"/>
    <cellStyle name="Linked Cell 9 3" xfId="34286"/>
    <cellStyle name="Loše" xfId="1737"/>
    <cellStyle name="Loše 2" xfId="3163"/>
    <cellStyle name="Loše 2 2" xfId="4353"/>
    <cellStyle name="Loše 2 2 2" xfId="11225"/>
    <cellStyle name="Loše 2 3" xfId="35711"/>
    <cellStyle name="Loše 3" xfId="6697"/>
    <cellStyle name="Loše 3 2" xfId="11226"/>
    <cellStyle name="Loše_BOTTOM UP 2013-2015 SEPTEMBER (5)" xfId="4354"/>
    <cellStyle name="MacroCode" xfId="1738"/>
    <cellStyle name="MacroCode 2" xfId="4355"/>
    <cellStyle name="MacroCode 2 2" xfId="11227"/>
    <cellStyle name="MacroCode_BR Q4_INA reserves" xfId="4356"/>
    <cellStyle name="Magic" xfId="4357"/>
    <cellStyle name="Magyarázó szöveg 2" xfId="193"/>
    <cellStyle name="Magyarázó szöveg 2 2" xfId="922"/>
    <cellStyle name="Magyarázó szöveg 2 2 2" xfId="11228"/>
    <cellStyle name="Magyarázó szöveg 2 2 3" xfId="11229"/>
    <cellStyle name="Magyarázó szöveg 2 3" xfId="5261"/>
    <cellStyle name="Magyarázó szöveg 2 3 2" xfId="34644"/>
    <cellStyle name="Magyarázó szöveg 2 4" xfId="587"/>
    <cellStyle name="Magyarázó szöveg 3" xfId="4358"/>
    <cellStyle name="Magyarázó szöveg 3 2" xfId="11230"/>
    <cellStyle name="Magyarázó szöveg 4" xfId="11231"/>
    <cellStyle name="Magyarázó szöveg 5" xfId="34478"/>
    <cellStyle name="Malý nadpis" xfId="194"/>
    <cellStyle name="Malý nadpis 2" xfId="923"/>
    <cellStyle name="Malý nadpis 2 2" xfId="11232"/>
    <cellStyle name="Malý nadpis 2 2 2" xfId="31615"/>
    <cellStyle name="Malý nadpis 2 3" xfId="11233"/>
    <cellStyle name="Malý nadpis 2 3 2" xfId="29958"/>
    <cellStyle name="Malý nadpis 2 4" xfId="30683"/>
    <cellStyle name="Malý nadpis 3" xfId="3162"/>
    <cellStyle name="Malý nadpis 3 2" xfId="33312"/>
    <cellStyle name="Malý nadpis 3 3" xfId="35710"/>
    <cellStyle name="Malý nadpis 4" xfId="5262"/>
    <cellStyle name="Malý nadpis 4 2" xfId="34645"/>
    <cellStyle name="Malý nadpis 5" xfId="588"/>
    <cellStyle name="Malý nadpis celý" xfId="195"/>
    <cellStyle name="Malý nadpis celý 2" xfId="924"/>
    <cellStyle name="Malý nadpis celý 2 2" xfId="11234"/>
    <cellStyle name="Malý nadpis celý 2 2 2" xfId="33631"/>
    <cellStyle name="Malý nadpis celý 2 2 3" xfId="30410"/>
    <cellStyle name="Malý nadpis celý 2 3" xfId="11235"/>
    <cellStyle name="Malý nadpis celý 2 3 2" xfId="32297"/>
    <cellStyle name="Malý nadpis celý 2 3 3" xfId="32938"/>
    <cellStyle name="Malý nadpis celý 2 4" xfId="32117"/>
    <cellStyle name="Malý nadpis celý 2 5" xfId="33998"/>
    <cellStyle name="Malý nadpis celý 3" xfId="3161"/>
    <cellStyle name="Malý nadpis celý 3 2" xfId="7053"/>
    <cellStyle name="Malý nadpis celý 3 3" xfId="31881"/>
    <cellStyle name="Malý nadpis celý 3 4" xfId="35709"/>
    <cellStyle name="Malý nadpis celý 4" xfId="5263"/>
    <cellStyle name="Malý nadpis celý 4 2" xfId="34646"/>
    <cellStyle name="Malý nadpis celý 5" xfId="589"/>
    <cellStyle name="Malý nadpis celý 6" xfId="31798"/>
    <cellStyle name="Malý nadpis lev" xfId="196"/>
    <cellStyle name="Malý nadpis lev 2" xfId="925"/>
    <cellStyle name="Malý nadpis lev 2 2" xfId="11236"/>
    <cellStyle name="Malý nadpis lev 2 2 2" xfId="33311"/>
    <cellStyle name="Malý nadpis lev 2 3" xfId="11237"/>
    <cellStyle name="Malý nadpis lev 2 3 2" xfId="30856"/>
    <cellStyle name="Malý nadpis lev 2 4" xfId="33630"/>
    <cellStyle name="Malý nadpis lev 3" xfId="3160"/>
    <cellStyle name="Malý nadpis lev 3 2" xfId="33136"/>
    <cellStyle name="Malý nadpis lev 3 3" xfId="35708"/>
    <cellStyle name="Malý nadpis lev 4" xfId="5264"/>
    <cellStyle name="Malý nadpis lev 4 2" xfId="34647"/>
    <cellStyle name="Malý nadpis lev 5" xfId="590"/>
    <cellStyle name="Malý nadpis mid" xfId="197"/>
    <cellStyle name="Malý nadpis mid 2" xfId="926"/>
    <cellStyle name="Malý nadpis mid 2 2" xfId="11238"/>
    <cellStyle name="Malý nadpis mid 2 2 2" xfId="32116"/>
    <cellStyle name="Malý nadpis mid 2 3" xfId="11239"/>
    <cellStyle name="Malý nadpis mid 2 3 2" xfId="33629"/>
    <cellStyle name="Malý nadpis mid 2 4" xfId="33135"/>
    <cellStyle name="Malý nadpis mid 3" xfId="3159"/>
    <cellStyle name="Malý nadpis mid 3 2" xfId="30682"/>
    <cellStyle name="Malý nadpis mid 3 3" xfId="35707"/>
    <cellStyle name="Malý nadpis mid 4" xfId="5265"/>
    <cellStyle name="Malý nadpis mid 4 2" xfId="34648"/>
    <cellStyle name="Malý nadpis mid 5" xfId="591"/>
    <cellStyle name="Malý nadpis PR" xfId="198"/>
    <cellStyle name="Malý nadpis PR 2" xfId="927"/>
    <cellStyle name="Malý nadpis PR 2 2" xfId="11240"/>
    <cellStyle name="Malý nadpis PR 2 2 2" xfId="33628"/>
    <cellStyle name="Malý nadpis PR 2 3" xfId="11241"/>
    <cellStyle name="Malý nadpis PR 2 3 2" xfId="33824"/>
    <cellStyle name="Malý nadpis PR 2 4" xfId="31812"/>
    <cellStyle name="Malý nadpis PR 3" xfId="3158"/>
    <cellStyle name="Malý nadpis PR 3 2" xfId="7542"/>
    <cellStyle name="Malý nadpis PR 3 3" xfId="35706"/>
    <cellStyle name="Malý nadpis PR 4" xfId="5266"/>
    <cellStyle name="Malý nadpis PR 4 2" xfId="34649"/>
    <cellStyle name="Malý nadpis PR 5" xfId="592"/>
    <cellStyle name="Malý nadpis_5_Petchem_newTables_2nd_round" xfId="199"/>
    <cellStyle name="Már látott hiperhivatkozás" xfId="6359"/>
    <cellStyle name="meny_all KPIs" xfId="593"/>
    <cellStyle name="Migliaia (0)_br 18 - d" xfId="11242"/>
    <cellStyle name="Migliaia_br 18 - d" xfId="11243"/>
    <cellStyle name="Millares [0]_Chart001" xfId="200"/>
    <cellStyle name="Millares_Chart001" xfId="201"/>
    <cellStyle name="Milliers [0]_AMMORTAMENTI PV 2003 PER    ING.CHIESA" xfId="4359"/>
    <cellStyle name="Milliers_AMMORTAMENTI PV 2003 PER    ING.CHIESA" xfId="4360"/>
    <cellStyle name="MOL" xfId="4361"/>
    <cellStyle name="MOL 2" xfId="36241"/>
    <cellStyle name="Moneda [0]_Chart001" xfId="202"/>
    <cellStyle name="Moneda_Chart001" xfId="203"/>
    <cellStyle name="Monétaire_IES  Network Analysis - 2004 03 16" xfId="4362"/>
    <cellStyle name="Month-Year" xfId="1739"/>
    <cellStyle name="MonthYears" xfId="1151"/>
    <cellStyle name="MonthYears 2" xfId="3151"/>
    <cellStyle name="MPRO Standard" xfId="4363"/>
    <cellStyle name="Multiple" xfId="204"/>
    <cellStyle name="n000" xfId="1740"/>
    <cellStyle name="n000 2" xfId="1741"/>
    <cellStyle name="n000 2 2" xfId="3470"/>
    <cellStyle name="n000 2 2 2" xfId="35959"/>
    <cellStyle name="n000 2 3" xfId="36690"/>
    <cellStyle name="n000 3" xfId="1742"/>
    <cellStyle name="n000 3 2" xfId="3149"/>
    <cellStyle name="n000 3 2 2" xfId="35704"/>
    <cellStyle name="n000 4" xfId="3150"/>
    <cellStyle name="n000 4 2" xfId="35705"/>
    <cellStyle name="n000 5" xfId="36689"/>
    <cellStyle name="n0000" xfId="1743"/>
    <cellStyle name="n0000 2" xfId="1744"/>
    <cellStyle name="n0000 2 2" xfId="3147"/>
    <cellStyle name="n0000 2 2 2" xfId="35702"/>
    <cellStyle name="n0000 2 3" xfId="36692"/>
    <cellStyle name="n0000 3" xfId="1745"/>
    <cellStyle name="n0000 3 2" xfId="3146"/>
    <cellStyle name="n0000 3 2 2" xfId="35701"/>
    <cellStyle name="n0000 4" xfId="3148"/>
    <cellStyle name="n0000 4 2" xfId="35703"/>
    <cellStyle name="n0000 5" xfId="36691"/>
    <cellStyle name="n000000" xfId="1746"/>
    <cellStyle name="n000000 2" xfId="1747"/>
    <cellStyle name="n000000 2 2" xfId="3144"/>
    <cellStyle name="n000000 2 2 2" xfId="35699"/>
    <cellStyle name="n000000 2 3" xfId="36694"/>
    <cellStyle name="n000000 3" xfId="1748"/>
    <cellStyle name="n000000 3 2" xfId="3143"/>
    <cellStyle name="n000000 3 2 2" xfId="35698"/>
    <cellStyle name="n000000 4" xfId="3145"/>
    <cellStyle name="n000000 4 2" xfId="35700"/>
    <cellStyle name="n000000 5" xfId="36693"/>
    <cellStyle name="n000000_Bottom Up plan 2013- 2015 Corporate functions" xfId="4364"/>
    <cellStyle name="Nadpis" xfId="205"/>
    <cellStyle name="Nadpis 1" xfId="4365"/>
    <cellStyle name="Nadpis 1 2" xfId="6698"/>
    <cellStyle name="Nadpis 1 2 2" xfId="11244"/>
    <cellStyle name="Nadpis 2" xfId="928"/>
    <cellStyle name="Nadpis 2 2" xfId="4366"/>
    <cellStyle name="Nadpis 2 2 2" xfId="11245"/>
    <cellStyle name="Nadpis 2 3" xfId="11246"/>
    <cellStyle name="Nadpis 2 4" xfId="11247"/>
    <cellStyle name="Nadpis 2 5" xfId="11248"/>
    <cellStyle name="Nadpis 3" xfId="3142"/>
    <cellStyle name="Nadpis 3 2" xfId="4367"/>
    <cellStyle name="Nadpis 3 2 2" xfId="11249"/>
    <cellStyle name="Nadpis 3 2 3" xfId="36242"/>
    <cellStyle name="Nadpis 3 3" xfId="35697"/>
    <cellStyle name="Nadpis 4" xfId="4368"/>
    <cellStyle name="Nadpis 4 2" xfId="6699"/>
    <cellStyle name="Nadpis 4 2 2" xfId="11250"/>
    <cellStyle name="Nadpis 5" xfId="5267"/>
    <cellStyle name="Nadpis 5 2" xfId="34650"/>
    <cellStyle name="Nadpis 6" xfId="594"/>
    <cellStyle name="Nadpis_BP 2012-2014  RIM INA Grupa_1810 LINK OFF" xfId="4369"/>
    <cellStyle name="NadpisInput" xfId="206"/>
    <cellStyle name="NadpisInput 2" xfId="929"/>
    <cellStyle name="NadpisInput 2 2" xfId="11251"/>
    <cellStyle name="NadpisInput 2 2 2" xfId="31285"/>
    <cellStyle name="NadpisInput 2 3" xfId="11252"/>
    <cellStyle name="NadpisInput 2 3 2" xfId="31296"/>
    <cellStyle name="NadpisInput 2 4" xfId="33150"/>
    <cellStyle name="NadpisInput 3" xfId="3141"/>
    <cellStyle name="NadpisInput 3 2" xfId="32723"/>
    <cellStyle name="NadpisInput 3 3" xfId="35696"/>
    <cellStyle name="NadpisInput 4" xfId="5268"/>
    <cellStyle name="NadpisInput 4 2" xfId="34651"/>
    <cellStyle name="NadpisInput 5" xfId="595"/>
    <cellStyle name="Nadpisleft" xfId="207"/>
    <cellStyle name="Nadpisleft 2" xfId="930"/>
    <cellStyle name="Nadpisleft 2 2" xfId="11253"/>
    <cellStyle name="Nadpisleft 2 3" xfId="11254"/>
    <cellStyle name="Nadpisleft 3" xfId="3140"/>
    <cellStyle name="Nadpisleft 3 2" xfId="35695"/>
    <cellStyle name="Nadpisleft 4" xfId="5269"/>
    <cellStyle name="Nadpisleft 4 2" xfId="34652"/>
    <cellStyle name="Nadpisleft 5" xfId="596"/>
    <cellStyle name="nadpismid" xfId="208"/>
    <cellStyle name="nadpismid 2" xfId="931"/>
    <cellStyle name="nadpismid 2 2" xfId="11255"/>
    <cellStyle name="nadpismid 2 3" xfId="11256"/>
    <cellStyle name="nadpismid 3" xfId="3139"/>
    <cellStyle name="nadpismid 3 2" xfId="35694"/>
    <cellStyle name="nadpismid 4" xfId="5270"/>
    <cellStyle name="nadpismid 4 2" xfId="34653"/>
    <cellStyle name="nadpismid 5" xfId="597"/>
    <cellStyle name="nadpisprostř." xfId="209"/>
    <cellStyle name="nadpisprostř. 2" xfId="932"/>
    <cellStyle name="nadpisprostř. 2 2" xfId="11257"/>
    <cellStyle name="nadpisprostř. 2 3" xfId="11258"/>
    <cellStyle name="nadpisprostř. 3" xfId="3138"/>
    <cellStyle name="nadpisprostř. 3 2" xfId="35693"/>
    <cellStyle name="nadpisprostř. 4" xfId="5271"/>
    <cellStyle name="nadpisprostř. 4 2" xfId="34654"/>
    <cellStyle name="nadpisprostř. 5" xfId="598"/>
    <cellStyle name="Nadpisright" xfId="210"/>
    <cellStyle name="Nadpisright 2" xfId="933"/>
    <cellStyle name="Nadpisright 2 2" xfId="11259"/>
    <cellStyle name="Nadpisright 2 3" xfId="11260"/>
    <cellStyle name="Nadpisright 3" xfId="3469"/>
    <cellStyle name="Nadpisright 3 2" xfId="35958"/>
    <cellStyle name="Nadpisright 4" xfId="5272"/>
    <cellStyle name="Nadpisright 4 2" xfId="34655"/>
    <cellStyle name="Nadpisright 5" xfId="599"/>
    <cellStyle name="Naglasak1" xfId="4370"/>
    <cellStyle name="Naglasak1 2" xfId="6700"/>
    <cellStyle name="Naglasak1 2 2" xfId="11261"/>
    <cellStyle name="Naglasak2" xfId="4371"/>
    <cellStyle name="Naglasak2 2" xfId="6701"/>
    <cellStyle name="Naglasak2 2 2" xfId="11262"/>
    <cellStyle name="Naglasak3" xfId="4372"/>
    <cellStyle name="Naglasak3 2" xfId="6702"/>
    <cellStyle name="Naglasak3 2 2" xfId="11263"/>
    <cellStyle name="Naglasak4" xfId="4373"/>
    <cellStyle name="Naglasak4 2" xfId="6703"/>
    <cellStyle name="Naglasak4 2 2" xfId="11264"/>
    <cellStyle name="Naglasak5" xfId="4374"/>
    <cellStyle name="Naglasak5 2" xfId="6704"/>
    <cellStyle name="Naglasak5 2 2" xfId="11265"/>
    <cellStyle name="Naglasak6" xfId="4375"/>
    <cellStyle name="Naglasak6 2" xfId="6705"/>
    <cellStyle name="Naglasak6 2 2" xfId="11266"/>
    <cellStyle name="nameapp" xfId="211"/>
    <cellStyle name="nameapp 2" xfId="934"/>
    <cellStyle name="nameapp 2 2" xfId="11267"/>
    <cellStyle name="nameapp 2 2 2" xfId="31811"/>
    <cellStyle name="nameapp 2 2 3" xfId="32613"/>
    <cellStyle name="nameapp 2 3" xfId="11268"/>
    <cellStyle name="nameapp 2 3 2" xfId="32832"/>
    <cellStyle name="nameapp 2 3 3" xfId="31443"/>
    <cellStyle name="nameapp 2 4" xfId="33627"/>
    <cellStyle name="nameapp 2 5" xfId="7056"/>
    <cellStyle name="nameapp 3" xfId="3137"/>
    <cellStyle name="nameapp 3 2" xfId="33626"/>
    <cellStyle name="nameapp 3 3" xfId="31540"/>
    <cellStyle name="nameapp 3 4" xfId="35692"/>
    <cellStyle name="nameapp 4" xfId="5273"/>
    <cellStyle name="nameapp 4 2" xfId="34656"/>
    <cellStyle name="nameapp 5" xfId="600"/>
    <cellStyle name="nameapp 6" xfId="34270"/>
    <cellStyle name="nameappleft" xfId="212"/>
    <cellStyle name="nameappleft 2" xfId="935"/>
    <cellStyle name="nameappleft 2 2" xfId="11269"/>
    <cellStyle name="nameappleft 2 2 2" xfId="31810"/>
    <cellStyle name="nameappleft 2 3" xfId="11270"/>
    <cellStyle name="nameappleft 2 3 2" xfId="32115"/>
    <cellStyle name="nameappleft 2 4" xfId="30681"/>
    <cellStyle name="nameappleft 3" xfId="3136"/>
    <cellStyle name="nameappleft 3 2" xfId="33625"/>
    <cellStyle name="nameappleft 3 3" xfId="35691"/>
    <cellStyle name="nameappleft 4" xfId="5274"/>
    <cellStyle name="nameappleft 4 2" xfId="34657"/>
    <cellStyle name="nameappleft 5" xfId="601"/>
    <cellStyle name="nameappmid" xfId="213"/>
    <cellStyle name="nameappmid 2" xfId="936"/>
    <cellStyle name="nameappmid 2 2" xfId="11271"/>
    <cellStyle name="nameappmid 2 2 2" xfId="7496"/>
    <cellStyle name="nameappmid 2 3" xfId="11272"/>
    <cellStyle name="nameappmid 2 3 2" xfId="29939"/>
    <cellStyle name="nameappmid 2 4" xfId="33624"/>
    <cellStyle name="nameappmid 3" xfId="3135"/>
    <cellStyle name="nameappmid 3 2" xfId="32114"/>
    <cellStyle name="nameappmid 3 3" xfId="35690"/>
    <cellStyle name="nameappmid 4" xfId="5275"/>
    <cellStyle name="nameappmid 4 2" xfId="34658"/>
    <cellStyle name="nameappmid 5" xfId="602"/>
    <cellStyle name="nameappright" xfId="214"/>
    <cellStyle name="nameappright 2" xfId="937"/>
    <cellStyle name="nameappright 2 2" xfId="11273"/>
    <cellStyle name="nameappright 2 2 2" xfId="31809"/>
    <cellStyle name="nameappright 2 3" xfId="11274"/>
    <cellStyle name="nameappright 2 3 2" xfId="32113"/>
    <cellStyle name="nameappright 2 4" xfId="32296"/>
    <cellStyle name="nameappright 3" xfId="3134"/>
    <cellStyle name="nameappright 3 2" xfId="33906"/>
    <cellStyle name="nameappright 3 3" xfId="35689"/>
    <cellStyle name="nameappright 4" xfId="5276"/>
    <cellStyle name="nameappright 4 2" xfId="34659"/>
    <cellStyle name="nameappright 5" xfId="603"/>
    <cellStyle name="nap" xfId="215"/>
    <cellStyle name="nap 2" xfId="2547"/>
    <cellStyle name="nap 2 2" xfId="11275"/>
    <cellStyle name="nap 3" xfId="2548"/>
    <cellStyle name="nap 3 2" xfId="35309"/>
    <cellStyle name="nap 4" xfId="3133"/>
    <cellStyle name="nap 4 2" xfId="11276"/>
    <cellStyle name="nap 5" xfId="11277"/>
    <cellStyle name="nap 6" xfId="6073"/>
    <cellStyle name="Napomena" xfId="4376"/>
    <cellStyle name="Napomena 2" xfId="6706"/>
    <cellStyle name="Napomena 2 2" xfId="11278"/>
    <cellStyle name="Napomena 2 2 2" xfId="30948"/>
    <cellStyle name="Napomena 2 3" xfId="7610"/>
    <cellStyle name="Napomena 2 4" xfId="30721"/>
    <cellStyle name="Napomena 3" xfId="11279"/>
    <cellStyle name="Napomena 3 2" xfId="31712"/>
    <cellStyle name="Napomena 4" xfId="7186"/>
    <cellStyle name="Napomena 5" xfId="34269"/>
    <cellStyle name="Naslov" xfId="1749"/>
    <cellStyle name="Naslov 1" xfId="1750"/>
    <cellStyle name="Naslov 1 2" xfId="4377"/>
    <cellStyle name="Naslov 1 2 2" xfId="6707"/>
    <cellStyle name="Naslov 1 2 2 2" xfId="11280"/>
    <cellStyle name="Naslov 1 3" xfId="6708"/>
    <cellStyle name="Naslov 1 3 2" xfId="11281"/>
    <cellStyle name="Naslov 1_BOTTOM UP 2013-2015 SEPTEMBER (5)" xfId="4378"/>
    <cellStyle name="Naslov 10" xfId="6709"/>
    <cellStyle name="Naslov 11" xfId="6710"/>
    <cellStyle name="Naslov 12" xfId="6711"/>
    <cellStyle name="Naslov 13" xfId="6712"/>
    <cellStyle name="Naslov 14" xfId="6713"/>
    <cellStyle name="Naslov 2" xfId="1751"/>
    <cellStyle name="Naslov 2 2" xfId="4379"/>
    <cellStyle name="Naslov 2 2 2" xfId="6714"/>
    <cellStyle name="Naslov 2 2 2 2" xfId="11282"/>
    <cellStyle name="Naslov 2 3" xfId="6715"/>
    <cellStyle name="Naslov 2 3 2" xfId="11283"/>
    <cellStyle name="Naslov 2_BOTTOM UP 2013-2015 SEPTEMBER (5)" xfId="4380"/>
    <cellStyle name="Naslov 3" xfId="1752"/>
    <cellStyle name="Naslov 3 2" xfId="4381"/>
    <cellStyle name="Naslov 3 2 2" xfId="6716"/>
    <cellStyle name="Naslov 3 2 2 2" xfId="11284"/>
    <cellStyle name="Naslov 3 2 3" xfId="36243"/>
    <cellStyle name="Naslov 3 3" xfId="6717"/>
    <cellStyle name="Naslov 3 3 2" xfId="11285"/>
    <cellStyle name="Naslov 3 4" xfId="35025"/>
    <cellStyle name="Naslov 3_BOTTOM UP 2013-2015 SEPTEMBER (5)" xfId="4382"/>
    <cellStyle name="Naslov 4" xfId="1753"/>
    <cellStyle name="Naslov 4 2" xfId="4383"/>
    <cellStyle name="Naslov 4 2 2" xfId="6718"/>
    <cellStyle name="Naslov 4 2 2 2" xfId="11286"/>
    <cellStyle name="Naslov 4 3" xfId="6719"/>
    <cellStyle name="Naslov 4 3 2" xfId="11287"/>
    <cellStyle name="Naslov 4_BOTTOM UP 2013-2015 SEPTEMBER (5)" xfId="4384"/>
    <cellStyle name="Naslov 5" xfId="4385"/>
    <cellStyle name="Naslov 5 2" xfId="6720"/>
    <cellStyle name="Naslov 5 2 2" xfId="11288"/>
    <cellStyle name="Naslov 6" xfId="6721"/>
    <cellStyle name="Naslov 6 2" xfId="11289"/>
    <cellStyle name="Naslov 7" xfId="6722"/>
    <cellStyle name="Naslov 8" xfId="6723"/>
    <cellStyle name="Naslov 9" xfId="6724"/>
    <cellStyle name="Naslov_BOTTOM UP 2013-2015 SEPTEMBER (5)" xfId="4386"/>
    <cellStyle name="Navadno 2" xfId="4387"/>
    <cellStyle name="Navadno 2 2" xfId="11290"/>
    <cellStyle name="Navadno 2 2 2" xfId="11291"/>
    <cellStyle name="Navadno 2 3" xfId="11292"/>
    <cellStyle name="Navadno 3" xfId="4388"/>
    <cellStyle name="Navadno 3 2" xfId="4389"/>
    <cellStyle name="Navadno 3 2 2" xfId="6725"/>
    <cellStyle name="Navadno 3 2 2 2" xfId="11293"/>
    <cellStyle name="Navadno 3 2 3" xfId="11294"/>
    <cellStyle name="Navadno 3 3" xfId="4390"/>
    <cellStyle name="Navadno 3 3 2" xfId="6726"/>
    <cellStyle name="Navadno 3 3 2 2" xfId="11295"/>
    <cellStyle name="Navadno 3 3 3" xfId="11296"/>
    <cellStyle name="Navadno 3 4" xfId="6727"/>
    <cellStyle name="Navadno 3 4 2" xfId="11297"/>
    <cellStyle name="Navadno 3 4 2 2" xfId="11298"/>
    <cellStyle name="Navadno 3 4 3" xfId="11299"/>
    <cellStyle name="Navadno 3 5" xfId="11300"/>
    <cellStyle name="Navadno 3 6" xfId="36695"/>
    <cellStyle name="Navadno 3_Bottom Up plan 2013- 2015 Corporate functions" xfId="4391"/>
    <cellStyle name="Neutraal" xfId="216"/>
    <cellStyle name="Neutraal 2" xfId="938"/>
    <cellStyle name="Neutraal 3" xfId="5277"/>
    <cellStyle name="Neutraal 4" xfId="604"/>
    <cellStyle name="Neutral 10" xfId="11301"/>
    <cellStyle name="Neutral 10 2" xfId="11302"/>
    <cellStyle name="Neutral 11" xfId="11303"/>
    <cellStyle name="Neutral 12" xfId="11304"/>
    <cellStyle name="Neutral 13" xfId="6290"/>
    <cellStyle name="Neutral 14" xfId="6108"/>
    <cellStyle name="Neutral 2" xfId="217"/>
    <cellStyle name="Neutral 2 2" xfId="1754"/>
    <cellStyle name="Neutral 2 2 2" xfId="6729"/>
    <cellStyle name="Neutral 2 2 2 2" xfId="11305"/>
    <cellStyle name="Neutral 2 2 3" xfId="11306"/>
    <cellStyle name="Neutral 2 2 4" xfId="11307"/>
    <cellStyle name="Neutral 2 2 5" xfId="36696"/>
    <cellStyle name="Neutral 2 3" xfId="3130"/>
    <cellStyle name="Neutral 2 3 2" xfId="4392"/>
    <cellStyle name="Neutral 2 3 2 2" xfId="36244"/>
    <cellStyle name="Neutral 2 3 3" xfId="35686"/>
    <cellStyle name="Neutral 2 4" xfId="5278"/>
    <cellStyle name="Neutral 2 5" xfId="939"/>
    <cellStyle name="Neutral 2_BOTTOM UP 2013-2015 OCTOBER 19th" xfId="11308"/>
    <cellStyle name="Neutral 3" xfId="2252"/>
    <cellStyle name="Neutral 3 2" xfId="3164"/>
    <cellStyle name="Neutral 3 2 2" xfId="11309"/>
    <cellStyle name="Neutral 3 2 2 2" xfId="11310"/>
    <cellStyle name="Neutral 3 2 3" xfId="11311"/>
    <cellStyle name="Neutral 3 2 4" xfId="11312"/>
    <cellStyle name="Neutral 3 2 5" xfId="35712"/>
    <cellStyle name="Neutral 3 3" xfId="3129"/>
    <cellStyle name="Neutral 3 3 2" xfId="11313"/>
    <cellStyle name="Neutral 3 4" xfId="5279"/>
    <cellStyle name="Neutral 3 5" xfId="11314"/>
    <cellStyle name="Neutral 3 6" xfId="11315"/>
    <cellStyle name="Neutral 3_Realization 2013" xfId="11316"/>
    <cellStyle name="Neutral 4" xfId="605"/>
    <cellStyle name="Neutral 4 2" xfId="11317"/>
    <cellStyle name="Neutral 4 2 2" xfId="11318"/>
    <cellStyle name="Neutral 4 3" xfId="11319"/>
    <cellStyle name="Neutral 4 4" xfId="11320"/>
    <cellStyle name="Neutral 4 5" xfId="34660"/>
    <cellStyle name="Neutral 4 6" xfId="6360"/>
    <cellStyle name="Neutral 5" xfId="6730"/>
    <cellStyle name="Neutral 5 2" xfId="11321"/>
    <cellStyle name="Neutral 5 2 2" xfId="11322"/>
    <cellStyle name="Neutral 5 3" xfId="11323"/>
    <cellStyle name="Neutral 5 4" xfId="11324"/>
    <cellStyle name="Neutral 5 5" xfId="34530"/>
    <cellStyle name="Neutral 6" xfId="6728"/>
    <cellStyle name="Neutral 6 2" xfId="11326"/>
    <cellStyle name="Neutral 6 3" xfId="11327"/>
    <cellStyle name="Neutral 6 4" xfId="11328"/>
    <cellStyle name="Neutral 6 5" xfId="11325"/>
    <cellStyle name="Neutral 6 6" xfId="34398"/>
    <cellStyle name="Neutral 7" xfId="11329"/>
    <cellStyle name="Neutral 7 2" xfId="11330"/>
    <cellStyle name="Neutral 7 3" xfId="34423"/>
    <cellStyle name="Neutral 8" xfId="11331"/>
    <cellStyle name="Neutral 8 2" xfId="11332"/>
    <cellStyle name="Neutral 8 3" xfId="34287"/>
    <cellStyle name="Neutral 9" xfId="11333"/>
    <cellStyle name="Neutral 9 2" xfId="11334"/>
    <cellStyle name="Neutrale" xfId="1755"/>
    <cellStyle name="Neutrale 2" xfId="4393"/>
    <cellStyle name="Neutrale 2 2" xfId="36245"/>
    <cellStyle name="Neutrale 3" xfId="35026"/>
    <cellStyle name="Neutrálna" xfId="4394"/>
    <cellStyle name="Neutrálna 2" xfId="6731"/>
    <cellStyle name="Neutrálna 2 2" xfId="11335"/>
    <cellStyle name="Neutralno" xfId="1756"/>
    <cellStyle name="Neutralno 2" xfId="3128"/>
    <cellStyle name="Neutralno 2 2" xfId="4395"/>
    <cellStyle name="Neutralno 2 2 2" xfId="11336"/>
    <cellStyle name="Neutralno 2 3" xfId="35685"/>
    <cellStyle name="Neutralno 3" xfId="6732"/>
    <cellStyle name="Neutralno 3 2" xfId="11337"/>
    <cellStyle name="Neutralno_BOTTOM UP 2013-2015 SEPTEMBER (5)" xfId="4396"/>
    <cellStyle name="Nevtralno" xfId="4397"/>
    <cellStyle name="Nevtralno 2" xfId="6733"/>
    <cellStyle name="Nevtralno 2 2" xfId="11338"/>
    <cellStyle name="New" xfId="1757"/>
    <cellStyle name="Nmámál_ered flu 10." xfId="1152"/>
    <cellStyle name="no dec" xfId="218"/>
    <cellStyle name="Normal" xfId="0" builtinId="0"/>
    <cellStyle name="Normal -- No Dec." xfId="219"/>
    <cellStyle name="Normal - Style1" xfId="220"/>
    <cellStyle name="Normal - Style1 2" xfId="1758"/>
    <cellStyle name="Normal - Style2" xfId="1759"/>
    <cellStyle name="Normal - Style2 2" xfId="11339"/>
    <cellStyle name="Normal - Style3" xfId="1760"/>
    <cellStyle name="Normal - Style3 2" xfId="11340"/>
    <cellStyle name="Normal - Style4" xfId="1761"/>
    <cellStyle name="Normal - Style4 2" xfId="11341"/>
    <cellStyle name="Normal - Style5" xfId="1762"/>
    <cellStyle name="Normal - Style5 2" xfId="11342"/>
    <cellStyle name="Normal - Style6" xfId="1763"/>
    <cellStyle name="Normal - Style6 2" xfId="11343"/>
    <cellStyle name="Normal - Style7" xfId="1764"/>
    <cellStyle name="Normal - Style7 2" xfId="11344"/>
    <cellStyle name="Normal - Style8" xfId="1765"/>
    <cellStyle name="Normal - Style8 2" xfId="11345"/>
    <cellStyle name="Normal -- Two Dec." xfId="221"/>
    <cellStyle name="Normal 10" xfId="3168"/>
    <cellStyle name="Normál 10" xfId="222"/>
    <cellStyle name="Normal 10 10" xfId="5715"/>
    <cellStyle name="Normál 10 10" xfId="6882"/>
    <cellStyle name="Normál 10 10 2" xfId="11346"/>
    <cellStyle name="Normál 10 10 3" xfId="34661"/>
    <cellStyle name="Normal 10 11" xfId="5708"/>
    <cellStyle name="Normál 10 11" xfId="11347"/>
    <cellStyle name="Normal 10 12" xfId="5716"/>
    <cellStyle name="Normál 10 12" xfId="11348"/>
    <cellStyle name="Normal 10 13" xfId="5707"/>
    <cellStyle name="Normál 10 13" xfId="34424"/>
    <cellStyle name="Normal 10 14" xfId="5942"/>
    <cellStyle name="Normál 10 14" xfId="36697"/>
    <cellStyle name="Normal 10 15" xfId="5947"/>
    <cellStyle name="Normal 10 16" xfId="5952"/>
    <cellStyle name="Normal 10 17" xfId="5957"/>
    <cellStyle name="Normal 10 18" xfId="5962"/>
    <cellStyle name="Normal 10 19" xfId="5967"/>
    <cellStyle name="Normal 10 2" xfId="3657"/>
    <cellStyle name="Normál 10 2" xfId="1766"/>
    <cellStyle name="Normál 10 2 10" xfId="31100"/>
    <cellStyle name="Normál 10 2 11" xfId="35027"/>
    <cellStyle name="Normál 10 2 12" xfId="36698"/>
    <cellStyle name="Normal 10 2 2" xfId="11350"/>
    <cellStyle name="Normál 10 2 2" xfId="11351"/>
    <cellStyle name="Normal 10 2 2 2" xfId="11352"/>
    <cellStyle name="Normál 10 2 2 2" xfId="36699"/>
    <cellStyle name="Normal 10 2 3" xfId="11353"/>
    <cellStyle name="Normál 10 2 3" xfId="11349"/>
    <cellStyle name="Normál 10 2 4" xfId="30626"/>
    <cellStyle name="Normál 10 2 5" xfId="33506"/>
    <cellStyle name="Normál 10 2 6" xfId="30174"/>
    <cellStyle name="Normál 10 2 7" xfId="33761"/>
    <cellStyle name="Normál 10 2 8" xfId="30043"/>
    <cellStyle name="Normál 10 2 9" xfId="33420"/>
    <cellStyle name="Normal 10 20" xfId="5972"/>
    <cellStyle name="Normal 10 21" xfId="5977"/>
    <cellStyle name="Normal 10 22" xfId="5982"/>
    <cellStyle name="Normal 10 23" xfId="5987"/>
    <cellStyle name="Normal 10 24" xfId="5992"/>
    <cellStyle name="Normal 10 25" xfId="5997"/>
    <cellStyle name="Normal 10 3" xfId="3653"/>
    <cellStyle name="Normál 10 3" xfId="2173"/>
    <cellStyle name="Normal 10 3 2" xfId="11354"/>
    <cellStyle name="Normál 10 3 2" xfId="11355"/>
    <cellStyle name="Normál 10 3 3" xfId="36700"/>
    <cellStyle name="Normal 10 4" xfId="5280"/>
    <cellStyle name="Normál 10 4" xfId="4115"/>
    <cellStyle name="Normal 10 4 2" xfId="11356"/>
    <cellStyle name="Normál 10 4 2" xfId="11357"/>
    <cellStyle name="Normál 10 4 3" xfId="36157"/>
    <cellStyle name="Normál 10 4 4" xfId="36701"/>
    <cellStyle name="Normal 10 5" xfId="5592"/>
    <cellStyle name="Normál 10 5" xfId="4398"/>
    <cellStyle name="Normál 10 5 2" xfId="11358"/>
    <cellStyle name="Normál 10 5 3" xfId="36246"/>
    <cellStyle name="Normal 10 6" xfId="5597"/>
    <cellStyle name="Normál 10 6" xfId="4785"/>
    <cellStyle name="Normál 10 6 2" xfId="11359"/>
    <cellStyle name="Normál 10 6 3" xfId="36394"/>
    <cellStyle name="Normal 10 7" xfId="5591"/>
    <cellStyle name="Normál 10 7" xfId="4190"/>
    <cellStyle name="Normál 10 7 2" xfId="11361"/>
    <cellStyle name="Normál 10 7 3" xfId="36196"/>
    <cellStyle name="Normal 10 8" xfId="5598"/>
    <cellStyle name="Normál 10 8" xfId="4946"/>
    <cellStyle name="Normál 10 8 2" xfId="11363"/>
    <cellStyle name="Normál 10 8 3" xfId="36457"/>
    <cellStyle name="Normal 10 9" xfId="5709"/>
    <cellStyle name="Normál 10 9" xfId="4904"/>
    <cellStyle name="Normál 10 9 2" xfId="11365"/>
    <cellStyle name="Normál 10 9 3" xfId="36443"/>
    <cellStyle name="Normál 100" xfId="781"/>
    <cellStyle name="Normál 100 2" xfId="11366"/>
    <cellStyle name="Normál 101" xfId="6054"/>
    <cellStyle name="Normál 101 2" xfId="11367"/>
    <cellStyle name="Normál 101 2 2" xfId="11368"/>
    <cellStyle name="Normál 101 2 2 2" xfId="22450"/>
    <cellStyle name="Normál 101 2 3" xfId="22451"/>
    <cellStyle name="Normál 101 3" xfId="11369"/>
    <cellStyle name="Normál 101 3 2" xfId="22452"/>
    <cellStyle name="Normál 101 4" xfId="22453"/>
    <cellStyle name="Normál 101 5" xfId="6167"/>
    <cellStyle name="Normál 102" xfId="6055"/>
    <cellStyle name="Normál 102 2" xfId="11371"/>
    <cellStyle name="Normál 102 3" xfId="11370"/>
    <cellStyle name="Normál 103" xfId="6056"/>
    <cellStyle name="Normál 103 2" xfId="11373"/>
    <cellStyle name="Normál 103 3" xfId="11372"/>
    <cellStyle name="Normál 104" xfId="6057"/>
    <cellStyle name="Normál 104 2" xfId="11375"/>
    <cellStyle name="Normál 104 2 2" xfId="11376"/>
    <cellStyle name="Normál 104 2 2 2" xfId="22454"/>
    <cellStyle name="Normál 104 2 3" xfId="22455"/>
    <cellStyle name="Normál 104 3" xfId="11377"/>
    <cellStyle name="Normál 104 3 2" xfId="22456"/>
    <cellStyle name="Normál 104 4" xfId="22457"/>
    <cellStyle name="Normál 104 5" xfId="11374"/>
    <cellStyle name="Normál 105" xfId="6058"/>
    <cellStyle name="Normál 105 2" xfId="11379"/>
    <cellStyle name="Normál 105 2 2" xfId="11380"/>
    <cellStyle name="Normál 105 2 2 2" xfId="22458"/>
    <cellStyle name="Normál 105 2 3" xfId="22459"/>
    <cellStyle name="Normál 105 3" xfId="11381"/>
    <cellStyle name="Normál 105 3 2" xfId="22460"/>
    <cellStyle name="Normál 105 4" xfId="22461"/>
    <cellStyle name="Normál 105 5" xfId="11378"/>
    <cellStyle name="Normál 106" xfId="6059"/>
    <cellStyle name="Normál 106 2" xfId="11383"/>
    <cellStyle name="Normál 106 3" xfId="11382"/>
    <cellStyle name="Normál 107" xfId="6060"/>
    <cellStyle name="Normál 107 2" xfId="11385"/>
    <cellStyle name="Normál 107 2 2" xfId="11386"/>
    <cellStyle name="Normál 107 2 2 2" xfId="22462"/>
    <cellStyle name="Normál 107 2 3" xfId="22463"/>
    <cellStyle name="Normál 107 3" xfId="11387"/>
    <cellStyle name="Normál 107 3 2" xfId="22464"/>
    <cellStyle name="Normál 107 4" xfId="22465"/>
    <cellStyle name="Normál 107 5" xfId="11384"/>
    <cellStyle name="Normál 108" xfId="6061"/>
    <cellStyle name="Normál 108 2" xfId="11389"/>
    <cellStyle name="Normál 108 3" xfId="11388"/>
    <cellStyle name="Normál 109" xfId="6062"/>
    <cellStyle name="Normál 109 2" xfId="11391"/>
    <cellStyle name="Normál 109 2 2" xfId="11392"/>
    <cellStyle name="Normál 109 2 2 2" xfId="22466"/>
    <cellStyle name="Normál 109 2 3" xfId="22467"/>
    <cellStyle name="Normál 109 3" xfId="11393"/>
    <cellStyle name="Normál 109 3 2" xfId="22468"/>
    <cellStyle name="Normál 109 4" xfId="22469"/>
    <cellStyle name="Normál 109 5" xfId="11390"/>
    <cellStyle name="Normal 11" xfId="2549"/>
    <cellStyle name="Normál 11" xfId="223"/>
    <cellStyle name="Normal 11 10" xfId="4743"/>
    <cellStyle name="Normál 11 10" xfId="11394"/>
    <cellStyle name="Normal 11 10 2" xfId="36359"/>
    <cellStyle name="Normál 11 10 2" xfId="34662"/>
    <cellStyle name="Normal 11 11" xfId="4744"/>
    <cellStyle name="Normál 11 11" xfId="29900"/>
    <cellStyle name="Normal 11 11 2" xfId="36360"/>
    <cellStyle name="Normal 11 12" xfId="4770"/>
    <cellStyle name="Normál 11 12" xfId="32409"/>
    <cellStyle name="Normal 11 12 2" xfId="36381"/>
    <cellStyle name="Normal 11 13" xfId="4753"/>
    <cellStyle name="Normál 11 13" xfId="30930"/>
    <cellStyle name="Normal 11 13 2" xfId="36368"/>
    <cellStyle name="Normal 11 14" xfId="4764"/>
    <cellStyle name="Normál 11 14" xfId="30665"/>
    <cellStyle name="Normal 11 14 2" xfId="36377"/>
    <cellStyle name="Normal 11 15" xfId="4122"/>
    <cellStyle name="Normál 11 15" xfId="31999"/>
    <cellStyle name="Normal 11 16" xfId="4325"/>
    <cellStyle name="Normál 11 16" xfId="30960"/>
    <cellStyle name="Normal 11 17" xfId="4822"/>
    <cellStyle name="Normál 11 17" xfId="31066"/>
    <cellStyle name="Normal 11 18" xfId="4192"/>
    <cellStyle name="Normál 11 18" xfId="32643"/>
    <cellStyle name="Normal 11 19" xfId="4412"/>
    <cellStyle name="Normál 11 19" xfId="32290"/>
    <cellStyle name="Normal 11 2" xfId="3169"/>
    <cellStyle name="Normál 11 2" xfId="1767"/>
    <cellStyle name="Normál 11 2 10" xfId="30999"/>
    <cellStyle name="Normál 11 2 11" xfId="35028"/>
    <cellStyle name="Normál 11 2 12" xfId="36703"/>
    <cellStyle name="Normal 11 2 2" xfId="4737"/>
    <cellStyle name="Normál 11 2 2" xfId="11396"/>
    <cellStyle name="Normal 11 2 2 2" xfId="36354"/>
    <cellStyle name="Normal 11 2 3" xfId="4195"/>
    <cellStyle name="Normál 11 2 3" xfId="11395"/>
    <cellStyle name="Normal 11 2 3 2" xfId="36198"/>
    <cellStyle name="Normal 11 2 4" xfId="4125"/>
    <cellStyle name="Normál 11 2 4" xfId="30630"/>
    <cellStyle name="Normal 11 2 4 2" xfId="36160"/>
    <cellStyle name="Normal 11 2 5" xfId="4338"/>
    <cellStyle name="Normál 11 2 5" xfId="32013"/>
    <cellStyle name="Normal 11 2 6" xfId="4890"/>
    <cellStyle name="Normál 11 2 6" xfId="31212"/>
    <cellStyle name="Normal 11 2 7" xfId="4917"/>
    <cellStyle name="Normál 11 2 7" xfId="33245"/>
    <cellStyle name="Normal 11 2 8" xfId="35713"/>
    <cellStyle name="Normál 11 2 8" xfId="30388"/>
    <cellStyle name="Normál 11 2 9" xfId="33369"/>
    <cellStyle name="Normal 11 20" xfId="4863"/>
    <cellStyle name="Normál 11 20" xfId="30733"/>
    <cellStyle name="Normal 11 21" xfId="4862"/>
    <cellStyle name="Normál 11 21" xfId="31283"/>
    <cellStyle name="Normal 11 22" xfId="4920"/>
    <cellStyle name="Normál 11 22" xfId="13148"/>
    <cellStyle name="Normal 11 23" xfId="4982"/>
    <cellStyle name="Normál 11 23" xfId="34425"/>
    <cellStyle name="Normal 11 24" xfId="4994"/>
    <cellStyle name="Normál 11 24" xfId="36702"/>
    <cellStyle name="Normal 11 24 2" xfId="6123"/>
    <cellStyle name="Normal 11 25" xfId="5281"/>
    <cellStyle name="Normal 11 25 2" xfId="6137"/>
    <cellStyle name="Normal 11 26" xfId="5594"/>
    <cellStyle name="Normal 11 26 2" xfId="6144"/>
    <cellStyle name="Normal 11 27" xfId="5595"/>
    <cellStyle name="Normal 11 27 2" xfId="6145"/>
    <cellStyle name="Normal 11 28" xfId="5593"/>
    <cellStyle name="Normal 11 28 2" xfId="6143"/>
    <cellStyle name="Normal 11 29" xfId="5596"/>
    <cellStyle name="Normal 11 29 2" xfId="6146"/>
    <cellStyle name="Normal 11 3" xfId="3035"/>
    <cellStyle name="Normál 11 3" xfId="2172"/>
    <cellStyle name="Normál 11 3 10" xfId="30586"/>
    <cellStyle name="Normál 11 3 11" xfId="35200"/>
    <cellStyle name="Normál 11 3 12" xfId="36704"/>
    <cellStyle name="Normal 11 3 2" xfId="4751"/>
    <cellStyle name="Normál 11 3 2" xfId="11397"/>
    <cellStyle name="Normal 11 3 2 2" xfId="36366"/>
    <cellStyle name="Normal 11 3 3" xfId="4111"/>
    <cellStyle name="Normál 11 3 3" xfId="30632"/>
    <cellStyle name="Normal 11 3 3 2" xfId="36154"/>
    <cellStyle name="Normal 11 3 4" xfId="4307"/>
    <cellStyle name="Normál 11 3 4" xfId="33501"/>
    <cellStyle name="Normal 11 3 4 2" xfId="36233"/>
    <cellStyle name="Normal 11 3 5" xfId="4819"/>
    <cellStyle name="Normál 11 3 5" xfId="30178"/>
    <cellStyle name="Normal 11 3 6" xfId="4922"/>
    <cellStyle name="Normál 11 3 6" xfId="32241"/>
    <cellStyle name="Normal 11 3 7" xfId="4980"/>
    <cellStyle name="Normál 11 3 7" xfId="32936"/>
    <cellStyle name="Normal 11 3 8" xfId="35614"/>
    <cellStyle name="Normál 11 3 8" xfId="30855"/>
    <cellStyle name="Normál 11 3 9" xfId="31000"/>
    <cellStyle name="Normal 11 30" xfId="5712"/>
    <cellStyle name="Normal 11 30 2" xfId="6149"/>
    <cellStyle name="Normal 11 31" xfId="5714"/>
    <cellStyle name="Normal 11 31 2" xfId="6151"/>
    <cellStyle name="Normal 11 32" xfId="5711"/>
    <cellStyle name="Normal 11 32 2" xfId="6148"/>
    <cellStyle name="Normal 11 33" xfId="5713"/>
    <cellStyle name="Normal 11 33 2" xfId="6150"/>
    <cellStyle name="Normal 11 34" xfId="5710"/>
    <cellStyle name="Normal 11 34 2" xfId="6147"/>
    <cellStyle name="Normal 11 35" xfId="5024"/>
    <cellStyle name="Normal 11 36" xfId="5824"/>
    <cellStyle name="Normal 11 37" xfId="5834"/>
    <cellStyle name="Normal 11 38" xfId="5879"/>
    <cellStyle name="Normal 11 39" xfId="6116"/>
    <cellStyle name="Normal 11 4" xfId="3113"/>
    <cellStyle name="Normál 11 4" xfId="4116"/>
    <cellStyle name="Normal 11 4 2" xfId="4749"/>
    <cellStyle name="Normál 11 4 2" xfId="36705"/>
    <cellStyle name="Normal 11 4 3" xfId="35673"/>
    <cellStyle name="Normal 11 5" xfId="3559"/>
    <cellStyle name="Normál 11 5" xfId="4399"/>
    <cellStyle name="Normal 11 5 2" xfId="4767"/>
    <cellStyle name="Normal 11 5 3" xfId="36002"/>
    <cellStyle name="Normal 11 6" xfId="3648"/>
    <cellStyle name="Normál 11 6" xfId="4786"/>
    <cellStyle name="Normal 11 6 2" xfId="4739"/>
    <cellStyle name="Normal 11 6 3" xfId="36043"/>
    <cellStyle name="Normal 11 7" xfId="3701"/>
    <cellStyle name="Normál 11 7" xfId="4189"/>
    <cellStyle name="Normal 11 7 2" xfId="4763"/>
    <cellStyle name="Normal 11 7 3" xfId="36074"/>
    <cellStyle name="Normal 11 8" xfId="4757"/>
    <cellStyle name="Normál 11 8" xfId="4947"/>
    <cellStyle name="Normal 11 8 2" xfId="36372"/>
    <cellStyle name="Normal 11 9" xfId="4746"/>
    <cellStyle name="Normál 11 9" xfId="4903"/>
    <cellStyle name="Normal 11 9 2" xfId="36362"/>
    <cellStyle name="Normál 110" xfId="6063"/>
    <cellStyle name="Normál 110 2" xfId="11399"/>
    <cellStyle name="Normál 110 3" xfId="11398"/>
    <cellStyle name="Normál 111" xfId="11400"/>
    <cellStyle name="Normál 111 2" xfId="11401"/>
    <cellStyle name="Normál 112" xfId="11402"/>
    <cellStyle name="Normál 112 2" xfId="11403"/>
    <cellStyle name="Normál 113" xfId="11404"/>
    <cellStyle name="Normál 113 2" xfId="11405"/>
    <cellStyle name="Normál 113 2 2" xfId="11406"/>
    <cellStyle name="Normál 113 2 2 2" xfId="22470"/>
    <cellStyle name="Normál 113 2 3" xfId="22471"/>
    <cellStyle name="Normál 113 3" xfId="11407"/>
    <cellStyle name="Normál 113 3 2" xfId="22472"/>
    <cellStyle name="Normál 113 4" xfId="22473"/>
    <cellStyle name="Normál 114" xfId="11408"/>
    <cellStyle name="Normál 114 2" xfId="11409"/>
    <cellStyle name="Normál 114 2 2" xfId="11410"/>
    <cellStyle name="Normál 114 2 2 2" xfId="22474"/>
    <cellStyle name="Normál 114 2 3" xfId="22475"/>
    <cellStyle name="Normál 114 3" xfId="11411"/>
    <cellStyle name="Normál 114 3 2" xfId="22476"/>
    <cellStyle name="Normál 114 4" xfId="22477"/>
    <cellStyle name="Normál 115" xfId="11412"/>
    <cellStyle name="Normál 115 2" xfId="11413"/>
    <cellStyle name="Normál 115 2 2" xfId="11414"/>
    <cellStyle name="Normál 115 2 2 2" xfId="22478"/>
    <cellStyle name="Normál 115 2 3" xfId="22479"/>
    <cellStyle name="Normál 115 3" xfId="11415"/>
    <cellStyle name="Normál 115 3 2" xfId="22480"/>
    <cellStyle name="Normál 115 4" xfId="22481"/>
    <cellStyle name="Normál 116" xfId="11416"/>
    <cellStyle name="Normál 116 2" xfId="11417"/>
    <cellStyle name="Normál 116 2 2" xfId="11418"/>
    <cellStyle name="Normál 116 2 2 2" xfId="22482"/>
    <cellStyle name="Normál 116 2 3" xfId="22483"/>
    <cellStyle name="Normál 116 3" xfId="11419"/>
    <cellStyle name="Normál 116 3 2" xfId="22484"/>
    <cellStyle name="Normál 116 4" xfId="22485"/>
    <cellStyle name="Normál 117" xfId="11420"/>
    <cellStyle name="Normál 117 2" xfId="11421"/>
    <cellStyle name="Normál 117 3" xfId="11422"/>
    <cellStyle name="Normál 118" xfId="11423"/>
    <cellStyle name="Normál 118 2" xfId="11424"/>
    <cellStyle name="Normál 118 3" xfId="11425"/>
    <cellStyle name="Normál 119" xfId="11426"/>
    <cellStyle name="Normál 119 2" xfId="11427"/>
    <cellStyle name="Normál 119 3" xfId="11428"/>
    <cellStyle name="Normal 12" xfId="3170"/>
    <cellStyle name="Normál 12" xfId="224"/>
    <cellStyle name="Normal 12 10" xfId="5599"/>
    <cellStyle name="Normál 12 10" xfId="11429"/>
    <cellStyle name="Normál 12 10 2" xfId="34663"/>
    <cellStyle name="Normal 12 11" xfId="5589"/>
    <cellStyle name="Normál 12 11" xfId="11430"/>
    <cellStyle name="Normál 12 11 2" xfId="22486"/>
    <cellStyle name="Normal 12 12" xfId="5600"/>
    <cellStyle name="Normál 12 12" xfId="22487"/>
    <cellStyle name="Normal 12 13" xfId="5590"/>
    <cellStyle name="Normál 12 13" xfId="7613"/>
    <cellStyle name="Normal 12 14" xfId="5719"/>
    <cellStyle name="Normál 12 14" xfId="34426"/>
    <cellStyle name="Normal 12 15" xfId="5706"/>
    <cellStyle name="Normál 12 15" xfId="36706"/>
    <cellStyle name="Normal 12 16" xfId="5717"/>
    <cellStyle name="Normal 12 17" xfId="5705"/>
    <cellStyle name="Normal 12 18" xfId="5718"/>
    <cellStyle name="Normal 12 19" xfId="5939"/>
    <cellStyle name="Normal 12 19 2" xfId="6153"/>
    <cellStyle name="Normal 12 2" xfId="3674"/>
    <cellStyle name="Normál 12 2" xfId="1768"/>
    <cellStyle name="Normál 12 2 10" xfId="30647"/>
    <cellStyle name="Normál 12 2 11" xfId="35029"/>
    <cellStyle name="Normál 12 2 12" xfId="36707"/>
    <cellStyle name="Normal 12 2 2" xfId="11432"/>
    <cellStyle name="Normál 12 2 2" xfId="11433"/>
    <cellStyle name="Normál 12 2 2 2" xfId="22488"/>
    <cellStyle name="Normál 12 2 3" xfId="11434"/>
    <cellStyle name="Normál 12 2 3 2" xfId="22489"/>
    <cellStyle name="Normál 12 2 4" xfId="22490"/>
    <cellStyle name="Normál 12 2 5" xfId="22491"/>
    <cellStyle name="Normál 12 2 6" xfId="22492"/>
    <cellStyle name="Normál 12 2 7" xfId="22493"/>
    <cellStyle name="Normál 12 2 8" xfId="22494"/>
    <cellStyle name="Normál 12 2 9" xfId="11431"/>
    <cellStyle name="Normal 12 20" xfId="5944"/>
    <cellStyle name="Normal 12 20 2" xfId="6154"/>
    <cellStyle name="Normal 12 21" xfId="5949"/>
    <cellStyle name="Normal 12 21 2" xfId="6155"/>
    <cellStyle name="Normal 12 22" xfId="5954"/>
    <cellStyle name="Normal 12 22 2" xfId="6156"/>
    <cellStyle name="Normal 12 23" xfId="5959"/>
    <cellStyle name="Normal 12 23 2" xfId="6157"/>
    <cellStyle name="Normal 12 24" xfId="5964"/>
    <cellStyle name="Normal 12 24 2" xfId="6158"/>
    <cellStyle name="Normal 12 25" xfId="5969"/>
    <cellStyle name="Normal 12 25 2" xfId="6159"/>
    <cellStyle name="Normal 12 26" xfId="5974"/>
    <cellStyle name="Normal 12 26 2" xfId="6160"/>
    <cellStyle name="Normal 12 27" xfId="5979"/>
    <cellStyle name="Normal 12 27 2" xfId="6161"/>
    <cellStyle name="Normal 12 28" xfId="5984"/>
    <cellStyle name="Normal 12 28 2" xfId="6162"/>
    <cellStyle name="Normal 12 29" xfId="5989"/>
    <cellStyle name="Normal 12 29 2" xfId="6163"/>
    <cellStyle name="Normal 12 3" xfId="3651"/>
    <cellStyle name="Normál 12 3" xfId="2171"/>
    <cellStyle name="Normal 12 3 2" xfId="36044"/>
    <cellStyle name="Normál 12 3 2" xfId="11435"/>
    <cellStyle name="Normál 12 3 3" xfId="35199"/>
    <cellStyle name="Normál 12 3 4" xfId="36708"/>
    <cellStyle name="Normal 12 30" xfId="5994"/>
    <cellStyle name="Normal 12 30 2" xfId="6164"/>
    <cellStyle name="Normal 12 4" xfId="4400"/>
    <cellStyle name="Normál 12 4" xfId="4117"/>
    <cellStyle name="Normal 12 4 2" xfId="36247"/>
    <cellStyle name="Normal 12 5" xfId="4787"/>
    <cellStyle name="Normál 12 5" xfId="4401"/>
    <cellStyle name="Normal 12 6" xfId="4188"/>
    <cellStyle name="Normál 12 6" xfId="4788"/>
    <cellStyle name="Normal 12 7" xfId="4948"/>
    <cellStyle name="Normál 12 7" xfId="4187"/>
    <cellStyle name="Normal 12 8" xfId="4902"/>
    <cellStyle name="Normál 12 8" xfId="4949"/>
    <cellStyle name="Normal 12 9" xfId="5282"/>
    <cellStyle name="Normál 12 9" xfId="4942"/>
    <cellStyle name="Normál 120" xfId="11436"/>
    <cellStyle name="Normál 120 2" xfId="11437"/>
    <cellStyle name="Normál 120 3" xfId="11438"/>
    <cellStyle name="Normál 121" xfId="11439"/>
    <cellStyle name="Normál 121 2" xfId="11440"/>
    <cellStyle name="Normál 121 3" xfId="11441"/>
    <cellStyle name="Normál 122" xfId="11442"/>
    <cellStyle name="Normál 122 2" xfId="11443"/>
    <cellStyle name="Normál 122 3" xfId="11444"/>
    <cellStyle name="Normál 123" xfId="11445"/>
    <cellStyle name="Normál 123 2" xfId="11446"/>
    <cellStyle name="Normál 123 3" xfId="11447"/>
    <cellStyle name="Normál 124" xfId="11448"/>
    <cellStyle name="Normál 124 2" xfId="11449"/>
    <cellStyle name="Normál 124 3" xfId="11450"/>
    <cellStyle name="Normál 125" xfId="11451"/>
    <cellStyle name="Normál 125 2" xfId="11452"/>
    <cellStyle name="Normál 125 3" xfId="11453"/>
    <cellStyle name="Normál 126" xfId="11454"/>
    <cellStyle name="Normál 126 2" xfId="11455"/>
    <cellStyle name="Normál 126 3" xfId="11456"/>
    <cellStyle name="Normál 127" xfId="11457"/>
    <cellStyle name="Normál 127 2" xfId="11458"/>
    <cellStyle name="Normál 127 3" xfId="11459"/>
    <cellStyle name="Normál 128" xfId="11460"/>
    <cellStyle name="Normál 128 2" xfId="11461"/>
    <cellStyle name="Normál 128 3" xfId="11462"/>
    <cellStyle name="Normál 129" xfId="11463"/>
    <cellStyle name="Normál 129 2" xfId="11464"/>
    <cellStyle name="Normál 129 3" xfId="11465"/>
    <cellStyle name="Normal 13" xfId="3172"/>
    <cellStyle name="Normál 13" xfId="225"/>
    <cellStyle name="Normal 13 10" xfId="5704"/>
    <cellStyle name="Normál 13 10" xfId="11466"/>
    <cellStyle name="Normál 13 10 2" xfId="34664"/>
    <cellStyle name="Normal 13 11" xfId="5720"/>
    <cellStyle name="Normál 13 11" xfId="11467"/>
    <cellStyle name="Normal 13 12" xfId="5703"/>
    <cellStyle name="Normál 13 12" xfId="34427"/>
    <cellStyle name="Normal 13 13" xfId="5721"/>
    <cellStyle name="Normál 13 13" xfId="36709"/>
    <cellStyle name="Normal 13 2" xfId="3675"/>
    <cellStyle name="Normál 13 2" xfId="1769"/>
    <cellStyle name="Normal 13 2 2" xfId="36064"/>
    <cellStyle name="Normál 13 2 2" xfId="11468"/>
    <cellStyle name="Normál 13 2 3" xfId="35030"/>
    <cellStyle name="Normál 13 2 4" xfId="36710"/>
    <cellStyle name="Normal 13 3" xfId="3676"/>
    <cellStyle name="Normál 13 3" xfId="2170"/>
    <cellStyle name="Normal 13 3 2" xfId="36065"/>
    <cellStyle name="Normál 13 3 2" xfId="35198"/>
    <cellStyle name="Normál 13 3 3" xfId="36711"/>
    <cellStyle name="Normal 13 4" xfId="5283"/>
    <cellStyle name="Normál 13 4" xfId="4118"/>
    <cellStyle name="Normál 13 4 2" xfId="36712"/>
    <cellStyle name="Normal 13 5" xfId="5601"/>
    <cellStyle name="Normál 13 5" xfId="4402"/>
    <cellStyle name="Normal 13 6" xfId="5587"/>
    <cellStyle name="Normál 13 6" xfId="4789"/>
    <cellStyle name="Normal 13 7" xfId="5602"/>
    <cellStyle name="Normál 13 7" xfId="4186"/>
    <cellStyle name="Normal 13 8" xfId="5588"/>
    <cellStyle name="Normál 13 8" xfId="4950"/>
    <cellStyle name="Normal 13 9" xfId="5722"/>
    <cellStyle name="Normál 13 9" xfId="4941"/>
    <cellStyle name="Normal 13_2 Graf i faktori_NOVO radno 2 verzija" xfId="4403"/>
    <cellStyle name="Normál 130" xfId="11469"/>
    <cellStyle name="Normál 130 2" xfId="11470"/>
    <cellStyle name="Normál 130 3" xfId="11471"/>
    <cellStyle name="Normál 131" xfId="11472"/>
    <cellStyle name="Normál 131 2" xfId="11473"/>
    <cellStyle name="Normál 131 3" xfId="11474"/>
    <cellStyle name="Normál 132" xfId="11475"/>
    <cellStyle name="Normál 132 2" xfId="11476"/>
    <cellStyle name="Normál 132 3" xfId="11477"/>
    <cellStyle name="Normál 133" xfId="11478"/>
    <cellStyle name="Normál 133 2" xfId="11479"/>
    <cellStyle name="Normál 134" xfId="11480"/>
    <cellStyle name="Normál 134 2" xfId="11481"/>
    <cellStyle name="Normál 135" xfId="11482"/>
    <cellStyle name="Normál 135 2" xfId="11483"/>
    <cellStyle name="Normál 136" xfId="11484"/>
    <cellStyle name="Normál 136 2" xfId="11485"/>
    <cellStyle name="Normál 137" xfId="11486"/>
    <cellStyle name="Normál 137 2" xfId="11487"/>
    <cellStyle name="Normál 138" xfId="11488"/>
    <cellStyle name="Normál 138 2" xfId="11489"/>
    <cellStyle name="Normál 139" xfId="11490"/>
    <cellStyle name="Normál 139 2" xfId="11491"/>
    <cellStyle name="Normál 139 3" xfId="11492"/>
    <cellStyle name="Normál 139 4" xfId="11493"/>
    <cellStyle name="Normal 14" xfId="3174"/>
    <cellStyle name="Normál 14" xfId="226"/>
    <cellStyle name="Normál 14 10" xfId="11494"/>
    <cellStyle name="Normál 14 11" xfId="11495"/>
    <cellStyle name="Normál 14 12" xfId="34428"/>
    <cellStyle name="Normál 14 13" xfId="36714"/>
    <cellStyle name="Normal 14 2" xfId="4404"/>
    <cellStyle name="Normál 14 2" xfId="1770"/>
    <cellStyle name="Normal 14 2 2" xfId="36248"/>
    <cellStyle name="Normál 14 2 2" xfId="11496"/>
    <cellStyle name="Normál 14 2 3" xfId="35031"/>
    <cellStyle name="Normál 14 2 4" xfId="36715"/>
    <cellStyle name="Normal 14 3" xfId="4790"/>
    <cellStyle name="Normál 14 3" xfId="2169"/>
    <cellStyle name="Normal 14 3 2" xfId="36395"/>
    <cellStyle name="Normál 14 3 2" xfId="35197"/>
    <cellStyle name="Normál 14 3 3" xfId="36716"/>
    <cellStyle name="Normal 14 4" xfId="4185"/>
    <cellStyle name="Normál 14 4" xfId="4791"/>
    <cellStyle name="Normal 14 5" xfId="4951"/>
    <cellStyle name="Normál 14 5" xfId="4184"/>
    <cellStyle name="Normal 14 6" xfId="4940"/>
    <cellStyle name="Normál 14 6" xfId="4952"/>
    <cellStyle name="Normal 14 7" xfId="35716"/>
    <cellStyle name="Normál 14 7" xfId="4939"/>
    <cellStyle name="Normal 14 8" xfId="36713"/>
    <cellStyle name="Normál 14 8" xfId="11497"/>
    <cellStyle name="Normál 14 8 2" xfId="34665"/>
    <cellStyle name="Normál 14 9" xfId="11498"/>
    <cellStyle name="Normál 140" xfId="11499"/>
    <cellStyle name="Normál 140 2" xfId="11500"/>
    <cellStyle name="Normál 140 3" xfId="11501"/>
    <cellStyle name="Normál 140 4" xfId="11502"/>
    <cellStyle name="Normál 141" xfId="11503"/>
    <cellStyle name="Normál 141 2" xfId="11504"/>
    <cellStyle name="Normál 142" xfId="11505"/>
    <cellStyle name="Normál 142 2" xfId="11506"/>
    <cellStyle name="Normál 143" xfId="11507"/>
    <cellStyle name="Normál 143 2" xfId="11508"/>
    <cellStyle name="Normál 144" xfId="11509"/>
    <cellStyle name="Normál 144 2" xfId="11510"/>
    <cellStyle name="Normál 145" xfId="11511"/>
    <cellStyle name="Normál 145 2" xfId="11512"/>
    <cellStyle name="Normál 146" xfId="11513"/>
    <cellStyle name="Normál 146 2" xfId="11514"/>
    <cellStyle name="Normál 146 3" xfId="22495"/>
    <cellStyle name="Normál 147" xfId="11515"/>
    <cellStyle name="Normál 147 2" xfId="11516"/>
    <cellStyle name="Normál 148" xfId="11517"/>
    <cellStyle name="Normál 148 2" xfId="11518"/>
    <cellStyle name="Normál 148 3" xfId="22496"/>
    <cellStyle name="Normál 149" xfId="11519"/>
    <cellStyle name="Normal 15" xfId="3534"/>
    <cellStyle name="Normál 15" xfId="227"/>
    <cellStyle name="Normal 15 10" xfId="4953"/>
    <cellStyle name="Normál 15 10" xfId="11520"/>
    <cellStyle name="Normal 15 11" xfId="4938"/>
    <cellStyle name="Normál 15 11" xfId="11521"/>
    <cellStyle name="Normál 15 11 2" xfId="22497"/>
    <cellStyle name="Normal 15 12" xfId="5285"/>
    <cellStyle name="Normál 15 12" xfId="22498"/>
    <cellStyle name="Normal 15 13" xfId="5603"/>
    <cellStyle name="Normál 15 13" xfId="7615"/>
    <cellStyle name="Normal 15 14" xfId="5585"/>
    <cellStyle name="Normál 15 14" xfId="34429"/>
    <cellStyle name="Normal 15 15" xfId="5604"/>
    <cellStyle name="Normál 15 15" xfId="36717"/>
    <cellStyle name="Normal 15 16" xfId="5586"/>
    <cellStyle name="Normal 15 17" xfId="5724"/>
    <cellStyle name="Normal 15 18" xfId="5702"/>
    <cellStyle name="Normal 15 19" xfId="5723"/>
    <cellStyle name="Normal 15 2" xfId="3650"/>
    <cellStyle name="Normál 15 2" xfId="228"/>
    <cellStyle name="Normal 15 2 2" xfId="5286"/>
    <cellStyle name="Normál 15 2 2" xfId="1771"/>
    <cellStyle name="Normál 15 2 2 2" xfId="22499"/>
    <cellStyle name="Normál 15 2 2 3" xfId="35032"/>
    <cellStyle name="Normal 15 2 3" xfId="5831"/>
    <cellStyle name="Normál 15 2 3" xfId="22500"/>
    <cellStyle name="Normal 15 2 4" xfId="5827"/>
    <cellStyle name="Normál 15 2 4" xfId="11522"/>
    <cellStyle name="Normal 15 2 5" xfId="5882"/>
    <cellStyle name="Normál 15 2 5" xfId="36718"/>
    <cellStyle name="Normal 15 20" xfId="5701"/>
    <cellStyle name="Normal 15 21" xfId="5725"/>
    <cellStyle name="Normal 15 22" xfId="5026"/>
    <cellStyle name="Normal 15 23" xfId="5829"/>
    <cellStyle name="Normal 15 24" xfId="5833"/>
    <cellStyle name="Normal 15 25" xfId="5881"/>
    <cellStyle name="Normal 15 3" xfId="3703"/>
    <cellStyle name="Normál 15 3" xfId="229"/>
    <cellStyle name="Normal 15 3 2" xfId="5287"/>
    <cellStyle name="Normál 15 3 2" xfId="4119"/>
    <cellStyle name="Normal 15 3 3" xfId="5832"/>
    <cellStyle name="Normál 15 3 3" xfId="34540"/>
    <cellStyle name="Normal 15 3 4" xfId="5830"/>
    <cellStyle name="Normal 15 3 5" xfId="5883"/>
    <cellStyle name="Normal 15 4" xfId="4405"/>
    <cellStyle name="Normál 15 4" xfId="4406"/>
    <cellStyle name="Normál 15 4 2" xfId="11523"/>
    <cellStyle name="Normal 15 5" xfId="4792"/>
    <cellStyle name="Normál 15 5" xfId="4793"/>
    <cellStyle name="Normal 15 6" xfId="4182"/>
    <cellStyle name="Normál 15 6" xfId="4643"/>
    <cellStyle name="Normal 15 7" xfId="4191"/>
    <cellStyle name="Normál 15 7" xfId="4954"/>
    <cellStyle name="Normal 15 8" xfId="4864"/>
    <cellStyle name="Normál 15 8" xfId="4937"/>
    <cellStyle name="Normal 15 9" xfId="4861"/>
    <cellStyle name="Normál 15 9" xfId="606"/>
    <cellStyle name="Normál 15 9 2" xfId="34666"/>
    <cellStyle name="Normál 150" xfId="11524"/>
    <cellStyle name="Normál 151" xfId="11525"/>
    <cellStyle name="Normál 152" xfId="11526"/>
    <cellStyle name="Normál 153" xfId="11527"/>
    <cellStyle name="Normál 154" xfId="11528"/>
    <cellStyle name="Normál 155" xfId="11529"/>
    <cellStyle name="Normál 156" xfId="11530"/>
    <cellStyle name="Normál 157" xfId="11531"/>
    <cellStyle name="Normál 158" xfId="11532"/>
    <cellStyle name="Normál 159" xfId="11533"/>
    <cellStyle name="Normál 159 2" xfId="11534"/>
    <cellStyle name="Normal 16" xfId="4407"/>
    <cellStyle name="Normál 16" xfId="230"/>
    <cellStyle name="Normál 16 10" xfId="11535"/>
    <cellStyle name="Normál 16 11" xfId="11536"/>
    <cellStyle name="Normál 16 11 2" xfId="22501"/>
    <cellStyle name="Normál 16 12" xfId="11537"/>
    <cellStyle name="Normál 16 12 2" xfId="22502"/>
    <cellStyle name="Normál 16 13" xfId="34430"/>
    <cellStyle name="Normál 16 14" xfId="36719"/>
    <cellStyle name="Normal 16 2" xfId="11538"/>
    <cellStyle name="Normál 16 2" xfId="940"/>
    <cellStyle name="Normál 16 2 10" xfId="30675"/>
    <cellStyle name="Normál 16 2 11" xfId="34806"/>
    <cellStyle name="Normál 16 2 12" xfId="36720"/>
    <cellStyle name="Normal 16 2 2" xfId="11540"/>
    <cellStyle name="Normál 16 2 2" xfId="11541"/>
    <cellStyle name="Normál 16 2 2 2" xfId="22503"/>
    <cellStyle name="Normál 16 2 3" xfId="11542"/>
    <cellStyle name="Normál 16 2 3 2" xfId="22504"/>
    <cellStyle name="Normál 16 2 4" xfId="22505"/>
    <cellStyle name="Normál 16 2 5" xfId="22506"/>
    <cellStyle name="Normál 16 2 6" xfId="22507"/>
    <cellStyle name="Normál 16 2 7" xfId="22508"/>
    <cellStyle name="Normál 16 2 8" xfId="22509"/>
    <cellStyle name="Normál 16 2 9" xfId="11539"/>
    <cellStyle name="Normal 16 3" xfId="11543"/>
    <cellStyle name="Normál 16 3" xfId="2168"/>
    <cellStyle name="Normál 16 3 2" xfId="35196"/>
    <cellStyle name="Normal 16 4" xfId="11544"/>
    <cellStyle name="Normál 16 4" xfId="5288"/>
    <cellStyle name="Normál 16 4 2" xfId="34667"/>
    <cellStyle name="Normal 16 5" xfId="36249"/>
    <cellStyle name="Normál 16 5" xfId="607"/>
    <cellStyle name="Normál 16 6" xfId="11545"/>
    <cellStyle name="Normál 16 7" xfId="11546"/>
    <cellStyle name="Normál 16 8" xfId="11547"/>
    <cellStyle name="Normál 16 9" xfId="11548"/>
    <cellStyle name="Normál 160" xfId="11549"/>
    <cellStyle name="Normál 160 2" xfId="11550"/>
    <cellStyle name="Normál 161" xfId="11551"/>
    <cellStyle name="Normál 161 2" xfId="11552"/>
    <cellStyle name="Normál 162" xfId="11553"/>
    <cellStyle name="Normál 162 2" xfId="11554"/>
    <cellStyle name="Normál 163" xfId="11555"/>
    <cellStyle name="Normál 163 2" xfId="11556"/>
    <cellStyle name="Normál 164" xfId="11557"/>
    <cellStyle name="Normál 164 2" xfId="11558"/>
    <cellStyle name="Normál 165" xfId="11559"/>
    <cellStyle name="Normál 165 2" xfId="11560"/>
    <cellStyle name="Normál 166" xfId="11561"/>
    <cellStyle name="Normál 166 2" xfId="11562"/>
    <cellStyle name="Normál 167" xfId="11563"/>
    <cellStyle name="Normál 167 2" xfId="11564"/>
    <cellStyle name="Normál 168" xfId="11565"/>
    <cellStyle name="Normál 168 2" xfId="11566"/>
    <cellStyle name="Normál 169" xfId="11567"/>
    <cellStyle name="Normál 169 2" xfId="11568"/>
    <cellStyle name="Normal 17" xfId="4408"/>
    <cellStyle name="Normál 17" xfId="231"/>
    <cellStyle name="Normál 17 10" xfId="11569"/>
    <cellStyle name="Normál 17 11" xfId="11570"/>
    <cellStyle name="Normál 17 11 2" xfId="22510"/>
    <cellStyle name="Normál 17 12" xfId="22511"/>
    <cellStyle name="Normál 17 13" xfId="7616"/>
    <cellStyle name="Normál 17 14" xfId="34407"/>
    <cellStyle name="Normál 17 15" xfId="36721"/>
    <cellStyle name="Normal 17 2" xfId="11571"/>
    <cellStyle name="Normál 17 2" xfId="941"/>
    <cellStyle name="Normál 17 2 2" xfId="11573"/>
    <cellStyle name="Normál 17 2 2 2" xfId="22512"/>
    <cellStyle name="Normál 17 2 3" xfId="22513"/>
    <cellStyle name="Normál 17 2 4" xfId="11572"/>
    <cellStyle name="Normál 17 2 5" xfId="34807"/>
    <cellStyle name="Normál 17 2 6" xfId="36722"/>
    <cellStyle name="Normal 17 3" xfId="11574"/>
    <cellStyle name="Normál 17 3" xfId="2167"/>
    <cellStyle name="Normál 17 3 2" xfId="35195"/>
    <cellStyle name="Normal 17 4" xfId="36250"/>
    <cellStyle name="Normál 17 4" xfId="5289"/>
    <cellStyle name="Normál 17 4 2" xfId="34668"/>
    <cellStyle name="Normál 17 5" xfId="608"/>
    <cellStyle name="Normál 17 6" xfId="11575"/>
    <cellStyle name="Normál 17 7" xfId="11576"/>
    <cellStyle name="Normál 17 8" xfId="11577"/>
    <cellStyle name="Normál 17 9" xfId="11578"/>
    <cellStyle name="Normál 170" xfId="11579"/>
    <cellStyle name="Normál 170 2" xfId="11580"/>
    <cellStyle name="Normál 171" xfId="11581"/>
    <cellStyle name="Normál 171 2" xfId="11582"/>
    <cellStyle name="Normál 172" xfId="11583"/>
    <cellStyle name="Normál 172 2" xfId="11584"/>
    <cellStyle name="Normál 173" xfId="11585"/>
    <cellStyle name="Normál 173 2" xfId="11586"/>
    <cellStyle name="Normál 174" xfId="11587"/>
    <cellStyle name="Normál 174 2" xfId="11588"/>
    <cellStyle name="Normál 175" xfId="11589"/>
    <cellStyle name="Normál 175 2" xfId="11590"/>
    <cellStyle name="Normál 176" xfId="11591"/>
    <cellStyle name="Normál 176 2" xfId="11592"/>
    <cellStyle name="Normál 177" xfId="11593"/>
    <cellStyle name="Normál 177 2" xfId="11594"/>
    <cellStyle name="Normál 178" xfId="11595"/>
    <cellStyle name="Normál 178 2" xfId="11596"/>
    <cellStyle name="Normál 179" xfId="11597"/>
    <cellStyle name="Normal 18" xfId="4409"/>
    <cellStyle name="Normál 18" xfId="232"/>
    <cellStyle name="Normál 18 10" xfId="11598"/>
    <cellStyle name="Normál 18 11" xfId="11599"/>
    <cellStyle name="Normál 18 11 2" xfId="22514"/>
    <cellStyle name="Normál 18 12" xfId="11600"/>
    <cellStyle name="Normál 18 12 2" xfId="22515"/>
    <cellStyle name="Normál 18 13" xfId="29902"/>
    <cellStyle name="Normál 18 14" xfId="34431"/>
    <cellStyle name="Normál 18 15" xfId="36723"/>
    <cellStyle name="Normal 18 2" xfId="11601"/>
    <cellStyle name="Normál 18 2" xfId="942"/>
    <cellStyle name="Normál 18 2 2" xfId="1773"/>
    <cellStyle name="Normál 18 2 2 2" xfId="22516"/>
    <cellStyle name="Normál 18 2 2 3" xfId="35034"/>
    <cellStyle name="Normál 18 2 3" xfId="22517"/>
    <cellStyle name="Normál 18 2 4" xfId="11602"/>
    <cellStyle name="Normál 18 2 5" xfId="36724"/>
    <cellStyle name="Normal 18 3" xfId="11603"/>
    <cellStyle name="Normál 18 3" xfId="1772"/>
    <cellStyle name="Normál 18 3 2" xfId="35033"/>
    <cellStyle name="Normal 18 4" xfId="36251"/>
    <cellStyle name="Normál 18 4" xfId="2166"/>
    <cellStyle name="Normál 18 4 2" xfId="35194"/>
    <cellStyle name="Normál 18 5" xfId="2550"/>
    <cellStyle name="Normál 18 6" xfId="5290"/>
    <cellStyle name="Normál 18 6 2" xfId="34669"/>
    <cellStyle name="Normál 18 7" xfId="609"/>
    <cellStyle name="Normál 18 8" xfId="11604"/>
    <cellStyle name="Normál 18 9" xfId="11605"/>
    <cellStyle name="Normál 18_BR Q4_INA reserves" xfId="4410"/>
    <cellStyle name="Normál 180" xfId="11606"/>
    <cellStyle name="Normál 181" xfId="11607"/>
    <cellStyle name="Normál 182" xfId="11608"/>
    <cellStyle name="Normál 183" xfId="11609"/>
    <cellStyle name="Normál 184" xfId="11610"/>
    <cellStyle name="Normál 185" xfId="11611"/>
    <cellStyle name="Normál 186" xfId="11612"/>
    <cellStyle name="Normál 187" xfId="11613"/>
    <cellStyle name="Normál 188" xfId="11614"/>
    <cellStyle name="Normál 189" xfId="11615"/>
    <cellStyle name="Normal 19" xfId="4411"/>
    <cellStyle name="Normál 19" xfId="610"/>
    <cellStyle name="Normál 19 10" xfId="11616"/>
    <cellStyle name="Normál 19 11" xfId="11617"/>
    <cellStyle name="Normál 19 11 2" xfId="22518"/>
    <cellStyle name="Normál 19 12" xfId="22519"/>
    <cellStyle name="Normál 19 13" xfId="7617"/>
    <cellStyle name="Normál 19 14" xfId="34670"/>
    <cellStyle name="Normal 19 2" xfId="11618"/>
    <cellStyle name="Normál 19 2" xfId="943"/>
    <cellStyle name="Normál 19 2 2" xfId="11620"/>
    <cellStyle name="Normál 19 2 2 2" xfId="22520"/>
    <cellStyle name="Normál 19 2 3" xfId="22521"/>
    <cellStyle name="Normál 19 2 4" xfId="11619"/>
    <cellStyle name="Normál 19 2 5" xfId="34808"/>
    <cellStyle name="Normál 19 2 6" xfId="36725"/>
    <cellStyle name="Normal 19 3" xfId="11621"/>
    <cellStyle name="Normál 19 3" xfId="1774"/>
    <cellStyle name="Normál 19 3 2" xfId="35035"/>
    <cellStyle name="Normal 19 4" xfId="36252"/>
    <cellStyle name="Normál 19 4" xfId="2165"/>
    <cellStyle name="Normál 19 4 2" xfId="35193"/>
    <cellStyle name="Normál 19 5" xfId="2551"/>
    <cellStyle name="Normál 19 6" xfId="5291"/>
    <cellStyle name="Normál 19 7" xfId="11622"/>
    <cellStyle name="Normál 19 8" xfId="11623"/>
    <cellStyle name="Normál 19 9" xfId="11624"/>
    <cellStyle name="Normál 190" xfId="11625"/>
    <cellStyle name="Normál 191" xfId="11626"/>
    <cellStyle name="Normál 192" xfId="11627"/>
    <cellStyle name="Normál 193" xfId="11628"/>
    <cellStyle name="Normál 194" xfId="11629"/>
    <cellStyle name="Normál 195" xfId="11630"/>
    <cellStyle name="Normal 196" xfId="37212"/>
    <cellStyle name="Normál 196" xfId="11631"/>
    <cellStyle name="Normál 197" xfId="11632"/>
    <cellStyle name="Normál 198" xfId="11633"/>
    <cellStyle name="Normál 199" xfId="11634"/>
    <cellStyle name="Normal 2" xfId="1"/>
    <cellStyle name="Normál 2" xfId="233"/>
    <cellStyle name="Normal 2 10" xfId="4723"/>
    <cellStyle name="Normál 2 10" xfId="1775"/>
    <cellStyle name="Normal 2 10 10" xfId="11637"/>
    <cellStyle name="Normál 2 10 10" xfId="11638"/>
    <cellStyle name="Normal 2 10 10 2" xfId="11639"/>
    <cellStyle name="Normál 2 10 10 2" xfId="11640"/>
    <cellStyle name="Normal 2 10 11" xfId="11641"/>
    <cellStyle name="Normál 2 10 11" xfId="11642"/>
    <cellStyle name="Normal 2 10 11 2" xfId="11643"/>
    <cellStyle name="Normál 2 10 11 2" xfId="11644"/>
    <cellStyle name="Normal 2 10 12" xfId="11645"/>
    <cellStyle name="Normál 2 10 12" xfId="11646"/>
    <cellStyle name="Normal 2 10 12 2" xfId="11647"/>
    <cellStyle name="Normál 2 10 12 2" xfId="11648"/>
    <cellStyle name="Normal 2 10 13" xfId="11649"/>
    <cellStyle name="Normál 2 10 13" xfId="11650"/>
    <cellStyle name="Normal 2 10 13 2" xfId="11651"/>
    <cellStyle name="Normál 2 10 13 2" xfId="11652"/>
    <cellStyle name="Normal 2 10 14" xfId="11653"/>
    <cellStyle name="Normál 2 10 14" xfId="11654"/>
    <cellStyle name="Normal 2 10 14 2" xfId="11655"/>
    <cellStyle name="Normál 2 10 14 2" xfId="11656"/>
    <cellStyle name="Normal 2 10 15" xfId="11657"/>
    <cellStyle name="Normál 2 10 15" xfId="11658"/>
    <cellStyle name="Normal 2 10 15 2" xfId="11659"/>
    <cellStyle name="Normál 2 10 15 2" xfId="11660"/>
    <cellStyle name="Normal 2 10 16" xfId="11661"/>
    <cellStyle name="Normál 2 10 16" xfId="11662"/>
    <cellStyle name="Normal 2 10 16 2" xfId="11663"/>
    <cellStyle name="Normál 2 10 16 2" xfId="11664"/>
    <cellStyle name="Normal 2 10 17" xfId="11665"/>
    <cellStyle name="Normál 2 10 17" xfId="11666"/>
    <cellStyle name="Normal 2 10 17 2" xfId="11667"/>
    <cellStyle name="Normál 2 10 17 2" xfId="11668"/>
    <cellStyle name="Normal 2 10 18" xfId="11669"/>
    <cellStyle name="Normál 2 10 18" xfId="11670"/>
    <cellStyle name="Normal 2 10 18 2" xfId="11671"/>
    <cellStyle name="Normál 2 10 18 2" xfId="11672"/>
    <cellStyle name="Normal 2 10 19" xfId="11673"/>
    <cellStyle name="Normál 2 10 19" xfId="11674"/>
    <cellStyle name="Normal 2 10 19 2" xfId="11675"/>
    <cellStyle name="Normál 2 10 19 2" xfId="11676"/>
    <cellStyle name="Normal 2 10 2" xfId="11677"/>
    <cellStyle name="Normál 2 10 2" xfId="6734"/>
    <cellStyle name="Normal 2 10 2 2" xfId="11678"/>
    <cellStyle name="Normál 2 10 2 2" xfId="11679"/>
    <cellStyle name="Normal 2 10 20" xfId="11680"/>
    <cellStyle name="Normál 2 10 20" xfId="11681"/>
    <cellStyle name="Normal 2 10 20 2" xfId="11682"/>
    <cellStyle name="Normál 2 10 20 2" xfId="11683"/>
    <cellStyle name="Normal 2 10 21" xfId="11684"/>
    <cellStyle name="Normál 2 10 21" xfId="11685"/>
    <cellStyle name="Normal 2 10 21 2" xfId="11686"/>
    <cellStyle name="Normál 2 10 21 2" xfId="11687"/>
    <cellStyle name="Normal 2 10 22" xfId="11688"/>
    <cellStyle name="Normál 2 10 22" xfId="11689"/>
    <cellStyle name="Normal 2 10 22 2" xfId="11690"/>
    <cellStyle name="Normál 2 10 22 2" xfId="11691"/>
    <cellStyle name="Normal 2 10 23" xfId="11692"/>
    <cellStyle name="Normál 2 10 23" xfId="11693"/>
    <cellStyle name="Normal 2 10 23 2" xfId="11694"/>
    <cellStyle name="Normál 2 10 23 2" xfId="11695"/>
    <cellStyle name="Normal 2 10 24" xfId="11696"/>
    <cellStyle name="Normál 2 10 24" xfId="11697"/>
    <cellStyle name="Normal 2 10 24 2" xfId="11698"/>
    <cellStyle name="Normál 2 10 24 2" xfId="11699"/>
    <cellStyle name="Normal 2 10 25" xfId="11700"/>
    <cellStyle name="Normál 2 10 25" xfId="11701"/>
    <cellStyle name="Normál 2 10 25 2" xfId="11702"/>
    <cellStyle name="Normal 2 10 26" xfId="36343"/>
    <cellStyle name="Normál 2 10 26" xfId="11703"/>
    <cellStyle name="Normál 2 10 26 2" xfId="11704"/>
    <cellStyle name="Normal 2 10 27" xfId="36727"/>
    <cellStyle name="Normál 2 10 27" xfId="11705"/>
    <cellStyle name="Normál 2 10 27 2" xfId="11706"/>
    <cellStyle name="Normál 2 10 28" xfId="11707"/>
    <cellStyle name="Normál 2 10 29" xfId="36728"/>
    <cellStyle name="Normal 2 10 3" xfId="11708"/>
    <cellStyle name="Normál 2 10 3" xfId="11709"/>
    <cellStyle name="Normal 2 10 3 2" xfId="11710"/>
    <cellStyle name="Normál 2 10 3 2" xfId="11711"/>
    <cellStyle name="Normal 2 10 4" xfId="11712"/>
    <cellStyle name="Normál 2 10 4" xfId="11713"/>
    <cellStyle name="Normal 2 10 4 2" xfId="11714"/>
    <cellStyle name="Normál 2 10 4 2" xfId="11715"/>
    <cellStyle name="Normal 2 10 5" xfId="11716"/>
    <cellStyle name="Normál 2 10 5" xfId="11717"/>
    <cellStyle name="Normal 2 10 5 2" xfId="11718"/>
    <cellStyle name="Normál 2 10 5 2" xfId="11719"/>
    <cellStyle name="Normal 2 10 6" xfId="11720"/>
    <cellStyle name="Normál 2 10 6" xfId="11721"/>
    <cellStyle name="Normal 2 10 6 2" xfId="11722"/>
    <cellStyle name="Normál 2 10 6 2" xfId="11723"/>
    <cellStyle name="Normal 2 10 7" xfId="11724"/>
    <cellStyle name="Normál 2 10 7" xfId="11725"/>
    <cellStyle name="Normal 2 10 7 2" xfId="11726"/>
    <cellStyle name="Normál 2 10 7 2" xfId="11727"/>
    <cellStyle name="Normal 2 10 8" xfId="11728"/>
    <cellStyle name="Normál 2 10 8" xfId="11729"/>
    <cellStyle name="Normal 2 10 8 2" xfId="11730"/>
    <cellStyle name="Normál 2 10 8 2" xfId="11731"/>
    <cellStyle name="Normal 2 10 9" xfId="11732"/>
    <cellStyle name="Normál 2 10 9" xfId="11733"/>
    <cellStyle name="Normal 2 10 9 2" xfId="11734"/>
    <cellStyle name="Normál 2 10 9 2" xfId="11735"/>
    <cellStyle name="Normal 2 100" xfId="11736"/>
    <cellStyle name="Normál 2 100" xfId="11737"/>
    <cellStyle name="Normal 2 100 2" xfId="11738"/>
    <cellStyle name="Normál 2 100 2" xfId="11739"/>
    <cellStyle name="Normal 2 100 2 2" xfId="22522"/>
    <cellStyle name="Normál 2 100 2 2" xfId="11740"/>
    <cellStyle name="Normal 2 100 2 3" xfId="22523"/>
    <cellStyle name="Normal 2 100 2 4" xfId="22524"/>
    <cellStyle name="Normal 2 100 2 5" xfId="22525"/>
    <cellStyle name="Normal 2 100 2 6" xfId="22526"/>
    <cellStyle name="Normal 2 100 3" xfId="11741"/>
    <cellStyle name="Normál 2 100 3" xfId="11742"/>
    <cellStyle name="Normal 2 100 3 2" xfId="22527"/>
    <cellStyle name="Normal 2 100 3 3" xfId="22528"/>
    <cellStyle name="Normal 2 100 3 4" xfId="22529"/>
    <cellStyle name="Normal 2 100 3 5" xfId="22530"/>
    <cellStyle name="Normal 2 100 3 6" xfId="22531"/>
    <cellStyle name="Normal 2 100 4" xfId="22532"/>
    <cellStyle name="Normal 2 100 5" xfId="22533"/>
    <cellStyle name="Normal 2 100 6" xfId="22534"/>
    <cellStyle name="Normal 2 100 7" xfId="22535"/>
    <cellStyle name="Normal 2 100 8" xfId="22536"/>
    <cellStyle name="Normal 2 101" xfId="11743"/>
    <cellStyle name="Normál 2 101" xfId="11744"/>
    <cellStyle name="Normal 2 101 2" xfId="11745"/>
    <cellStyle name="Normál 2 101 2" xfId="11746"/>
    <cellStyle name="Normal 2 101 2 2" xfId="22537"/>
    <cellStyle name="Normál 2 101 2 2" xfId="11747"/>
    <cellStyle name="Normal 2 101 2 3" xfId="22538"/>
    <cellStyle name="Normal 2 101 2 4" xfId="22539"/>
    <cellStyle name="Normal 2 101 2 5" xfId="22540"/>
    <cellStyle name="Normal 2 101 2 6" xfId="22541"/>
    <cellStyle name="Normal 2 101 3" xfId="11748"/>
    <cellStyle name="Normál 2 101 3" xfId="11749"/>
    <cellStyle name="Normal 2 101 3 2" xfId="22542"/>
    <cellStyle name="Normal 2 101 3 3" xfId="22543"/>
    <cellStyle name="Normal 2 101 3 4" xfId="22544"/>
    <cellStyle name="Normal 2 101 3 5" xfId="22545"/>
    <cellStyle name="Normal 2 101 3 6" xfId="22546"/>
    <cellStyle name="Normal 2 101 4" xfId="22547"/>
    <cellStyle name="Normal 2 101 5" xfId="22548"/>
    <cellStyle name="Normal 2 101 6" xfId="22549"/>
    <cellStyle name="Normal 2 101 7" xfId="22550"/>
    <cellStyle name="Normal 2 101 8" xfId="22551"/>
    <cellStyle name="Normal 2 102" xfId="11750"/>
    <cellStyle name="Normál 2 102" xfId="11751"/>
    <cellStyle name="Normal 2 102 2" xfId="11752"/>
    <cellStyle name="Normál 2 102 2" xfId="11753"/>
    <cellStyle name="Normal 2 102 2 2" xfId="22552"/>
    <cellStyle name="Normal 2 102 2 3" xfId="22553"/>
    <cellStyle name="Normal 2 102 2 4" xfId="22554"/>
    <cellStyle name="Normal 2 102 2 5" xfId="22555"/>
    <cellStyle name="Normal 2 102 2 6" xfId="22556"/>
    <cellStyle name="Normal 2 102 3" xfId="11754"/>
    <cellStyle name="Normal 2 102 3 2" xfId="22557"/>
    <cellStyle name="Normal 2 102 4" xfId="22558"/>
    <cellStyle name="Normal 2 102 5" xfId="22559"/>
    <cellStyle name="Normal 2 102 6" xfId="22560"/>
    <cellStyle name="Normal 2 102 7" xfId="22561"/>
    <cellStyle name="Normal 2 102 8" xfId="22562"/>
    <cellStyle name="Normal 2 103" xfId="11755"/>
    <cellStyle name="Normál 2 103" xfId="11756"/>
    <cellStyle name="Normal 2 103 2" xfId="11757"/>
    <cellStyle name="Normál 2 103 2" xfId="11758"/>
    <cellStyle name="Normal 2 103 2 2" xfId="22563"/>
    <cellStyle name="Normal 2 103 2 3" xfId="22564"/>
    <cellStyle name="Normal 2 103 2 4" xfId="22565"/>
    <cellStyle name="Normal 2 103 2 5" xfId="22566"/>
    <cellStyle name="Normal 2 103 2 6" xfId="22567"/>
    <cellStyle name="Normal 2 103 3" xfId="11759"/>
    <cellStyle name="Normal 2 103 3 2" xfId="22568"/>
    <cellStyle name="Normal 2 103 4" xfId="22569"/>
    <cellStyle name="Normal 2 103 5" xfId="22570"/>
    <cellStyle name="Normal 2 103 6" xfId="22571"/>
    <cellStyle name="Normal 2 103 7" xfId="22572"/>
    <cellStyle name="Normal 2 103 8" xfId="22573"/>
    <cellStyle name="Normal 2 104" xfId="11760"/>
    <cellStyle name="Normál 2 104" xfId="11761"/>
    <cellStyle name="Normal 2 104 2" xfId="11762"/>
    <cellStyle name="Normál 2 104 2" xfId="11763"/>
    <cellStyle name="Normal 2 104 2 2" xfId="22574"/>
    <cellStyle name="Normal 2 104 2 3" xfId="22575"/>
    <cellStyle name="Normal 2 104 2 4" xfId="22576"/>
    <cellStyle name="Normal 2 104 2 5" xfId="22577"/>
    <cellStyle name="Normal 2 104 2 6" xfId="22578"/>
    <cellStyle name="Normal 2 104 3" xfId="11764"/>
    <cellStyle name="Normal 2 104 3 2" xfId="22579"/>
    <cellStyle name="Normal 2 104 4" xfId="22580"/>
    <cellStyle name="Normal 2 104 5" xfId="22581"/>
    <cellStyle name="Normal 2 104 6" xfId="22582"/>
    <cellStyle name="Normal 2 104 7" xfId="22583"/>
    <cellStyle name="Normal 2 104 8" xfId="22584"/>
    <cellStyle name="Normal 2 105" xfId="11765"/>
    <cellStyle name="Normál 2 105" xfId="11766"/>
    <cellStyle name="Normal 2 105 2" xfId="11767"/>
    <cellStyle name="Normál 2 105 2" xfId="11768"/>
    <cellStyle name="Normal 2 105 2 2" xfId="22585"/>
    <cellStyle name="Normal 2 105 2 3" xfId="22586"/>
    <cellStyle name="Normal 2 105 2 4" xfId="22587"/>
    <cellStyle name="Normal 2 105 2 5" xfId="22588"/>
    <cellStyle name="Normal 2 105 2 6" xfId="22589"/>
    <cellStyle name="Normal 2 105 3" xfId="11769"/>
    <cellStyle name="Normal 2 105 3 2" xfId="22590"/>
    <cellStyle name="Normal 2 105 4" xfId="22591"/>
    <cellStyle name="Normal 2 105 5" xfId="22592"/>
    <cellStyle name="Normal 2 105 6" xfId="22593"/>
    <cellStyle name="Normal 2 105 7" xfId="22594"/>
    <cellStyle name="Normal 2 105 8" xfId="22595"/>
    <cellStyle name="Normal 2 106" xfId="11770"/>
    <cellStyle name="Normál 2 106" xfId="11771"/>
    <cellStyle name="Normal 2 106 2" xfId="11772"/>
    <cellStyle name="Normál 2 106 2" xfId="11773"/>
    <cellStyle name="Normal 2 106 2 2" xfId="22596"/>
    <cellStyle name="Normal 2 106 2 3" xfId="22597"/>
    <cellStyle name="Normal 2 106 2 4" xfId="22598"/>
    <cellStyle name="Normal 2 106 2 5" xfId="22599"/>
    <cellStyle name="Normal 2 106 2 6" xfId="22600"/>
    <cellStyle name="Normal 2 106 3" xfId="11774"/>
    <cellStyle name="Normal 2 106 3 2" xfId="22601"/>
    <cellStyle name="Normal 2 106 4" xfId="22602"/>
    <cellStyle name="Normal 2 106 5" xfId="22603"/>
    <cellStyle name="Normal 2 106 6" xfId="22604"/>
    <cellStyle name="Normal 2 106 7" xfId="22605"/>
    <cellStyle name="Normal 2 106 8" xfId="22606"/>
    <cellStyle name="Normal 2 107" xfId="11775"/>
    <cellStyle name="Normál 2 107" xfId="11776"/>
    <cellStyle name="Normal 2 107 2" xfId="11777"/>
    <cellStyle name="Normál 2 107 2" xfId="11778"/>
    <cellStyle name="Normal 2 107 2 2" xfId="22607"/>
    <cellStyle name="Normal 2 107 2 3" xfId="22608"/>
    <cellStyle name="Normal 2 107 2 4" xfId="22609"/>
    <cellStyle name="Normal 2 107 2 5" xfId="22610"/>
    <cellStyle name="Normal 2 107 2 6" xfId="22611"/>
    <cellStyle name="Normal 2 107 3" xfId="11779"/>
    <cellStyle name="Normal 2 107 3 2" xfId="22612"/>
    <cellStyle name="Normal 2 107 4" xfId="22613"/>
    <cellStyle name="Normal 2 107 5" xfId="22614"/>
    <cellStyle name="Normal 2 107 6" xfId="22615"/>
    <cellStyle name="Normal 2 107 7" xfId="22616"/>
    <cellStyle name="Normal 2 107 8" xfId="22617"/>
    <cellStyle name="Normal 2 108" xfId="11780"/>
    <cellStyle name="Normál 2 108" xfId="11781"/>
    <cellStyle name="Normal 2 108 2" xfId="11782"/>
    <cellStyle name="Normál 2 108 2" xfId="11783"/>
    <cellStyle name="Normal 2 108 2 2" xfId="22618"/>
    <cellStyle name="Normal 2 108 2 3" xfId="22619"/>
    <cellStyle name="Normal 2 108 2 4" xfId="22620"/>
    <cellStyle name="Normal 2 108 2 5" xfId="22621"/>
    <cellStyle name="Normal 2 108 2 6" xfId="22622"/>
    <cellStyle name="Normal 2 108 3" xfId="11784"/>
    <cellStyle name="Normal 2 108 3 2" xfId="22623"/>
    <cellStyle name="Normal 2 108 4" xfId="22624"/>
    <cellStyle name="Normal 2 108 5" xfId="22625"/>
    <cellStyle name="Normal 2 108 6" xfId="22626"/>
    <cellStyle name="Normal 2 108 7" xfId="22627"/>
    <cellStyle name="Normal 2 108 8" xfId="22628"/>
    <cellStyle name="Normal 2 109" xfId="11785"/>
    <cellStyle name="Normál 2 109" xfId="11786"/>
    <cellStyle name="Normal 2 109 2" xfId="11787"/>
    <cellStyle name="Normál 2 109 2" xfId="11788"/>
    <cellStyle name="Normal 2 109 2 2" xfId="22629"/>
    <cellStyle name="Normal 2 109 2 3" xfId="22630"/>
    <cellStyle name="Normal 2 109 2 4" xfId="22631"/>
    <cellStyle name="Normal 2 109 2 5" xfId="22632"/>
    <cellStyle name="Normal 2 109 2 6" xfId="22633"/>
    <cellStyle name="Normal 2 109 3" xfId="11789"/>
    <cellStyle name="Normal 2 109 3 2" xfId="22634"/>
    <cellStyle name="Normal 2 109 4" xfId="22635"/>
    <cellStyle name="Normal 2 109 5" xfId="22636"/>
    <cellStyle name="Normal 2 109 6" xfId="22637"/>
    <cellStyle name="Normal 2 109 7" xfId="22638"/>
    <cellStyle name="Normal 2 109 8" xfId="22639"/>
    <cellStyle name="Normal 2 11" xfId="4157"/>
    <cellStyle name="Normál 2 11" xfId="2553"/>
    <cellStyle name="Normal 2 11 10" xfId="11790"/>
    <cellStyle name="Normál 2 11 10" xfId="11791"/>
    <cellStyle name="Normal 2 11 10 2" xfId="11792"/>
    <cellStyle name="Normál 2 11 10 2" xfId="11793"/>
    <cellStyle name="Normal 2 11 11" xfId="11794"/>
    <cellStyle name="Normál 2 11 11" xfId="11795"/>
    <cellStyle name="Normal 2 11 11 2" xfId="11796"/>
    <cellStyle name="Normál 2 11 11 2" xfId="11797"/>
    <cellStyle name="Normal 2 11 12" xfId="11798"/>
    <cellStyle name="Normál 2 11 12" xfId="11799"/>
    <cellStyle name="Normal 2 11 12 2" xfId="11800"/>
    <cellStyle name="Normál 2 11 12 2" xfId="11801"/>
    <cellStyle name="Normal 2 11 13" xfId="11802"/>
    <cellStyle name="Normál 2 11 13" xfId="11803"/>
    <cellStyle name="Normal 2 11 13 2" xfId="11804"/>
    <cellStyle name="Normál 2 11 13 2" xfId="11805"/>
    <cellStyle name="Normal 2 11 14" xfId="11806"/>
    <cellStyle name="Normál 2 11 14" xfId="11807"/>
    <cellStyle name="Normal 2 11 14 2" xfId="11808"/>
    <cellStyle name="Normál 2 11 14 2" xfId="11809"/>
    <cellStyle name="Normal 2 11 15" xfId="11810"/>
    <cellStyle name="Normál 2 11 15" xfId="11811"/>
    <cellStyle name="Normal 2 11 15 2" xfId="11812"/>
    <cellStyle name="Normál 2 11 15 2" xfId="11813"/>
    <cellStyle name="Normal 2 11 16" xfId="11814"/>
    <cellStyle name="Normál 2 11 16" xfId="11815"/>
    <cellStyle name="Normal 2 11 16 2" xfId="11816"/>
    <cellStyle name="Normál 2 11 16 2" xfId="11817"/>
    <cellStyle name="Normal 2 11 17" xfId="11818"/>
    <cellStyle name="Normál 2 11 17" xfId="11819"/>
    <cellStyle name="Normal 2 11 17 2" xfId="11820"/>
    <cellStyle name="Normál 2 11 17 2" xfId="11821"/>
    <cellStyle name="Normal 2 11 18" xfId="11822"/>
    <cellStyle name="Normál 2 11 18" xfId="11823"/>
    <cellStyle name="Normal 2 11 18 2" xfId="11824"/>
    <cellStyle name="Normál 2 11 18 2" xfId="11825"/>
    <cellStyle name="Normal 2 11 19" xfId="11826"/>
    <cellStyle name="Normál 2 11 19" xfId="11827"/>
    <cellStyle name="Normal 2 11 19 2" xfId="11828"/>
    <cellStyle name="Normál 2 11 19 2" xfId="11829"/>
    <cellStyle name="Normal 2 11 2" xfId="11830"/>
    <cellStyle name="Normál 2 11 2" xfId="11831"/>
    <cellStyle name="Normal 2 11 2 2" xfId="11832"/>
    <cellStyle name="Normál 2 11 2 2" xfId="11833"/>
    <cellStyle name="Normal 2 11 20" xfId="11834"/>
    <cellStyle name="Normál 2 11 20" xfId="11835"/>
    <cellStyle name="Normal 2 11 20 2" xfId="11836"/>
    <cellStyle name="Normál 2 11 20 2" xfId="11837"/>
    <cellStyle name="Normal 2 11 21" xfId="11838"/>
    <cellStyle name="Normál 2 11 21" xfId="11839"/>
    <cellStyle name="Normal 2 11 21 2" xfId="11840"/>
    <cellStyle name="Normál 2 11 21 2" xfId="11841"/>
    <cellStyle name="Normal 2 11 22" xfId="11842"/>
    <cellStyle name="Normál 2 11 22" xfId="11843"/>
    <cellStyle name="Normal 2 11 22 2" xfId="11844"/>
    <cellStyle name="Normál 2 11 22 2" xfId="11845"/>
    <cellStyle name="Normal 2 11 23" xfId="11846"/>
    <cellStyle name="Normál 2 11 23" xfId="11847"/>
    <cellStyle name="Normal 2 11 23 2" xfId="11848"/>
    <cellStyle name="Normál 2 11 23 2" xfId="11849"/>
    <cellStyle name="Normal 2 11 24" xfId="11850"/>
    <cellStyle name="Normál 2 11 24" xfId="11851"/>
    <cellStyle name="Normal 2 11 24 2" xfId="11852"/>
    <cellStyle name="Normál 2 11 24 2" xfId="11853"/>
    <cellStyle name="Normal 2 11 25" xfId="11854"/>
    <cellStyle name="Normál 2 11 25" xfId="11855"/>
    <cellStyle name="Normál 2 11 25 2" xfId="11856"/>
    <cellStyle name="Normal 2 11 26" xfId="36181"/>
    <cellStyle name="Normál 2 11 26" xfId="11857"/>
    <cellStyle name="Normál 2 11 26 2" xfId="11858"/>
    <cellStyle name="Normal 2 11 27" xfId="36729"/>
    <cellStyle name="Normál 2 11 27" xfId="11859"/>
    <cellStyle name="Normál 2 11 27 2" xfId="11860"/>
    <cellStyle name="Normál 2 11 28" xfId="11861"/>
    <cellStyle name="Normál 2 11 29" xfId="11862"/>
    <cellStyle name="Normal 2 11 3" xfId="11863"/>
    <cellStyle name="Normál 2 11 3" xfId="11864"/>
    <cellStyle name="Normal 2 11 3 2" xfId="11865"/>
    <cellStyle name="Normál 2 11 3 2" xfId="11866"/>
    <cellStyle name="Normál 2 11 30" xfId="11867"/>
    <cellStyle name="Normál 2 11 31" xfId="11868"/>
    <cellStyle name="Normál 2 11 32" xfId="11869"/>
    <cellStyle name="Normál 2 11 33" xfId="11870"/>
    <cellStyle name="Normál 2 11 34" xfId="11871"/>
    <cellStyle name="Normál 2 11 35" xfId="11872"/>
    <cellStyle name="Normál 2 11 36" xfId="11873"/>
    <cellStyle name="Normál 2 11 37" xfId="11874"/>
    <cellStyle name="Normál 2 11 38" xfId="11875"/>
    <cellStyle name="Normál 2 11 39" xfId="11876"/>
    <cellStyle name="Normal 2 11 4" xfId="11877"/>
    <cellStyle name="Normál 2 11 4" xfId="11878"/>
    <cellStyle name="Normal 2 11 4 2" xfId="11879"/>
    <cellStyle name="Normál 2 11 4 2" xfId="11880"/>
    <cellStyle name="Normál 2 11 40" xfId="11881"/>
    <cellStyle name="Normál 2 11 41" xfId="11882"/>
    <cellStyle name="Normál 2 11 42" xfId="11883"/>
    <cellStyle name="Normál 2 11 43" xfId="11884"/>
    <cellStyle name="Normál 2 11 44" xfId="11885"/>
    <cellStyle name="Normál 2 11 45" xfId="11886"/>
    <cellStyle name="Normál 2 11 46" xfId="11887"/>
    <cellStyle name="Normál 2 11 47" xfId="11888"/>
    <cellStyle name="Normál 2 11 48" xfId="11889"/>
    <cellStyle name="Normál 2 11 49" xfId="11890"/>
    <cellStyle name="Normal 2 11 5" xfId="11891"/>
    <cellStyle name="Normál 2 11 5" xfId="11892"/>
    <cellStyle name="Normal 2 11 5 2" xfId="11893"/>
    <cellStyle name="Normál 2 11 5 2" xfId="11894"/>
    <cellStyle name="Normál 2 11 50" xfId="11895"/>
    <cellStyle name="Normál 2 11 51" xfId="11896"/>
    <cellStyle name="Normál 2 11 52" xfId="11897"/>
    <cellStyle name="Normál 2 11 53" xfId="11898"/>
    <cellStyle name="Normál 2 11 54" xfId="11899"/>
    <cellStyle name="Normál 2 11 55" xfId="11900"/>
    <cellStyle name="Normál 2 11 56" xfId="11901"/>
    <cellStyle name="Normál 2 11 57" xfId="11902"/>
    <cellStyle name="Normál 2 11 58" xfId="11903"/>
    <cellStyle name="Normál 2 11 59" xfId="11904"/>
    <cellStyle name="Normal 2 11 6" xfId="11905"/>
    <cellStyle name="Normál 2 11 6" xfId="11906"/>
    <cellStyle name="Normal 2 11 6 2" xfId="11907"/>
    <cellStyle name="Normál 2 11 6 2" xfId="11908"/>
    <cellStyle name="Normál 2 11 60" xfId="11909"/>
    <cellStyle name="Normál 2 11 61" xfId="11910"/>
    <cellStyle name="Normál 2 11 62" xfId="11911"/>
    <cellStyle name="Normál 2 11 63" xfId="11912"/>
    <cellStyle name="Normál 2 11 64" xfId="11913"/>
    <cellStyle name="Normál 2 11 65" xfId="11914"/>
    <cellStyle name="Normál 2 11 66" xfId="11915"/>
    <cellStyle name="Normál 2 11 67" xfId="11916"/>
    <cellStyle name="Normál 2 11 68" xfId="11917"/>
    <cellStyle name="Normál 2 11 69" xfId="11918"/>
    <cellStyle name="Normal 2 11 7" xfId="11919"/>
    <cellStyle name="Normál 2 11 7" xfId="11920"/>
    <cellStyle name="Normal 2 11 7 2" xfId="11921"/>
    <cellStyle name="Normál 2 11 7 2" xfId="11922"/>
    <cellStyle name="Normál 2 11 70" xfId="11923"/>
    <cellStyle name="Normál 2 11 71" xfId="11924"/>
    <cellStyle name="Normál 2 11 72" xfId="11925"/>
    <cellStyle name="Normál 2 11 73" xfId="11926"/>
    <cellStyle name="Normál 2 11 74" xfId="11927"/>
    <cellStyle name="Normál 2 11 75" xfId="11928"/>
    <cellStyle name="Normál 2 11 76" xfId="11929"/>
    <cellStyle name="Normál 2 11 77" xfId="11930"/>
    <cellStyle name="Normál 2 11 78" xfId="11931"/>
    <cellStyle name="Normál 2 11 79" xfId="11932"/>
    <cellStyle name="Normal 2 11 8" xfId="11933"/>
    <cellStyle name="Normál 2 11 8" xfId="11934"/>
    <cellStyle name="Normal 2 11 8 2" xfId="11935"/>
    <cellStyle name="Normál 2 11 8 2" xfId="11936"/>
    <cellStyle name="Normál 2 11 80" xfId="36730"/>
    <cellStyle name="Normal 2 11 9" xfId="11937"/>
    <cellStyle name="Normál 2 11 9" xfId="11938"/>
    <cellStyle name="Normal 2 11 9 2" xfId="11939"/>
    <cellStyle name="Normál 2 11 9 2" xfId="11940"/>
    <cellStyle name="Normal 2 110" xfId="11941"/>
    <cellStyle name="Normál 2 110" xfId="11942"/>
    <cellStyle name="Normal 2 110 2" xfId="11943"/>
    <cellStyle name="Normál 2 110 2" xfId="11944"/>
    <cellStyle name="Normal 2 110 2 2" xfId="22640"/>
    <cellStyle name="Normal 2 110 2 3" xfId="22641"/>
    <cellStyle name="Normal 2 110 2 4" xfId="22642"/>
    <cellStyle name="Normal 2 110 2 5" xfId="22643"/>
    <cellStyle name="Normal 2 110 2 6" xfId="22644"/>
    <cellStyle name="Normal 2 110 3" xfId="11945"/>
    <cellStyle name="Normal 2 110 3 2" xfId="22645"/>
    <cellStyle name="Normal 2 110 4" xfId="22646"/>
    <cellStyle name="Normal 2 110 5" xfId="22647"/>
    <cellStyle name="Normal 2 110 6" xfId="22648"/>
    <cellStyle name="Normal 2 110 7" xfId="22649"/>
    <cellStyle name="Normal 2 110 8" xfId="22650"/>
    <cellStyle name="Normal 2 111" xfId="11946"/>
    <cellStyle name="Normál 2 111" xfId="11947"/>
    <cellStyle name="Normál 2 111 2" xfId="11948"/>
    <cellStyle name="Normal 2 112" xfId="11949"/>
    <cellStyle name="Normál 2 112" xfId="11950"/>
    <cellStyle name="Normal 2 112 2" xfId="11951"/>
    <cellStyle name="Normál 2 112 2" xfId="11952"/>
    <cellStyle name="Normal 2 112 2 2" xfId="22651"/>
    <cellStyle name="Normal 2 112 2 3" xfId="22652"/>
    <cellStyle name="Normal 2 112 2 4" xfId="22653"/>
    <cellStyle name="Normal 2 112 2 5" xfId="22654"/>
    <cellStyle name="Normal 2 112 2 6" xfId="22655"/>
    <cellStyle name="Normal 2 112 3" xfId="11953"/>
    <cellStyle name="Normal 2 112 3 2" xfId="22656"/>
    <cellStyle name="Normal 2 112 4" xfId="22657"/>
    <cellStyle name="Normal 2 112 5" xfId="22658"/>
    <cellStyle name="Normal 2 112 6" xfId="22659"/>
    <cellStyle name="Normal 2 112 7" xfId="22660"/>
    <cellStyle name="Normal 2 112 8" xfId="22661"/>
    <cellStyle name="Normal 2 113" xfId="11954"/>
    <cellStyle name="Normál 2 113" xfId="11955"/>
    <cellStyle name="Normal 2 113 2" xfId="11956"/>
    <cellStyle name="Normál 2 113 2" xfId="11957"/>
    <cellStyle name="Normal 2 113 2 2" xfId="22662"/>
    <cellStyle name="Normal 2 113 2 3" xfId="22663"/>
    <cellStyle name="Normal 2 113 2 4" xfId="22664"/>
    <cellStyle name="Normal 2 113 2 5" xfId="22665"/>
    <cellStyle name="Normal 2 113 2 6" xfId="22666"/>
    <cellStyle name="Normal 2 113 3" xfId="11958"/>
    <cellStyle name="Normal 2 113 3 2" xfId="22667"/>
    <cellStyle name="Normal 2 113 4" xfId="22668"/>
    <cellStyle name="Normal 2 113 5" xfId="22669"/>
    <cellStyle name="Normal 2 113 6" xfId="22670"/>
    <cellStyle name="Normal 2 113 7" xfId="22671"/>
    <cellStyle name="Normal 2 113 8" xfId="22672"/>
    <cellStyle name="Normal 2 114" xfId="11959"/>
    <cellStyle name="Normál 2 114" xfId="11960"/>
    <cellStyle name="Normal 2 114 2" xfId="11961"/>
    <cellStyle name="Normál 2 114 2" xfId="11962"/>
    <cellStyle name="Normal 2 114 2 2" xfId="22673"/>
    <cellStyle name="Normal 2 114 2 3" xfId="22674"/>
    <cellStyle name="Normal 2 114 2 4" xfId="22675"/>
    <cellStyle name="Normal 2 114 2 5" xfId="22676"/>
    <cellStyle name="Normal 2 114 2 6" xfId="22677"/>
    <cellStyle name="Normal 2 114 3" xfId="11963"/>
    <cellStyle name="Normal 2 114 3 2" xfId="22678"/>
    <cellStyle name="Normal 2 114 4" xfId="22679"/>
    <cellStyle name="Normal 2 114 5" xfId="22680"/>
    <cellStyle name="Normal 2 114 6" xfId="22681"/>
    <cellStyle name="Normal 2 114 7" xfId="22682"/>
    <cellStyle name="Normal 2 114 8" xfId="22683"/>
    <cellStyle name="Normal 2 115" xfId="11964"/>
    <cellStyle name="Normál 2 115" xfId="11965"/>
    <cellStyle name="Normal 2 115 2" xfId="11966"/>
    <cellStyle name="Normál 2 115 2" xfId="11967"/>
    <cellStyle name="Normal 2 115 2 2" xfId="22684"/>
    <cellStyle name="Normal 2 115 2 3" xfId="22685"/>
    <cellStyle name="Normal 2 115 2 4" xfId="22686"/>
    <cellStyle name="Normal 2 115 2 5" xfId="22687"/>
    <cellStyle name="Normal 2 115 2 6" xfId="22688"/>
    <cellStyle name="Normal 2 115 3" xfId="11968"/>
    <cellStyle name="Normal 2 115 3 2" xfId="22689"/>
    <cellStyle name="Normal 2 115 4" xfId="22690"/>
    <cellStyle name="Normal 2 115 5" xfId="22691"/>
    <cellStyle name="Normal 2 115 6" xfId="22692"/>
    <cellStyle name="Normal 2 115 7" xfId="22693"/>
    <cellStyle name="Normal 2 115 8" xfId="22694"/>
    <cellStyle name="Normal 2 116" xfId="11969"/>
    <cellStyle name="Normál 2 116" xfId="11970"/>
    <cellStyle name="Normal 2 116 2" xfId="11971"/>
    <cellStyle name="Normál 2 116 2" xfId="11972"/>
    <cellStyle name="Normal 2 116 2 2" xfId="22695"/>
    <cellStyle name="Normal 2 116 2 3" xfId="22696"/>
    <cellStyle name="Normal 2 116 2 4" xfId="22697"/>
    <cellStyle name="Normal 2 116 2 5" xfId="22698"/>
    <cellStyle name="Normal 2 116 2 6" xfId="22699"/>
    <cellStyle name="Normal 2 116 3" xfId="11973"/>
    <cellStyle name="Normal 2 116 3 2" xfId="22700"/>
    <cellStyle name="Normal 2 116 4" xfId="22701"/>
    <cellStyle name="Normal 2 116 5" xfId="22702"/>
    <cellStyle name="Normal 2 116 6" xfId="22703"/>
    <cellStyle name="Normal 2 116 7" xfId="22704"/>
    <cellStyle name="Normal 2 116 8" xfId="22705"/>
    <cellStyle name="Normal 2 117" xfId="11974"/>
    <cellStyle name="Normál 2 117" xfId="11975"/>
    <cellStyle name="Normal 2 117 2" xfId="11976"/>
    <cellStyle name="Normál 2 117 2" xfId="11977"/>
    <cellStyle name="Normal 2 117 2 2" xfId="22706"/>
    <cellStyle name="Normal 2 117 2 3" xfId="22707"/>
    <cellStyle name="Normal 2 117 2 4" xfId="22708"/>
    <cellStyle name="Normal 2 117 2 5" xfId="22709"/>
    <cellStyle name="Normal 2 117 2 6" xfId="22710"/>
    <cellStyle name="Normal 2 117 3" xfId="11978"/>
    <cellStyle name="Normal 2 117 3 2" xfId="22711"/>
    <cellStyle name="Normal 2 117 4" xfId="22712"/>
    <cellStyle name="Normal 2 117 5" xfId="22713"/>
    <cellStyle name="Normal 2 117 6" xfId="22714"/>
    <cellStyle name="Normal 2 117 7" xfId="22715"/>
    <cellStyle name="Normal 2 117 8" xfId="22716"/>
    <cellStyle name="Normal 2 118" xfId="11979"/>
    <cellStyle name="Normál 2 118" xfId="11980"/>
    <cellStyle name="Normal 2 118 2" xfId="11981"/>
    <cellStyle name="Normál 2 118 2" xfId="11982"/>
    <cellStyle name="Normal 2 118 2 2" xfId="22717"/>
    <cellStyle name="Normal 2 118 2 3" xfId="22718"/>
    <cellStyle name="Normal 2 118 2 4" xfId="22719"/>
    <cellStyle name="Normal 2 118 2 5" xfId="22720"/>
    <cellStyle name="Normal 2 118 2 6" xfId="22721"/>
    <cellStyle name="Normal 2 118 3" xfId="11983"/>
    <cellStyle name="Normal 2 118 3 2" xfId="22722"/>
    <cellStyle name="Normal 2 118 4" xfId="22723"/>
    <cellStyle name="Normal 2 118 5" xfId="22724"/>
    <cellStyle name="Normal 2 118 6" xfId="22725"/>
    <cellStyle name="Normal 2 118 7" xfId="22726"/>
    <cellStyle name="Normal 2 118 8" xfId="22727"/>
    <cellStyle name="Normal 2 119" xfId="11984"/>
    <cellStyle name="Normál 2 119" xfId="11985"/>
    <cellStyle name="Normal 2 119 2" xfId="11986"/>
    <cellStyle name="Normál 2 119 2" xfId="11987"/>
    <cellStyle name="Normal 2 119 2 2" xfId="22728"/>
    <cellStyle name="Normal 2 119 2 3" xfId="22729"/>
    <cellStyle name="Normal 2 119 2 4" xfId="22730"/>
    <cellStyle name="Normal 2 119 2 5" xfId="22731"/>
    <cellStyle name="Normal 2 119 2 6" xfId="22732"/>
    <cellStyle name="Normal 2 119 3" xfId="11988"/>
    <cellStyle name="Normal 2 119 3 2" xfId="22733"/>
    <cellStyle name="Normal 2 119 4" xfId="22734"/>
    <cellStyle name="Normal 2 119 5" xfId="22735"/>
    <cellStyle name="Normal 2 119 6" xfId="22736"/>
    <cellStyle name="Normal 2 119 7" xfId="22737"/>
    <cellStyle name="Normal 2 119 8" xfId="22738"/>
    <cellStyle name="Normal 2 12" xfId="4148"/>
    <cellStyle name="Normál 2 12" xfId="2552"/>
    <cellStyle name="Normal 2 12 10" xfId="11989"/>
    <cellStyle name="Normál 2 12 10" xfId="11990"/>
    <cellStyle name="Normal 2 12 10 2" xfId="11991"/>
    <cellStyle name="Normál 2 12 10 2" xfId="11992"/>
    <cellStyle name="Normal 2 12 11" xfId="11993"/>
    <cellStyle name="Normál 2 12 11" xfId="11994"/>
    <cellStyle name="Normal 2 12 11 2" xfId="11995"/>
    <cellStyle name="Normál 2 12 11 2" xfId="11996"/>
    <cellStyle name="Normal 2 12 12" xfId="11997"/>
    <cellStyle name="Normál 2 12 12" xfId="11998"/>
    <cellStyle name="Normal 2 12 12 2" xfId="11999"/>
    <cellStyle name="Normál 2 12 12 2" xfId="12000"/>
    <cellStyle name="Normal 2 12 13" xfId="12001"/>
    <cellStyle name="Normál 2 12 13" xfId="12002"/>
    <cellStyle name="Normal 2 12 13 2" xfId="12003"/>
    <cellStyle name="Normál 2 12 13 2" xfId="12004"/>
    <cellStyle name="Normal 2 12 14" xfId="12005"/>
    <cellStyle name="Normál 2 12 14" xfId="12006"/>
    <cellStyle name="Normal 2 12 14 2" xfId="12007"/>
    <cellStyle name="Normál 2 12 14 2" xfId="12008"/>
    <cellStyle name="Normal 2 12 15" xfId="12009"/>
    <cellStyle name="Normál 2 12 15" xfId="12010"/>
    <cellStyle name="Normal 2 12 15 2" xfId="12011"/>
    <cellStyle name="Normál 2 12 15 2" xfId="12012"/>
    <cellStyle name="Normal 2 12 16" xfId="12013"/>
    <cellStyle name="Normál 2 12 16" xfId="12014"/>
    <cellStyle name="Normal 2 12 16 2" xfId="12015"/>
    <cellStyle name="Normál 2 12 16 2" xfId="12016"/>
    <cellStyle name="Normal 2 12 17" xfId="12017"/>
    <cellStyle name="Normál 2 12 17" xfId="12018"/>
    <cellStyle name="Normal 2 12 17 2" xfId="12019"/>
    <cellStyle name="Normál 2 12 17 2" xfId="12020"/>
    <cellStyle name="Normal 2 12 18" xfId="12021"/>
    <cellStyle name="Normál 2 12 18" xfId="12022"/>
    <cellStyle name="Normal 2 12 18 2" xfId="12023"/>
    <cellStyle name="Normál 2 12 18 2" xfId="12024"/>
    <cellStyle name="Normal 2 12 19" xfId="12025"/>
    <cellStyle name="Normál 2 12 19" xfId="12026"/>
    <cellStyle name="Normal 2 12 19 2" xfId="12027"/>
    <cellStyle name="Normál 2 12 19 2" xfId="12028"/>
    <cellStyle name="Normal 2 12 2" xfId="12029"/>
    <cellStyle name="Normál 2 12 2" xfId="12030"/>
    <cellStyle name="Normal 2 12 2 2" xfId="12031"/>
    <cellStyle name="Normál 2 12 2 2" xfId="12032"/>
    <cellStyle name="Normal 2 12 20" xfId="12033"/>
    <cellStyle name="Normál 2 12 20" xfId="12034"/>
    <cellStyle name="Normal 2 12 20 2" xfId="12035"/>
    <cellStyle name="Normál 2 12 20 2" xfId="12036"/>
    <cellStyle name="Normal 2 12 21" xfId="12037"/>
    <cellStyle name="Normál 2 12 21" xfId="12038"/>
    <cellStyle name="Normal 2 12 21 2" xfId="12039"/>
    <cellStyle name="Normál 2 12 21 2" xfId="12040"/>
    <cellStyle name="Normal 2 12 22" xfId="12041"/>
    <cellStyle name="Normál 2 12 22" xfId="12042"/>
    <cellStyle name="Normal 2 12 22 2" xfId="12043"/>
    <cellStyle name="Normál 2 12 22 2" xfId="12044"/>
    <cellStyle name="Normal 2 12 23" xfId="12045"/>
    <cellStyle name="Normál 2 12 23" xfId="12046"/>
    <cellStyle name="Normal 2 12 23 2" xfId="12047"/>
    <cellStyle name="Normál 2 12 23 2" xfId="12048"/>
    <cellStyle name="Normal 2 12 24" xfId="12049"/>
    <cellStyle name="Normál 2 12 24" xfId="12050"/>
    <cellStyle name="Normal 2 12 24 2" xfId="12051"/>
    <cellStyle name="Normál 2 12 24 2" xfId="12052"/>
    <cellStyle name="Normal 2 12 25" xfId="12053"/>
    <cellStyle name="Normál 2 12 25" xfId="12054"/>
    <cellStyle name="Normal 2 12 26" xfId="36175"/>
    <cellStyle name="Normál 2 12 26" xfId="12055"/>
    <cellStyle name="Normal 2 12 27" xfId="36731"/>
    <cellStyle name="Normál 2 12 27" xfId="12056"/>
    <cellStyle name="Normál 2 12 28" xfId="12057"/>
    <cellStyle name="Normál 2 12 29" xfId="12058"/>
    <cellStyle name="Normal 2 12 3" xfId="12059"/>
    <cellStyle name="Normál 2 12 3" xfId="12060"/>
    <cellStyle name="Normal 2 12 3 2" xfId="12061"/>
    <cellStyle name="Normál 2 12 3 2" xfId="12062"/>
    <cellStyle name="Normál 2 12 30" xfId="12063"/>
    <cellStyle name="Normál 2 12 31" xfId="12064"/>
    <cellStyle name="Normál 2 12 32" xfId="12065"/>
    <cellStyle name="Normál 2 12 33" xfId="12066"/>
    <cellStyle name="Normál 2 12 34" xfId="12067"/>
    <cellStyle name="Normál 2 12 35" xfId="12068"/>
    <cellStyle name="Normál 2 12 36" xfId="12069"/>
    <cellStyle name="Normál 2 12 37" xfId="12070"/>
    <cellStyle name="Normál 2 12 38" xfId="12071"/>
    <cellStyle name="Normál 2 12 39" xfId="12072"/>
    <cellStyle name="Normal 2 12 4" xfId="12073"/>
    <cellStyle name="Normál 2 12 4" xfId="12074"/>
    <cellStyle name="Normal 2 12 4 2" xfId="12075"/>
    <cellStyle name="Normál 2 12 4 2" xfId="12076"/>
    <cellStyle name="Normál 2 12 40" xfId="12077"/>
    <cellStyle name="Normál 2 12 41" xfId="12078"/>
    <cellStyle name="Normál 2 12 42" xfId="12079"/>
    <cellStyle name="Normál 2 12 43" xfId="12080"/>
    <cellStyle name="Normál 2 12 44" xfId="12081"/>
    <cellStyle name="Normál 2 12 45" xfId="12082"/>
    <cellStyle name="Normál 2 12 46" xfId="12083"/>
    <cellStyle name="Normál 2 12 47" xfId="12084"/>
    <cellStyle name="Normál 2 12 48" xfId="12085"/>
    <cellStyle name="Normál 2 12 49" xfId="12086"/>
    <cellStyle name="Normal 2 12 5" xfId="12087"/>
    <cellStyle name="Normál 2 12 5" xfId="12088"/>
    <cellStyle name="Normal 2 12 5 2" xfId="12089"/>
    <cellStyle name="Normál 2 12 5 2" xfId="12090"/>
    <cellStyle name="Normál 2 12 50" xfId="12091"/>
    <cellStyle name="Normál 2 12 51" xfId="12092"/>
    <cellStyle name="Normál 2 12 52" xfId="12093"/>
    <cellStyle name="Normál 2 12 53" xfId="12094"/>
    <cellStyle name="Normál 2 12 54" xfId="12095"/>
    <cellStyle name="Normál 2 12 55" xfId="12096"/>
    <cellStyle name="Normál 2 12 56" xfId="12097"/>
    <cellStyle name="Normál 2 12 57" xfId="12098"/>
    <cellStyle name="Normál 2 12 58" xfId="12099"/>
    <cellStyle name="Normál 2 12 59" xfId="12100"/>
    <cellStyle name="Normal 2 12 6" xfId="12101"/>
    <cellStyle name="Normál 2 12 6" xfId="12102"/>
    <cellStyle name="Normal 2 12 6 2" xfId="12103"/>
    <cellStyle name="Normál 2 12 6 2" xfId="12104"/>
    <cellStyle name="Normál 2 12 60" xfId="12105"/>
    <cellStyle name="Normál 2 12 61" xfId="12106"/>
    <cellStyle name="Normál 2 12 62" xfId="12107"/>
    <cellStyle name="Normál 2 12 63" xfId="12108"/>
    <cellStyle name="Normál 2 12 64" xfId="12109"/>
    <cellStyle name="Normál 2 12 65" xfId="12110"/>
    <cellStyle name="Normál 2 12 66" xfId="12111"/>
    <cellStyle name="Normál 2 12 67" xfId="12112"/>
    <cellStyle name="Normál 2 12 68" xfId="12113"/>
    <cellStyle name="Normál 2 12 69" xfId="12114"/>
    <cellStyle name="Normal 2 12 7" xfId="12115"/>
    <cellStyle name="Normál 2 12 7" xfId="12116"/>
    <cellStyle name="Normal 2 12 7 2" xfId="12117"/>
    <cellStyle name="Normál 2 12 7 2" xfId="12118"/>
    <cellStyle name="Normál 2 12 70" xfId="12119"/>
    <cellStyle name="Normál 2 12 71" xfId="12120"/>
    <cellStyle name="Normál 2 12 72" xfId="12121"/>
    <cellStyle name="Normál 2 12 73" xfId="12122"/>
    <cellStyle name="Normál 2 12 74" xfId="12123"/>
    <cellStyle name="Normál 2 12 75" xfId="12124"/>
    <cellStyle name="Normál 2 12 76" xfId="12125"/>
    <cellStyle name="Normál 2 12 77" xfId="35310"/>
    <cellStyle name="Normál 2 12 78" xfId="36732"/>
    <cellStyle name="Normal 2 12 8" xfId="12126"/>
    <cellStyle name="Normál 2 12 8" xfId="12127"/>
    <cellStyle name="Normal 2 12 8 2" xfId="12128"/>
    <cellStyle name="Normál 2 12 8 2" xfId="12129"/>
    <cellStyle name="Normal 2 12 9" xfId="12130"/>
    <cellStyle name="Normál 2 12 9" xfId="12131"/>
    <cellStyle name="Normal 2 12 9 2" xfId="12132"/>
    <cellStyle name="Normál 2 12 9 2" xfId="12133"/>
    <cellStyle name="Normal 2 120" xfId="12134"/>
    <cellStyle name="Normál 2 120" xfId="12135"/>
    <cellStyle name="Normal 2 120 2" xfId="12136"/>
    <cellStyle name="Normál 2 120 2" xfId="12137"/>
    <cellStyle name="Normal 2 120 2 2" xfId="22739"/>
    <cellStyle name="Normal 2 120 2 3" xfId="22740"/>
    <cellStyle name="Normal 2 120 2 4" xfId="22741"/>
    <cellStyle name="Normal 2 120 2 5" xfId="22742"/>
    <cellStyle name="Normal 2 120 2 6" xfId="22743"/>
    <cellStyle name="Normal 2 120 3" xfId="12138"/>
    <cellStyle name="Normal 2 120 3 2" xfId="22744"/>
    <cellStyle name="Normal 2 120 4" xfId="22745"/>
    <cellStyle name="Normal 2 120 5" xfId="22746"/>
    <cellStyle name="Normal 2 120 6" xfId="22747"/>
    <cellStyle name="Normal 2 120 7" xfId="22748"/>
    <cellStyle name="Normal 2 120 8" xfId="22749"/>
    <cellStyle name="Normal 2 121" xfId="12139"/>
    <cellStyle name="Normál 2 121" xfId="12140"/>
    <cellStyle name="Normal 2 121 2" xfId="12141"/>
    <cellStyle name="Normál 2 121 2" xfId="12142"/>
    <cellStyle name="Normal 2 121 2 2" xfId="22750"/>
    <cellStyle name="Normal 2 121 2 3" xfId="22751"/>
    <cellStyle name="Normal 2 121 2 4" xfId="22752"/>
    <cellStyle name="Normal 2 121 2 5" xfId="22753"/>
    <cellStyle name="Normal 2 121 2 6" xfId="22754"/>
    <cellStyle name="Normal 2 121 3" xfId="12143"/>
    <cellStyle name="Normal 2 121 3 2" xfId="22755"/>
    <cellStyle name="Normal 2 121 4" xfId="22756"/>
    <cellStyle name="Normal 2 121 5" xfId="22757"/>
    <cellStyle name="Normal 2 121 6" xfId="22758"/>
    <cellStyle name="Normal 2 121 7" xfId="22759"/>
    <cellStyle name="Normal 2 121 8" xfId="22760"/>
    <cellStyle name="Normal 2 122" xfId="12144"/>
    <cellStyle name="Normál 2 122" xfId="12145"/>
    <cellStyle name="Normal 2 122 2" xfId="12146"/>
    <cellStyle name="Normál 2 122 2" xfId="12147"/>
    <cellStyle name="Normal 2 122 2 2" xfId="22761"/>
    <cellStyle name="Normal 2 122 2 3" xfId="22762"/>
    <cellStyle name="Normal 2 122 2 4" xfId="22763"/>
    <cellStyle name="Normal 2 122 2 5" xfId="22764"/>
    <cellStyle name="Normal 2 122 2 6" xfId="22765"/>
    <cellStyle name="Normal 2 122 3" xfId="12148"/>
    <cellStyle name="Normal 2 122 3 2" xfId="22766"/>
    <cellStyle name="Normal 2 122 4" xfId="22767"/>
    <cellStyle name="Normal 2 122 5" xfId="22768"/>
    <cellStyle name="Normal 2 122 6" xfId="22769"/>
    <cellStyle name="Normal 2 122 7" xfId="22770"/>
    <cellStyle name="Normal 2 122 8" xfId="22771"/>
    <cellStyle name="Normal 2 123" xfId="12149"/>
    <cellStyle name="Normál 2 123" xfId="12150"/>
    <cellStyle name="Normal 2 123 2" xfId="12151"/>
    <cellStyle name="Normál 2 123 2" xfId="12152"/>
    <cellStyle name="Normal 2 123 2 2" xfId="22772"/>
    <cellStyle name="Normal 2 123 2 3" xfId="22773"/>
    <cellStyle name="Normal 2 123 2 4" xfId="22774"/>
    <cellStyle name="Normal 2 123 2 5" xfId="22775"/>
    <cellStyle name="Normal 2 123 2 6" xfId="22776"/>
    <cellStyle name="Normal 2 123 3" xfId="12153"/>
    <cellStyle name="Normal 2 123 3 2" xfId="22777"/>
    <cellStyle name="Normal 2 123 4" xfId="22778"/>
    <cellStyle name="Normal 2 123 5" xfId="22779"/>
    <cellStyle name="Normal 2 123 6" xfId="22780"/>
    <cellStyle name="Normal 2 123 7" xfId="22781"/>
    <cellStyle name="Normal 2 123 8" xfId="22782"/>
    <cellStyle name="Normal 2 124" xfId="12154"/>
    <cellStyle name="Normál 2 124" xfId="12155"/>
    <cellStyle name="Normal 2 124 2" xfId="12156"/>
    <cellStyle name="Normál 2 124 2" xfId="12157"/>
    <cellStyle name="Normal 2 124 2 2" xfId="22783"/>
    <cellStyle name="Normal 2 124 2 3" xfId="22784"/>
    <cellStyle name="Normal 2 124 2 4" xfId="22785"/>
    <cellStyle name="Normal 2 124 2 5" xfId="22786"/>
    <cellStyle name="Normal 2 124 2 6" xfId="22787"/>
    <cellStyle name="Normal 2 124 3" xfId="12158"/>
    <cellStyle name="Normal 2 124 3 2" xfId="22788"/>
    <cellStyle name="Normal 2 124 4" xfId="22789"/>
    <cellStyle name="Normal 2 124 5" xfId="22790"/>
    <cellStyle name="Normal 2 124 6" xfId="22791"/>
    <cellStyle name="Normal 2 124 7" xfId="22792"/>
    <cellStyle name="Normal 2 124 8" xfId="22793"/>
    <cellStyle name="Normal 2 125" xfId="12159"/>
    <cellStyle name="Normál 2 125" xfId="12160"/>
    <cellStyle name="Normal 2 125 2" xfId="12161"/>
    <cellStyle name="Normál 2 125 2" xfId="12162"/>
    <cellStyle name="Normal 2 125 2 2" xfId="22794"/>
    <cellStyle name="Normal 2 125 2 3" xfId="22795"/>
    <cellStyle name="Normal 2 125 2 4" xfId="22796"/>
    <cellStyle name="Normal 2 125 2 5" xfId="22797"/>
    <cellStyle name="Normal 2 125 2 6" xfId="22798"/>
    <cellStyle name="Normal 2 125 3" xfId="12163"/>
    <cellStyle name="Normal 2 125 3 2" xfId="22799"/>
    <cellStyle name="Normal 2 125 4" xfId="22800"/>
    <cellStyle name="Normal 2 125 5" xfId="22801"/>
    <cellStyle name="Normal 2 125 6" xfId="22802"/>
    <cellStyle name="Normal 2 125 7" xfId="22803"/>
    <cellStyle name="Normal 2 125 8" xfId="22804"/>
    <cellStyle name="Normal 2 126" xfId="12164"/>
    <cellStyle name="Normál 2 126" xfId="12165"/>
    <cellStyle name="Normal 2 126 2" xfId="12166"/>
    <cellStyle name="Normál 2 126 2" xfId="12167"/>
    <cellStyle name="Normal 2 126 2 2" xfId="22805"/>
    <cellStyle name="Normal 2 126 2 3" xfId="22806"/>
    <cellStyle name="Normal 2 126 2 4" xfId="22807"/>
    <cellStyle name="Normal 2 126 2 5" xfId="22808"/>
    <cellStyle name="Normal 2 126 2 6" xfId="22809"/>
    <cellStyle name="Normal 2 126 3" xfId="12168"/>
    <cellStyle name="Normal 2 126 3 2" xfId="22810"/>
    <cellStyle name="Normal 2 126 4" xfId="22811"/>
    <cellStyle name="Normal 2 126 5" xfId="22812"/>
    <cellStyle name="Normal 2 126 6" xfId="22813"/>
    <cellStyle name="Normal 2 126 7" xfId="22814"/>
    <cellStyle name="Normal 2 126 8" xfId="22815"/>
    <cellStyle name="Normal 2 127" xfId="12169"/>
    <cellStyle name="Normál 2 127" xfId="12170"/>
    <cellStyle name="Normal 2 127 2" xfId="12171"/>
    <cellStyle name="Normál 2 127 2" xfId="12172"/>
    <cellStyle name="Normal 2 127 2 2" xfId="22816"/>
    <cellStyle name="Normal 2 127 2 3" xfId="22817"/>
    <cellStyle name="Normal 2 127 2 4" xfId="22818"/>
    <cellStyle name="Normal 2 127 2 5" xfId="22819"/>
    <cellStyle name="Normal 2 127 2 6" xfId="22820"/>
    <cellStyle name="Normal 2 127 3" xfId="12173"/>
    <cellStyle name="Normal 2 127 3 2" xfId="22821"/>
    <cellStyle name="Normal 2 127 4" xfId="22822"/>
    <cellStyle name="Normal 2 127 5" xfId="22823"/>
    <cellStyle name="Normal 2 127 6" xfId="22824"/>
    <cellStyle name="Normal 2 127 7" xfId="22825"/>
    <cellStyle name="Normal 2 127 8" xfId="22826"/>
    <cellStyle name="Normal 2 128" xfId="12174"/>
    <cellStyle name="Normál 2 128" xfId="12175"/>
    <cellStyle name="Normal 2 128 2" xfId="12176"/>
    <cellStyle name="Normál 2 128 2" xfId="12177"/>
    <cellStyle name="Normal 2 128 2 2" xfId="22827"/>
    <cellStyle name="Normal 2 128 2 3" xfId="22828"/>
    <cellStyle name="Normal 2 128 2 4" xfId="22829"/>
    <cellStyle name="Normal 2 128 2 5" xfId="22830"/>
    <cellStyle name="Normal 2 128 2 6" xfId="22831"/>
    <cellStyle name="Normal 2 128 3" xfId="12178"/>
    <cellStyle name="Normal 2 128 3 2" xfId="22832"/>
    <cellStyle name="Normal 2 128 4" xfId="22833"/>
    <cellStyle name="Normal 2 128 5" xfId="22834"/>
    <cellStyle name="Normal 2 128 6" xfId="22835"/>
    <cellStyle name="Normal 2 128 7" xfId="22836"/>
    <cellStyle name="Normal 2 128 8" xfId="22837"/>
    <cellStyle name="Normal 2 129" xfId="12179"/>
    <cellStyle name="Normál 2 129" xfId="12180"/>
    <cellStyle name="Normal 2 129 2" xfId="12181"/>
    <cellStyle name="Normál 2 129 2" xfId="12182"/>
    <cellStyle name="Normal 2 129 2 2" xfId="22838"/>
    <cellStyle name="Normal 2 129 2 3" xfId="22839"/>
    <cellStyle name="Normal 2 129 2 4" xfId="22840"/>
    <cellStyle name="Normal 2 129 2 5" xfId="22841"/>
    <cellStyle name="Normal 2 129 2 6" xfId="22842"/>
    <cellStyle name="Normal 2 129 3" xfId="12183"/>
    <cellStyle name="Normal 2 129 3 2" xfId="22843"/>
    <cellStyle name="Normal 2 129 4" xfId="22844"/>
    <cellStyle name="Normal 2 129 5" xfId="22845"/>
    <cellStyle name="Normal 2 129 6" xfId="22846"/>
    <cellStyle name="Normal 2 129 7" xfId="22847"/>
    <cellStyle name="Normal 2 129 8" xfId="22848"/>
    <cellStyle name="Normal 2 13" xfId="4832"/>
    <cellStyle name="Normál 2 13" xfId="3180"/>
    <cellStyle name="Normal 2 13 10" xfId="12184"/>
    <cellStyle name="Normál 2 13 10" xfId="12185"/>
    <cellStyle name="Normal 2 13 10 2" xfId="12186"/>
    <cellStyle name="Normál 2 13 10 2" xfId="12187"/>
    <cellStyle name="Normal 2 13 11" xfId="12188"/>
    <cellStyle name="Normál 2 13 11" xfId="12189"/>
    <cellStyle name="Normal 2 13 11 2" xfId="12190"/>
    <cellStyle name="Normál 2 13 11 2" xfId="12191"/>
    <cellStyle name="Normal 2 13 12" xfId="12192"/>
    <cellStyle name="Normál 2 13 12" xfId="12193"/>
    <cellStyle name="Normal 2 13 12 2" xfId="12194"/>
    <cellStyle name="Normál 2 13 12 2" xfId="12195"/>
    <cellStyle name="Normal 2 13 13" xfId="12196"/>
    <cellStyle name="Normál 2 13 13" xfId="12197"/>
    <cellStyle name="Normal 2 13 13 2" xfId="12198"/>
    <cellStyle name="Normál 2 13 13 2" xfId="12199"/>
    <cellStyle name="Normal 2 13 14" xfId="12200"/>
    <cellStyle name="Normál 2 13 14" xfId="12201"/>
    <cellStyle name="Normal 2 13 14 2" xfId="12202"/>
    <cellStyle name="Normál 2 13 14 2" xfId="12203"/>
    <cellStyle name="Normal 2 13 15" xfId="12204"/>
    <cellStyle name="Normál 2 13 15" xfId="12205"/>
    <cellStyle name="Normal 2 13 15 2" xfId="12206"/>
    <cellStyle name="Normál 2 13 15 2" xfId="12207"/>
    <cellStyle name="Normal 2 13 16" xfId="12208"/>
    <cellStyle name="Normál 2 13 16" xfId="12209"/>
    <cellStyle name="Normal 2 13 16 2" xfId="12210"/>
    <cellStyle name="Normál 2 13 16 2" xfId="12211"/>
    <cellStyle name="Normal 2 13 17" xfId="12212"/>
    <cellStyle name="Normál 2 13 17" xfId="12213"/>
    <cellStyle name="Normal 2 13 17 2" xfId="12214"/>
    <cellStyle name="Normál 2 13 17 2" xfId="12215"/>
    <cellStyle name="Normal 2 13 18" xfId="12216"/>
    <cellStyle name="Normál 2 13 18" xfId="12217"/>
    <cellStyle name="Normal 2 13 18 2" xfId="12218"/>
    <cellStyle name="Normál 2 13 18 2" xfId="12219"/>
    <cellStyle name="Normal 2 13 19" xfId="12220"/>
    <cellStyle name="Normál 2 13 19" xfId="12221"/>
    <cellStyle name="Normal 2 13 19 2" xfId="12222"/>
    <cellStyle name="Normál 2 13 19 2" xfId="12223"/>
    <cellStyle name="Normal 2 13 2" xfId="12224"/>
    <cellStyle name="Normál 2 13 2" xfId="12225"/>
    <cellStyle name="Normál 2 13 2 10" xfId="12226"/>
    <cellStyle name="Normál 2 13 2 10 2" xfId="12227"/>
    <cellStyle name="Normál 2 13 2 10 2 2" xfId="22849"/>
    <cellStyle name="Normál 2 13 2 10 3" xfId="22850"/>
    <cellStyle name="Normal 2 13 2 2" xfId="12228"/>
    <cellStyle name="Normál 2 13 2 2" xfId="12229"/>
    <cellStyle name="Normál 2 13 2 2 2" xfId="12230"/>
    <cellStyle name="Normál 2 13 2 2 2 2" xfId="12231"/>
    <cellStyle name="Normál 2 13 2 2 2 2 2" xfId="22851"/>
    <cellStyle name="Normál 2 13 2 2 2 3" xfId="22852"/>
    <cellStyle name="Normál 2 13 2 2 3" xfId="12232"/>
    <cellStyle name="Normál 2 13 2 2 3 2" xfId="12233"/>
    <cellStyle name="Normál 2 13 2 2 3 2 2" xfId="22853"/>
    <cellStyle name="Normál 2 13 2 2 3 3" xfId="22854"/>
    <cellStyle name="Normál 2 13 2 3" xfId="12234"/>
    <cellStyle name="Normál 2 13 2 3 2" xfId="12235"/>
    <cellStyle name="Normál 2 13 2 3 2 2" xfId="22855"/>
    <cellStyle name="Normál 2 13 2 3 3" xfId="22856"/>
    <cellStyle name="Normál 2 13 2 4" xfId="12236"/>
    <cellStyle name="Normál 2 13 2 4 2" xfId="12237"/>
    <cellStyle name="Normál 2 13 2 4 2 2" xfId="22857"/>
    <cellStyle name="Normál 2 13 2 4 3" xfId="22858"/>
    <cellStyle name="Normál 2 13 2 5" xfId="12238"/>
    <cellStyle name="Normál 2 13 2 5 2" xfId="12239"/>
    <cellStyle name="Normál 2 13 2 5 2 2" xfId="22859"/>
    <cellStyle name="Normál 2 13 2 5 3" xfId="22860"/>
    <cellStyle name="Normál 2 13 2 6" xfId="12240"/>
    <cellStyle name="Normál 2 13 2 6 2" xfId="12241"/>
    <cellStyle name="Normál 2 13 2 6 2 2" xfId="22861"/>
    <cellStyle name="Normál 2 13 2 6 3" xfId="22862"/>
    <cellStyle name="Normál 2 13 2 7" xfId="12242"/>
    <cellStyle name="Normál 2 13 2 7 2" xfId="12243"/>
    <cellStyle name="Normál 2 13 2 7 2 2" xfId="22863"/>
    <cellStyle name="Normál 2 13 2 7 3" xfId="22864"/>
    <cellStyle name="Normál 2 13 2 8" xfId="12244"/>
    <cellStyle name="Normál 2 13 2 8 2" xfId="12245"/>
    <cellStyle name="Normál 2 13 2 8 2 2" xfId="22865"/>
    <cellStyle name="Normál 2 13 2 8 3" xfId="22866"/>
    <cellStyle name="Normál 2 13 2 9" xfId="12246"/>
    <cellStyle name="Normál 2 13 2 9 2" xfId="12247"/>
    <cellStyle name="Normál 2 13 2 9 2 2" xfId="22867"/>
    <cellStyle name="Normál 2 13 2 9 3" xfId="22868"/>
    <cellStyle name="Normal 2 13 20" xfId="12248"/>
    <cellStyle name="Normál 2 13 20" xfId="12249"/>
    <cellStyle name="Normal 2 13 20 2" xfId="12250"/>
    <cellStyle name="Normál 2 13 20 2" xfId="12251"/>
    <cellStyle name="Normal 2 13 21" xfId="12252"/>
    <cellStyle name="Normál 2 13 21" xfId="12253"/>
    <cellStyle name="Normal 2 13 21 2" xfId="12254"/>
    <cellStyle name="Normál 2 13 21 2" xfId="12255"/>
    <cellStyle name="Normal 2 13 22" xfId="12256"/>
    <cellStyle name="Normál 2 13 22" xfId="12257"/>
    <cellStyle name="Normal 2 13 22 2" xfId="12258"/>
    <cellStyle name="Normál 2 13 22 2" xfId="12259"/>
    <cellStyle name="Normal 2 13 23" xfId="12260"/>
    <cellStyle name="Normál 2 13 23" xfId="12261"/>
    <cellStyle name="Normal 2 13 23 2" xfId="12262"/>
    <cellStyle name="Normál 2 13 23 2" xfId="12263"/>
    <cellStyle name="Normal 2 13 24" xfId="12264"/>
    <cellStyle name="Normál 2 13 24" xfId="12265"/>
    <cellStyle name="Normal 2 13 24 2" xfId="12266"/>
    <cellStyle name="Normál 2 13 24 2" xfId="12267"/>
    <cellStyle name="Normal 2 13 25" xfId="12268"/>
    <cellStyle name="Normál 2 13 25" xfId="12269"/>
    <cellStyle name="Normal 2 13 26" xfId="36409"/>
    <cellStyle name="Normál 2 13 26" xfId="12270"/>
    <cellStyle name="Normál 2 13 26 2" xfId="12271"/>
    <cellStyle name="Normál 2 13 26 2 2" xfId="22869"/>
    <cellStyle name="Normál 2 13 26 3" xfId="22870"/>
    <cellStyle name="Normal 2 13 27" xfId="36733"/>
    <cellStyle name="Normál 2 13 27" xfId="12272"/>
    <cellStyle name="Normál 2 13 27 2" xfId="12273"/>
    <cellStyle name="Normál 2 13 27 2 2" xfId="22871"/>
    <cellStyle name="Normál 2 13 27 3" xfId="22872"/>
    <cellStyle name="Normál 2 13 28" xfId="12274"/>
    <cellStyle name="Normál 2 13 28 2" xfId="12275"/>
    <cellStyle name="Normál 2 13 28 2 2" xfId="22873"/>
    <cellStyle name="Normál 2 13 28 3" xfId="22874"/>
    <cellStyle name="Normál 2 13 29" xfId="12276"/>
    <cellStyle name="Normál 2 13 29 2" xfId="12277"/>
    <cellStyle name="Normál 2 13 29 2 2" xfId="22875"/>
    <cellStyle name="Normál 2 13 29 3" xfId="22876"/>
    <cellStyle name="Normal 2 13 3" xfId="12278"/>
    <cellStyle name="Normál 2 13 3" xfId="12279"/>
    <cellStyle name="Normál 2 13 3 10" xfId="12280"/>
    <cellStyle name="Normál 2 13 3 10 2" xfId="12281"/>
    <cellStyle name="Normál 2 13 3 10 2 2" xfId="22877"/>
    <cellStyle name="Normál 2 13 3 10 3" xfId="22878"/>
    <cellStyle name="Normal 2 13 3 2" xfId="12282"/>
    <cellStyle name="Normál 2 13 3 2" xfId="12283"/>
    <cellStyle name="Normál 2 13 3 2 2" xfId="12284"/>
    <cellStyle name="Normál 2 13 3 2 2 2" xfId="12285"/>
    <cellStyle name="Normál 2 13 3 2 2 2 2" xfId="22879"/>
    <cellStyle name="Normál 2 13 3 2 2 3" xfId="22880"/>
    <cellStyle name="Normál 2 13 3 3" xfId="12286"/>
    <cellStyle name="Normál 2 13 3 3 2" xfId="12287"/>
    <cellStyle name="Normál 2 13 3 3 2 2" xfId="22881"/>
    <cellStyle name="Normál 2 13 3 3 3" xfId="22882"/>
    <cellStyle name="Normál 2 13 3 4" xfId="12288"/>
    <cellStyle name="Normál 2 13 3 4 2" xfId="12289"/>
    <cellStyle name="Normál 2 13 3 4 2 2" xfId="22883"/>
    <cellStyle name="Normál 2 13 3 4 3" xfId="22884"/>
    <cellStyle name="Normál 2 13 3 5" xfId="12290"/>
    <cellStyle name="Normál 2 13 3 5 2" xfId="12291"/>
    <cellStyle name="Normál 2 13 3 5 2 2" xfId="22885"/>
    <cellStyle name="Normál 2 13 3 5 3" xfId="22886"/>
    <cellStyle name="Normál 2 13 3 6" xfId="12292"/>
    <cellStyle name="Normál 2 13 3 6 2" xfId="12293"/>
    <cellStyle name="Normál 2 13 3 6 2 2" xfId="22887"/>
    <cellStyle name="Normál 2 13 3 6 3" xfId="22888"/>
    <cellStyle name="Normál 2 13 3 7" xfId="12294"/>
    <cellStyle name="Normál 2 13 3 7 2" xfId="12295"/>
    <cellStyle name="Normál 2 13 3 7 2 2" xfId="22889"/>
    <cellStyle name="Normál 2 13 3 7 3" xfId="22890"/>
    <cellStyle name="Normál 2 13 3 8" xfId="12296"/>
    <cellStyle name="Normál 2 13 3 8 2" xfId="12297"/>
    <cellStyle name="Normál 2 13 3 8 2 2" xfId="22891"/>
    <cellStyle name="Normál 2 13 3 8 3" xfId="22892"/>
    <cellStyle name="Normál 2 13 3 9" xfId="12298"/>
    <cellStyle name="Normál 2 13 3 9 2" xfId="12299"/>
    <cellStyle name="Normál 2 13 3 9 2 2" xfId="22893"/>
    <cellStyle name="Normál 2 13 3 9 3" xfId="22894"/>
    <cellStyle name="Normál 2 13 30" xfId="12300"/>
    <cellStyle name="Normál 2 13 30 2" xfId="12301"/>
    <cellStyle name="Normál 2 13 30 2 2" xfId="22895"/>
    <cellStyle name="Normál 2 13 30 3" xfId="22896"/>
    <cellStyle name="Normál 2 13 31" xfId="12302"/>
    <cellStyle name="Normál 2 13 31 2" xfId="12303"/>
    <cellStyle name="Normál 2 13 31 2 2" xfId="22897"/>
    <cellStyle name="Normál 2 13 31 3" xfId="22898"/>
    <cellStyle name="Normál 2 13 32" xfId="12304"/>
    <cellStyle name="Normál 2 13 32 2" xfId="12305"/>
    <cellStyle name="Normál 2 13 32 2 2" xfId="22899"/>
    <cellStyle name="Normál 2 13 32 3" xfId="22900"/>
    <cellStyle name="Normál 2 13 33" xfId="12306"/>
    <cellStyle name="Normál 2 13 33 2" xfId="12307"/>
    <cellStyle name="Normál 2 13 33 2 2" xfId="22901"/>
    <cellStyle name="Normál 2 13 33 3" xfId="22902"/>
    <cellStyle name="Normál 2 13 34" xfId="12308"/>
    <cellStyle name="Normál 2 13 34 2" xfId="12309"/>
    <cellStyle name="Normál 2 13 34 2 2" xfId="22903"/>
    <cellStyle name="Normál 2 13 34 3" xfId="22904"/>
    <cellStyle name="Normál 2 13 35" xfId="12310"/>
    <cellStyle name="Normál 2 13 35 2" xfId="12311"/>
    <cellStyle name="Normál 2 13 35 2 2" xfId="22905"/>
    <cellStyle name="Normál 2 13 35 3" xfId="22906"/>
    <cellStyle name="Normál 2 13 36" xfId="12312"/>
    <cellStyle name="Normál 2 13 36 2" xfId="12313"/>
    <cellStyle name="Normál 2 13 36 2 2" xfId="22907"/>
    <cellStyle name="Normál 2 13 36 3" xfId="22908"/>
    <cellStyle name="Normál 2 13 37" xfId="12314"/>
    <cellStyle name="Normál 2 13 37 2" xfId="12315"/>
    <cellStyle name="Normál 2 13 37 2 2" xfId="22909"/>
    <cellStyle name="Normál 2 13 37 3" xfId="22910"/>
    <cellStyle name="Normál 2 13 38" xfId="12316"/>
    <cellStyle name="Normál 2 13 38 2" xfId="12317"/>
    <cellStyle name="Normál 2 13 38 2 2" xfId="22911"/>
    <cellStyle name="Normál 2 13 38 3" xfId="22912"/>
    <cellStyle name="Normál 2 13 39" xfId="12318"/>
    <cellStyle name="Normál 2 13 39 2" xfId="12319"/>
    <cellStyle name="Normál 2 13 39 2 2" xfId="22913"/>
    <cellStyle name="Normál 2 13 39 3" xfId="22914"/>
    <cellStyle name="Normal 2 13 4" xfId="12320"/>
    <cellStyle name="Normál 2 13 4" xfId="12321"/>
    <cellStyle name="Normál 2 13 4 10" xfId="12322"/>
    <cellStyle name="Normál 2 13 4 10 2" xfId="12323"/>
    <cellStyle name="Normál 2 13 4 10 2 2" xfId="22915"/>
    <cellStyle name="Normál 2 13 4 10 3" xfId="22916"/>
    <cellStyle name="Normal 2 13 4 2" xfId="12324"/>
    <cellStyle name="Normál 2 13 4 2" xfId="12325"/>
    <cellStyle name="Normál 2 13 4 3" xfId="12326"/>
    <cellStyle name="Normál 2 13 4 3 2" xfId="12327"/>
    <cellStyle name="Normál 2 13 4 3 2 2" xfId="22917"/>
    <cellStyle name="Normál 2 13 4 3 3" xfId="22918"/>
    <cellStyle name="Normál 2 13 4 4" xfId="12328"/>
    <cellStyle name="Normál 2 13 4 4 2" xfId="12329"/>
    <cellStyle name="Normál 2 13 4 4 2 2" xfId="22919"/>
    <cellStyle name="Normál 2 13 4 4 3" xfId="22920"/>
    <cellStyle name="Normál 2 13 4 5" xfId="12330"/>
    <cellStyle name="Normál 2 13 4 5 2" xfId="12331"/>
    <cellStyle name="Normál 2 13 4 5 2 2" xfId="22921"/>
    <cellStyle name="Normál 2 13 4 5 3" xfId="22922"/>
    <cellStyle name="Normál 2 13 4 6" xfId="12332"/>
    <cellStyle name="Normál 2 13 4 6 2" xfId="12333"/>
    <cellStyle name="Normál 2 13 4 6 2 2" xfId="22923"/>
    <cellStyle name="Normál 2 13 4 6 3" xfId="22924"/>
    <cellStyle name="Normál 2 13 4 7" xfId="12334"/>
    <cellStyle name="Normál 2 13 4 7 2" xfId="12335"/>
    <cellStyle name="Normál 2 13 4 7 2 2" xfId="22925"/>
    <cellStyle name="Normál 2 13 4 7 3" xfId="22926"/>
    <cellStyle name="Normál 2 13 4 8" xfId="12336"/>
    <cellStyle name="Normál 2 13 4 8 2" xfId="12337"/>
    <cellStyle name="Normál 2 13 4 8 2 2" xfId="22927"/>
    <cellStyle name="Normál 2 13 4 8 3" xfId="22928"/>
    <cellStyle name="Normál 2 13 4 9" xfId="12338"/>
    <cellStyle name="Normál 2 13 4 9 2" xfId="12339"/>
    <cellStyle name="Normál 2 13 4 9 2 2" xfId="22929"/>
    <cellStyle name="Normál 2 13 4 9 3" xfId="22930"/>
    <cellStyle name="Normál 2 13 40" xfId="12340"/>
    <cellStyle name="Normál 2 13 40 2" xfId="12341"/>
    <cellStyle name="Normál 2 13 40 2 2" xfId="22931"/>
    <cellStyle name="Normál 2 13 40 3" xfId="22932"/>
    <cellStyle name="Normál 2 13 41" xfId="12342"/>
    <cellStyle name="Normál 2 13 41 2" xfId="12343"/>
    <cellStyle name="Normál 2 13 41 2 2" xfId="22933"/>
    <cellStyle name="Normál 2 13 41 3" xfId="22934"/>
    <cellStyle name="Normál 2 13 42" xfId="12344"/>
    <cellStyle name="Normál 2 13 42 2" xfId="12345"/>
    <cellStyle name="Normál 2 13 42 2 2" xfId="22935"/>
    <cellStyle name="Normál 2 13 42 3" xfId="22936"/>
    <cellStyle name="Normál 2 13 43" xfId="12346"/>
    <cellStyle name="Normál 2 13 43 2" xfId="12347"/>
    <cellStyle name="Normál 2 13 43 2 2" xfId="22937"/>
    <cellStyle name="Normál 2 13 43 3" xfId="22938"/>
    <cellStyle name="Normál 2 13 44" xfId="12348"/>
    <cellStyle name="Normál 2 13 44 2" xfId="12349"/>
    <cellStyle name="Normál 2 13 44 2 2" xfId="22939"/>
    <cellStyle name="Normál 2 13 44 3" xfId="22940"/>
    <cellStyle name="Normál 2 13 45" xfId="12350"/>
    <cellStyle name="Normál 2 13 45 2" xfId="12351"/>
    <cellStyle name="Normál 2 13 45 2 2" xfId="22941"/>
    <cellStyle name="Normál 2 13 45 3" xfId="22942"/>
    <cellStyle name="Normál 2 13 46" xfId="12352"/>
    <cellStyle name="Normál 2 13 46 2" xfId="12353"/>
    <cellStyle name="Normál 2 13 46 2 2" xfId="22943"/>
    <cellStyle name="Normál 2 13 46 3" xfId="22944"/>
    <cellStyle name="Normál 2 13 47" xfId="12354"/>
    <cellStyle name="Normál 2 13 47 2" xfId="12355"/>
    <cellStyle name="Normál 2 13 47 2 2" xfId="22945"/>
    <cellStyle name="Normál 2 13 47 3" xfId="22946"/>
    <cellStyle name="Normál 2 13 48" xfId="12356"/>
    <cellStyle name="Normál 2 13 48 2" xfId="12357"/>
    <cellStyle name="Normál 2 13 48 2 2" xfId="22947"/>
    <cellStyle name="Normál 2 13 48 3" xfId="22948"/>
    <cellStyle name="Normál 2 13 49" xfId="12358"/>
    <cellStyle name="Normál 2 13 49 2" xfId="12359"/>
    <cellStyle name="Normál 2 13 49 2 2" xfId="22949"/>
    <cellStyle name="Normál 2 13 49 3" xfId="22950"/>
    <cellStyle name="Normal 2 13 5" xfId="12360"/>
    <cellStyle name="Normál 2 13 5" xfId="12361"/>
    <cellStyle name="Normal 2 13 5 2" xfId="12362"/>
    <cellStyle name="Normál 2 13 5 2" xfId="12363"/>
    <cellStyle name="Normál 2 13 50" xfId="12364"/>
    <cellStyle name="Normál 2 13 50 2" xfId="12365"/>
    <cellStyle name="Normál 2 13 50 2 2" xfId="22951"/>
    <cellStyle name="Normál 2 13 50 3" xfId="22952"/>
    <cellStyle name="Normál 2 13 51" xfId="12366"/>
    <cellStyle name="Normál 2 13 51 2" xfId="12367"/>
    <cellStyle name="Normál 2 13 51 2 2" xfId="22953"/>
    <cellStyle name="Normál 2 13 51 3" xfId="22954"/>
    <cellStyle name="Normál 2 13 52" xfId="12368"/>
    <cellStyle name="Normál 2 13 52 2" xfId="12369"/>
    <cellStyle name="Normál 2 13 52 2 2" xfId="22955"/>
    <cellStyle name="Normál 2 13 52 3" xfId="22956"/>
    <cellStyle name="Normál 2 13 53" xfId="12370"/>
    <cellStyle name="Normál 2 13 53 2" xfId="12371"/>
    <cellStyle name="Normál 2 13 53 2 2" xfId="22957"/>
    <cellStyle name="Normál 2 13 53 3" xfId="22958"/>
    <cellStyle name="Normál 2 13 54" xfId="12372"/>
    <cellStyle name="Normál 2 13 54 2" xfId="12373"/>
    <cellStyle name="Normál 2 13 54 2 2" xfId="22959"/>
    <cellStyle name="Normál 2 13 54 3" xfId="22960"/>
    <cellStyle name="Normál 2 13 55" xfId="12374"/>
    <cellStyle name="Normál 2 13 55 2" xfId="12375"/>
    <cellStyle name="Normál 2 13 55 2 2" xfId="22961"/>
    <cellStyle name="Normál 2 13 55 3" xfId="22962"/>
    <cellStyle name="Normál 2 13 56" xfId="12376"/>
    <cellStyle name="Normál 2 13 56 2" xfId="12377"/>
    <cellStyle name="Normál 2 13 56 2 2" xfId="22963"/>
    <cellStyle name="Normál 2 13 56 3" xfId="22964"/>
    <cellStyle name="Normál 2 13 57" xfId="12378"/>
    <cellStyle name="Normál 2 13 57 2" xfId="12379"/>
    <cellStyle name="Normál 2 13 57 2 2" xfId="22965"/>
    <cellStyle name="Normál 2 13 57 3" xfId="22966"/>
    <cellStyle name="Normál 2 13 58" xfId="12380"/>
    <cellStyle name="Normál 2 13 58 2" xfId="12381"/>
    <cellStyle name="Normál 2 13 58 2 2" xfId="22967"/>
    <cellStyle name="Normál 2 13 58 3" xfId="22968"/>
    <cellStyle name="Normál 2 13 59" xfId="12382"/>
    <cellStyle name="Normál 2 13 59 2" xfId="12383"/>
    <cellStyle name="Normál 2 13 59 2 2" xfId="22969"/>
    <cellStyle name="Normál 2 13 59 3" xfId="22970"/>
    <cellStyle name="Normal 2 13 6" xfId="12384"/>
    <cellStyle name="Normál 2 13 6" xfId="12385"/>
    <cellStyle name="Normal 2 13 6 2" xfId="12386"/>
    <cellStyle name="Normál 2 13 6 2" xfId="12387"/>
    <cellStyle name="Normál 2 13 60" xfId="12388"/>
    <cellStyle name="Normál 2 13 60 2" xfId="12389"/>
    <cellStyle name="Normál 2 13 60 2 2" xfId="22971"/>
    <cellStyle name="Normál 2 13 60 3" xfId="22972"/>
    <cellStyle name="Normál 2 13 61" xfId="12390"/>
    <cellStyle name="Normál 2 13 61 2" xfId="12391"/>
    <cellStyle name="Normál 2 13 61 2 2" xfId="22973"/>
    <cellStyle name="Normál 2 13 61 3" xfId="22974"/>
    <cellStyle name="Normál 2 13 62" xfId="12392"/>
    <cellStyle name="Normál 2 13 62 2" xfId="12393"/>
    <cellStyle name="Normál 2 13 62 2 2" xfId="22975"/>
    <cellStyle name="Normál 2 13 62 3" xfId="22976"/>
    <cellStyle name="Normál 2 13 63" xfId="12394"/>
    <cellStyle name="Normál 2 13 63 2" xfId="12395"/>
    <cellStyle name="Normál 2 13 63 2 2" xfId="22977"/>
    <cellStyle name="Normál 2 13 63 3" xfId="22978"/>
    <cellStyle name="Normál 2 13 64" xfId="12396"/>
    <cellStyle name="Normál 2 13 64 2" xfId="12397"/>
    <cellStyle name="Normál 2 13 64 2 2" xfId="22979"/>
    <cellStyle name="Normál 2 13 64 3" xfId="22980"/>
    <cellStyle name="Normál 2 13 65" xfId="12398"/>
    <cellStyle name="Normál 2 13 65 2" xfId="12399"/>
    <cellStyle name="Normál 2 13 65 2 2" xfId="22981"/>
    <cellStyle name="Normál 2 13 65 3" xfId="22982"/>
    <cellStyle name="Normál 2 13 66" xfId="12400"/>
    <cellStyle name="Normál 2 13 66 2" xfId="12401"/>
    <cellStyle name="Normál 2 13 66 2 2" xfId="22983"/>
    <cellStyle name="Normál 2 13 66 3" xfId="22984"/>
    <cellStyle name="Normál 2 13 67" xfId="12402"/>
    <cellStyle name="Normál 2 13 67 2" xfId="12403"/>
    <cellStyle name="Normál 2 13 67 2 2" xfId="22985"/>
    <cellStyle name="Normál 2 13 67 3" xfId="22986"/>
    <cellStyle name="Normál 2 13 68" xfId="12404"/>
    <cellStyle name="Normál 2 13 68 2" xfId="12405"/>
    <cellStyle name="Normál 2 13 68 2 2" xfId="22987"/>
    <cellStyle name="Normál 2 13 68 3" xfId="22988"/>
    <cellStyle name="Normál 2 13 69" xfId="12406"/>
    <cellStyle name="Normál 2 13 69 2" xfId="12407"/>
    <cellStyle name="Normál 2 13 69 2 2" xfId="22989"/>
    <cellStyle name="Normál 2 13 69 3" xfId="22990"/>
    <cellStyle name="Normal 2 13 7" xfId="12408"/>
    <cellStyle name="Normál 2 13 7" xfId="12409"/>
    <cellStyle name="Normal 2 13 7 2" xfId="12410"/>
    <cellStyle name="Normál 2 13 7 2" xfId="12411"/>
    <cellStyle name="Normál 2 13 70" xfId="12412"/>
    <cellStyle name="Normál 2 13 70 2" xfId="12413"/>
    <cellStyle name="Normál 2 13 70 2 2" xfId="22991"/>
    <cellStyle name="Normál 2 13 70 3" xfId="22992"/>
    <cellStyle name="Normál 2 13 71" xfId="12414"/>
    <cellStyle name="Normál 2 13 71 2" xfId="12415"/>
    <cellStyle name="Normál 2 13 71 2 2" xfId="22993"/>
    <cellStyle name="Normál 2 13 71 3" xfId="22994"/>
    <cellStyle name="Normál 2 13 72" xfId="12416"/>
    <cellStyle name="Normál 2 13 72 2" xfId="12417"/>
    <cellStyle name="Normál 2 13 72 2 2" xfId="22995"/>
    <cellStyle name="Normál 2 13 72 3" xfId="22996"/>
    <cellStyle name="Normál 2 13 73" xfId="12418"/>
    <cellStyle name="Normál 2 13 73 2" xfId="12419"/>
    <cellStyle name="Normál 2 13 73 2 2" xfId="22997"/>
    <cellStyle name="Normál 2 13 73 3" xfId="22998"/>
    <cellStyle name="Normál 2 13 74" xfId="12420"/>
    <cellStyle name="Normál 2 13 74 2" xfId="12421"/>
    <cellStyle name="Normál 2 13 74 2 2" xfId="22999"/>
    <cellStyle name="Normál 2 13 74 3" xfId="23000"/>
    <cellStyle name="Normál 2 13 75" xfId="12422"/>
    <cellStyle name="Normál 2 13 75 2" xfId="12423"/>
    <cellStyle name="Normál 2 13 75 2 2" xfId="23001"/>
    <cellStyle name="Normál 2 13 75 3" xfId="23002"/>
    <cellStyle name="Normál 2 13 76" xfId="12424"/>
    <cellStyle name="Normál 2 13 76 2" xfId="12425"/>
    <cellStyle name="Normál 2 13 76 2 2" xfId="23003"/>
    <cellStyle name="Normál 2 13 76 3" xfId="23004"/>
    <cellStyle name="Normál 2 13 77" xfId="35721"/>
    <cellStyle name="Normál 2 13 78" xfId="36734"/>
    <cellStyle name="Normal 2 13 8" xfId="12426"/>
    <cellStyle name="Normál 2 13 8" xfId="12427"/>
    <cellStyle name="Normal 2 13 8 2" xfId="12428"/>
    <cellStyle name="Normál 2 13 8 2" xfId="12429"/>
    <cellStyle name="Normal 2 13 9" xfId="12430"/>
    <cellStyle name="Normál 2 13 9" xfId="12431"/>
    <cellStyle name="Normal 2 13 9 2" xfId="12432"/>
    <cellStyle name="Normál 2 13 9 2" xfId="12433"/>
    <cellStyle name="Normal 2 130" xfId="12434"/>
    <cellStyle name="Normál 2 130" xfId="12435"/>
    <cellStyle name="Normal 2 130 2" xfId="12436"/>
    <cellStyle name="Normál 2 130 2" xfId="12437"/>
    <cellStyle name="Normal 2 130 2 2" xfId="23005"/>
    <cellStyle name="Normal 2 130 2 3" xfId="23006"/>
    <cellStyle name="Normal 2 130 2 4" xfId="23007"/>
    <cellStyle name="Normal 2 130 2 5" xfId="23008"/>
    <cellStyle name="Normal 2 130 2 6" xfId="23009"/>
    <cellStyle name="Normal 2 130 3" xfId="12438"/>
    <cellStyle name="Normal 2 130 3 2" xfId="23010"/>
    <cellStyle name="Normal 2 130 4" xfId="23011"/>
    <cellStyle name="Normal 2 130 5" xfId="23012"/>
    <cellStyle name="Normal 2 130 6" xfId="23013"/>
    <cellStyle name="Normal 2 130 7" xfId="23014"/>
    <cellStyle name="Normal 2 130 8" xfId="23015"/>
    <cellStyle name="Normal 2 131" xfId="12439"/>
    <cellStyle name="Normál 2 131" xfId="12440"/>
    <cellStyle name="Normal 2 131 2" xfId="12441"/>
    <cellStyle name="Normál 2 131 2" xfId="12442"/>
    <cellStyle name="Normal 2 131 2 2" xfId="23016"/>
    <cellStyle name="Normal 2 131 2 3" xfId="23017"/>
    <cellStyle name="Normal 2 131 2 4" xfId="23018"/>
    <cellStyle name="Normal 2 131 2 5" xfId="23019"/>
    <cellStyle name="Normal 2 131 2 6" xfId="23020"/>
    <cellStyle name="Normal 2 131 3" xfId="12443"/>
    <cellStyle name="Normal 2 131 3 2" xfId="23021"/>
    <cellStyle name="Normal 2 131 4" xfId="23022"/>
    <cellStyle name="Normal 2 131 5" xfId="23023"/>
    <cellStyle name="Normal 2 131 6" xfId="23024"/>
    <cellStyle name="Normal 2 131 7" xfId="23025"/>
    <cellStyle name="Normal 2 131 8" xfId="23026"/>
    <cellStyle name="Normal 2 132" xfId="12444"/>
    <cellStyle name="Normál 2 132" xfId="12445"/>
    <cellStyle name="Normal 2 132 2" xfId="12446"/>
    <cellStyle name="Normál 2 132 2" xfId="12447"/>
    <cellStyle name="Normal 2 132 2 2" xfId="23027"/>
    <cellStyle name="Normal 2 132 2 3" xfId="23028"/>
    <cellStyle name="Normal 2 132 2 4" xfId="23029"/>
    <cellStyle name="Normal 2 132 2 5" xfId="23030"/>
    <cellStyle name="Normal 2 132 2 6" xfId="23031"/>
    <cellStyle name="Normal 2 132 3" xfId="12448"/>
    <cellStyle name="Normal 2 132 3 2" xfId="23032"/>
    <cellStyle name="Normal 2 132 4" xfId="23033"/>
    <cellStyle name="Normal 2 132 5" xfId="23034"/>
    <cellStyle name="Normal 2 132 6" xfId="23035"/>
    <cellStyle name="Normal 2 132 7" xfId="23036"/>
    <cellStyle name="Normal 2 132 8" xfId="23037"/>
    <cellStyle name="Normal 2 133" xfId="12449"/>
    <cellStyle name="Normál 2 133" xfId="12450"/>
    <cellStyle name="Normal 2 133 2" xfId="12451"/>
    <cellStyle name="Normál 2 133 2" xfId="12452"/>
    <cellStyle name="Normal 2 133 2 2" xfId="23038"/>
    <cellStyle name="Normal 2 133 2 3" xfId="23039"/>
    <cellStyle name="Normal 2 133 2 4" xfId="23040"/>
    <cellStyle name="Normal 2 133 2 5" xfId="23041"/>
    <cellStyle name="Normal 2 133 2 6" xfId="23042"/>
    <cellStyle name="Normal 2 133 3" xfId="12453"/>
    <cellStyle name="Normal 2 133 3 2" xfId="23043"/>
    <cellStyle name="Normal 2 133 4" xfId="23044"/>
    <cellStyle name="Normal 2 133 5" xfId="23045"/>
    <cellStyle name="Normal 2 133 6" xfId="23046"/>
    <cellStyle name="Normal 2 133 7" xfId="23047"/>
    <cellStyle name="Normal 2 133 8" xfId="23048"/>
    <cellStyle name="Normal 2 134" xfId="12454"/>
    <cellStyle name="Normál 2 134" xfId="12455"/>
    <cellStyle name="Normal 2 134 2" xfId="12456"/>
    <cellStyle name="Normál 2 134 2" xfId="12457"/>
    <cellStyle name="Normal 2 134 2 2" xfId="23049"/>
    <cellStyle name="Normal 2 134 2 3" xfId="23050"/>
    <cellStyle name="Normal 2 134 2 4" xfId="23051"/>
    <cellStyle name="Normal 2 134 2 5" xfId="23052"/>
    <cellStyle name="Normal 2 134 2 6" xfId="23053"/>
    <cellStyle name="Normal 2 134 3" xfId="12458"/>
    <cellStyle name="Normal 2 134 3 2" xfId="23054"/>
    <cellStyle name="Normal 2 134 4" xfId="23055"/>
    <cellStyle name="Normal 2 134 5" xfId="23056"/>
    <cellStyle name="Normal 2 134 6" xfId="23057"/>
    <cellStyle name="Normal 2 134 7" xfId="23058"/>
    <cellStyle name="Normal 2 134 8" xfId="23059"/>
    <cellStyle name="Normal 2 135" xfId="12459"/>
    <cellStyle name="Normál 2 135" xfId="12460"/>
    <cellStyle name="Normal 2 135 2" xfId="12461"/>
    <cellStyle name="Normál 2 135 2" xfId="12462"/>
    <cellStyle name="Normal 2 135 2 2" xfId="23060"/>
    <cellStyle name="Normal 2 135 2 3" xfId="23061"/>
    <cellStyle name="Normal 2 135 2 4" xfId="23062"/>
    <cellStyle name="Normal 2 135 2 5" xfId="23063"/>
    <cellStyle name="Normal 2 135 2 6" xfId="23064"/>
    <cellStyle name="Normal 2 135 3" xfId="12463"/>
    <cellStyle name="Normal 2 135 3 2" xfId="23065"/>
    <cellStyle name="Normal 2 135 4" xfId="23066"/>
    <cellStyle name="Normal 2 135 5" xfId="23067"/>
    <cellStyle name="Normal 2 135 6" xfId="23068"/>
    <cellStyle name="Normal 2 135 7" xfId="23069"/>
    <cellStyle name="Normal 2 135 8" xfId="23070"/>
    <cellStyle name="Normal 2 136" xfId="12464"/>
    <cellStyle name="Normál 2 136" xfId="12465"/>
    <cellStyle name="Normal 2 136 2" xfId="12466"/>
    <cellStyle name="Normál 2 136 2" xfId="12467"/>
    <cellStyle name="Normal 2 136 2 2" xfId="23071"/>
    <cellStyle name="Normal 2 136 2 3" xfId="23072"/>
    <cellStyle name="Normal 2 136 2 4" xfId="23073"/>
    <cellStyle name="Normal 2 136 2 5" xfId="23074"/>
    <cellStyle name="Normal 2 136 2 6" xfId="23075"/>
    <cellStyle name="Normal 2 136 3" xfId="12468"/>
    <cellStyle name="Normal 2 136 3 2" xfId="23076"/>
    <cellStyle name="Normal 2 136 4" xfId="23077"/>
    <cellStyle name="Normal 2 136 5" xfId="23078"/>
    <cellStyle name="Normal 2 136 6" xfId="23079"/>
    <cellStyle name="Normal 2 136 7" xfId="23080"/>
    <cellStyle name="Normal 2 136 8" xfId="23081"/>
    <cellStyle name="Normal 2 137" xfId="12469"/>
    <cellStyle name="Normál 2 137" xfId="12470"/>
    <cellStyle name="Normal 2 137 2" xfId="12471"/>
    <cellStyle name="Normál 2 137 2" xfId="12472"/>
    <cellStyle name="Normal 2 137 2 2" xfId="23082"/>
    <cellStyle name="Normal 2 137 2 3" xfId="23083"/>
    <cellStyle name="Normal 2 137 2 4" xfId="23084"/>
    <cellStyle name="Normal 2 137 2 5" xfId="23085"/>
    <cellStyle name="Normal 2 137 2 6" xfId="23086"/>
    <cellStyle name="Normal 2 137 3" xfId="12473"/>
    <cellStyle name="Normal 2 137 3 2" xfId="23087"/>
    <cellStyle name="Normal 2 137 4" xfId="23088"/>
    <cellStyle name="Normal 2 137 5" xfId="23089"/>
    <cellStyle name="Normal 2 137 6" xfId="23090"/>
    <cellStyle name="Normal 2 137 7" xfId="23091"/>
    <cellStyle name="Normal 2 137 8" xfId="23092"/>
    <cellStyle name="Normal 2 138" xfId="12474"/>
    <cellStyle name="Normál 2 138" xfId="12475"/>
    <cellStyle name="Normal 2 138 2" xfId="12476"/>
    <cellStyle name="Normál 2 138 2" xfId="12477"/>
    <cellStyle name="Normal 2 138 2 2" xfId="23093"/>
    <cellStyle name="Normal 2 138 2 3" xfId="23094"/>
    <cellStyle name="Normal 2 138 2 4" xfId="23095"/>
    <cellStyle name="Normal 2 138 2 5" xfId="23096"/>
    <cellStyle name="Normal 2 138 2 6" xfId="23097"/>
    <cellStyle name="Normal 2 138 3" xfId="12478"/>
    <cellStyle name="Normal 2 138 3 2" xfId="23098"/>
    <cellStyle name="Normal 2 138 4" xfId="23099"/>
    <cellStyle name="Normal 2 138 5" xfId="23100"/>
    <cellStyle name="Normal 2 138 6" xfId="23101"/>
    <cellStyle name="Normal 2 138 7" xfId="23102"/>
    <cellStyle name="Normal 2 138 8" xfId="23103"/>
    <cellStyle name="Normal 2 139" xfId="12479"/>
    <cellStyle name="Normál 2 139" xfId="12480"/>
    <cellStyle name="Normal 2 139 2" xfId="12481"/>
    <cellStyle name="Normál 2 139 2" xfId="12482"/>
    <cellStyle name="Normal 2 139 2 2" xfId="23104"/>
    <cellStyle name="Normal 2 139 2 3" xfId="23105"/>
    <cellStyle name="Normal 2 139 2 4" xfId="23106"/>
    <cellStyle name="Normal 2 139 2 5" xfId="23107"/>
    <cellStyle name="Normal 2 139 2 6" xfId="23108"/>
    <cellStyle name="Normal 2 139 3" xfId="12483"/>
    <cellStyle name="Normal 2 139 3 2" xfId="23109"/>
    <cellStyle name="Normal 2 139 4" xfId="23110"/>
    <cellStyle name="Normal 2 139 5" xfId="23111"/>
    <cellStyle name="Normal 2 139 6" xfId="23112"/>
    <cellStyle name="Normal 2 139 7" xfId="23113"/>
    <cellStyle name="Normal 2 139 8" xfId="23114"/>
    <cellStyle name="Normal 2 14" xfId="4044"/>
    <cellStyle name="Normál 2 14" xfId="4126"/>
    <cellStyle name="Normal 2 14 10" xfId="12484"/>
    <cellStyle name="Normál 2 14 10" xfId="12485"/>
    <cellStyle name="Normal 2 14 10 2" xfId="12486"/>
    <cellStyle name="Normál 2 14 10 2" xfId="12487"/>
    <cellStyle name="Normal 2 14 11" xfId="12488"/>
    <cellStyle name="Normál 2 14 11" xfId="12489"/>
    <cellStyle name="Normal 2 14 11 2" xfId="12490"/>
    <cellStyle name="Normál 2 14 11 2" xfId="12491"/>
    <cellStyle name="Normal 2 14 12" xfId="12492"/>
    <cellStyle name="Normál 2 14 12" xfId="12493"/>
    <cellStyle name="Normal 2 14 12 2" xfId="12494"/>
    <cellStyle name="Normál 2 14 12 2" xfId="12495"/>
    <cellStyle name="Normal 2 14 13" xfId="12496"/>
    <cellStyle name="Normál 2 14 13" xfId="12497"/>
    <cellStyle name="Normal 2 14 13 2" xfId="12498"/>
    <cellStyle name="Normál 2 14 13 2" xfId="12499"/>
    <cellStyle name="Normal 2 14 14" xfId="12500"/>
    <cellStyle name="Normál 2 14 14" xfId="12501"/>
    <cellStyle name="Normal 2 14 14 2" xfId="12502"/>
    <cellStyle name="Normál 2 14 14 2" xfId="12503"/>
    <cellStyle name="Normal 2 14 15" xfId="12504"/>
    <cellStyle name="Normál 2 14 15" xfId="12505"/>
    <cellStyle name="Normal 2 14 15 2" xfId="12506"/>
    <cellStyle name="Normál 2 14 15 2" xfId="12507"/>
    <cellStyle name="Normal 2 14 16" xfId="12508"/>
    <cellStyle name="Normál 2 14 16" xfId="12509"/>
    <cellStyle name="Normal 2 14 16 2" xfId="12510"/>
    <cellStyle name="Normál 2 14 16 2" xfId="12511"/>
    <cellStyle name="Normal 2 14 17" xfId="12512"/>
    <cellStyle name="Normál 2 14 17" xfId="12513"/>
    <cellStyle name="Normal 2 14 17 2" xfId="12514"/>
    <cellStyle name="Normál 2 14 17 2" xfId="12515"/>
    <cellStyle name="Normal 2 14 18" xfId="12516"/>
    <cellStyle name="Normál 2 14 18" xfId="12517"/>
    <cellStyle name="Normal 2 14 18 2" xfId="12518"/>
    <cellStyle name="Normál 2 14 18 2" xfId="12519"/>
    <cellStyle name="Normal 2 14 19" xfId="12520"/>
    <cellStyle name="Normál 2 14 19" xfId="12521"/>
    <cellStyle name="Normal 2 14 19 2" xfId="12522"/>
    <cellStyle name="Normál 2 14 19 2" xfId="12523"/>
    <cellStyle name="Normal 2 14 2" xfId="12524"/>
    <cellStyle name="Normál 2 14 2" xfId="12525"/>
    <cellStyle name="Normal 2 14 2 2" xfId="12526"/>
    <cellStyle name="Normál 2 14 2 2" xfId="12527"/>
    <cellStyle name="Normal 2 14 20" xfId="12528"/>
    <cellStyle name="Normál 2 14 20" xfId="12529"/>
    <cellStyle name="Normal 2 14 20 2" xfId="12530"/>
    <cellStyle name="Normál 2 14 20 2" xfId="12531"/>
    <cellStyle name="Normal 2 14 21" xfId="12532"/>
    <cellStyle name="Normál 2 14 21" xfId="12533"/>
    <cellStyle name="Normal 2 14 21 2" xfId="12534"/>
    <cellStyle name="Normál 2 14 21 2" xfId="12535"/>
    <cellStyle name="Normal 2 14 22" xfId="12536"/>
    <cellStyle name="Normál 2 14 22" xfId="12537"/>
    <cellStyle name="Normal 2 14 22 2" xfId="12538"/>
    <cellStyle name="Normál 2 14 22 2" xfId="12539"/>
    <cellStyle name="Normal 2 14 23" xfId="12540"/>
    <cellStyle name="Normál 2 14 23" xfId="12541"/>
    <cellStyle name="Normal 2 14 23 2" xfId="12542"/>
    <cellStyle name="Normál 2 14 23 2" xfId="12543"/>
    <cellStyle name="Normal 2 14 24" xfId="12544"/>
    <cellStyle name="Normál 2 14 24" xfId="12545"/>
    <cellStyle name="Normal 2 14 24 2" xfId="12546"/>
    <cellStyle name="Normál 2 14 24 2" xfId="12547"/>
    <cellStyle name="Normal 2 14 25" xfId="12548"/>
    <cellStyle name="Normál 2 14 25" xfId="12549"/>
    <cellStyle name="Normal 2 14 26" xfId="36143"/>
    <cellStyle name="Normál 2 14 26" xfId="36161"/>
    <cellStyle name="Normal 2 14 27" xfId="36735"/>
    <cellStyle name="Normál 2 14 27" xfId="36736"/>
    <cellStyle name="Normal 2 14 3" xfId="12550"/>
    <cellStyle name="Normál 2 14 3" xfId="12551"/>
    <cellStyle name="Normal 2 14 3 2" xfId="12552"/>
    <cellStyle name="Normál 2 14 3 2" xfId="12553"/>
    <cellStyle name="Normal 2 14 4" xfId="12554"/>
    <cellStyle name="Normál 2 14 4" xfId="12555"/>
    <cellStyle name="Normal 2 14 4 2" xfId="12556"/>
    <cellStyle name="Normál 2 14 4 2" xfId="12557"/>
    <cellStyle name="Normal 2 14 5" xfId="12558"/>
    <cellStyle name="Normál 2 14 5" xfId="12559"/>
    <cellStyle name="Normal 2 14 5 2" xfId="12560"/>
    <cellStyle name="Normál 2 14 5 2" xfId="12561"/>
    <cellStyle name="Normal 2 14 6" xfId="12562"/>
    <cellStyle name="Normál 2 14 6" xfId="12563"/>
    <cellStyle name="Normal 2 14 6 2" xfId="12564"/>
    <cellStyle name="Normál 2 14 6 2" xfId="12565"/>
    <cellStyle name="Normal 2 14 7" xfId="12566"/>
    <cellStyle name="Normál 2 14 7" xfId="12567"/>
    <cellStyle name="Normal 2 14 7 2" xfId="12568"/>
    <cellStyle name="Normál 2 14 7 2" xfId="12569"/>
    <cellStyle name="Normal 2 14 8" xfId="12570"/>
    <cellStyle name="Normál 2 14 8" xfId="12571"/>
    <cellStyle name="Normal 2 14 8 2" xfId="12572"/>
    <cellStyle name="Normál 2 14 8 2" xfId="12573"/>
    <cellStyle name="Normal 2 14 9" xfId="12574"/>
    <cellStyle name="Normál 2 14 9" xfId="12575"/>
    <cellStyle name="Normal 2 14 9 2" xfId="12576"/>
    <cellStyle name="Normál 2 14 9 2" xfId="12577"/>
    <cellStyle name="Normal 2 140" xfId="12578"/>
    <cellStyle name="Normál 2 140" xfId="12579"/>
    <cellStyle name="Normal 2 140 2" xfId="12580"/>
    <cellStyle name="Normál 2 140 2" xfId="12581"/>
    <cellStyle name="Normal 2 140 2 2" xfId="23115"/>
    <cellStyle name="Normal 2 140 2 3" xfId="23116"/>
    <cellStyle name="Normal 2 140 2 4" xfId="23117"/>
    <cellStyle name="Normal 2 140 2 5" xfId="23118"/>
    <cellStyle name="Normal 2 140 2 6" xfId="23119"/>
    <cellStyle name="Normal 2 140 3" xfId="12582"/>
    <cellStyle name="Normal 2 140 3 2" xfId="23120"/>
    <cellStyle name="Normal 2 140 4" xfId="23121"/>
    <cellStyle name="Normal 2 140 5" xfId="23122"/>
    <cellStyle name="Normal 2 140 6" xfId="23123"/>
    <cellStyle name="Normal 2 140 7" xfId="23124"/>
    <cellStyle name="Normal 2 140 8" xfId="23125"/>
    <cellStyle name="Normal 2 141" xfId="12583"/>
    <cellStyle name="Normál 2 141" xfId="12584"/>
    <cellStyle name="Normal 2 141 2" xfId="12585"/>
    <cellStyle name="Normál 2 141 2" xfId="12586"/>
    <cellStyle name="Normal 2 141 2 2" xfId="23126"/>
    <cellStyle name="Normal 2 141 2 3" xfId="23127"/>
    <cellStyle name="Normal 2 141 2 4" xfId="23128"/>
    <cellStyle name="Normal 2 141 2 5" xfId="23129"/>
    <cellStyle name="Normal 2 141 2 6" xfId="23130"/>
    <cellStyle name="Normal 2 141 3" xfId="12587"/>
    <cellStyle name="Normal 2 141 3 2" xfId="23131"/>
    <cellStyle name="Normal 2 141 4" xfId="23132"/>
    <cellStyle name="Normal 2 141 5" xfId="23133"/>
    <cellStyle name="Normal 2 141 6" xfId="23134"/>
    <cellStyle name="Normal 2 141 7" xfId="23135"/>
    <cellStyle name="Normal 2 141 8" xfId="23136"/>
    <cellStyle name="Normal 2 142" xfId="12588"/>
    <cellStyle name="Normál 2 142" xfId="12589"/>
    <cellStyle name="Normal 2 142 2" xfId="12590"/>
    <cellStyle name="Normál 2 142 2" xfId="12591"/>
    <cellStyle name="Normal 2 142 2 2" xfId="23137"/>
    <cellStyle name="Normal 2 142 2 3" xfId="23138"/>
    <cellStyle name="Normal 2 142 2 4" xfId="23139"/>
    <cellStyle name="Normal 2 142 2 5" xfId="23140"/>
    <cellStyle name="Normal 2 142 2 6" xfId="23141"/>
    <cellStyle name="Normal 2 142 3" xfId="12592"/>
    <cellStyle name="Normal 2 142 3 2" xfId="23142"/>
    <cellStyle name="Normal 2 142 4" xfId="23143"/>
    <cellStyle name="Normal 2 142 5" xfId="23144"/>
    <cellStyle name="Normal 2 142 6" xfId="23145"/>
    <cellStyle name="Normal 2 142 7" xfId="23146"/>
    <cellStyle name="Normal 2 142 8" xfId="23147"/>
    <cellStyle name="Normal 2 143" xfId="12593"/>
    <cellStyle name="Normál 2 143" xfId="12594"/>
    <cellStyle name="Normal 2 143 2" xfId="12595"/>
    <cellStyle name="Normál 2 143 2" xfId="12596"/>
    <cellStyle name="Normal 2 143 2 2" xfId="23148"/>
    <cellStyle name="Normal 2 143 2 3" xfId="23149"/>
    <cellStyle name="Normal 2 143 2 4" xfId="23150"/>
    <cellStyle name="Normal 2 143 2 5" xfId="23151"/>
    <cellStyle name="Normal 2 143 2 6" xfId="23152"/>
    <cellStyle name="Normal 2 143 3" xfId="12597"/>
    <cellStyle name="Normal 2 143 3 2" xfId="23153"/>
    <cellStyle name="Normal 2 143 4" xfId="23154"/>
    <cellStyle name="Normal 2 143 5" xfId="23155"/>
    <cellStyle name="Normal 2 143 6" xfId="23156"/>
    <cellStyle name="Normal 2 143 7" xfId="23157"/>
    <cellStyle name="Normal 2 143 8" xfId="23158"/>
    <cellStyle name="Normal 2 144" xfId="12598"/>
    <cellStyle name="Normál 2 144" xfId="12599"/>
    <cellStyle name="Normal 2 144 2" xfId="12600"/>
    <cellStyle name="Normál 2 144 2" xfId="12601"/>
    <cellStyle name="Normal 2 144 2 2" xfId="23159"/>
    <cellStyle name="Normal 2 144 2 3" xfId="23160"/>
    <cellStyle name="Normal 2 144 2 4" xfId="23161"/>
    <cellStyle name="Normal 2 144 2 5" xfId="23162"/>
    <cellStyle name="Normal 2 144 2 6" xfId="23163"/>
    <cellStyle name="Normal 2 144 3" xfId="12602"/>
    <cellStyle name="Normal 2 144 3 2" xfId="23164"/>
    <cellStyle name="Normal 2 144 4" xfId="23165"/>
    <cellStyle name="Normal 2 144 5" xfId="23166"/>
    <cellStyle name="Normal 2 144 6" xfId="23167"/>
    <cellStyle name="Normal 2 144 7" xfId="23168"/>
    <cellStyle name="Normal 2 144 8" xfId="23169"/>
    <cellStyle name="Normal 2 145" xfId="12603"/>
    <cellStyle name="Normál 2 145" xfId="12604"/>
    <cellStyle name="Normal 2 145 2" xfId="12605"/>
    <cellStyle name="Normál 2 145 2" xfId="12606"/>
    <cellStyle name="Normal 2 145 2 2" xfId="23170"/>
    <cellStyle name="Normal 2 145 2 3" xfId="23171"/>
    <cellStyle name="Normal 2 145 2 4" xfId="23172"/>
    <cellStyle name="Normal 2 145 2 5" xfId="23173"/>
    <cellStyle name="Normal 2 145 2 6" xfId="23174"/>
    <cellStyle name="Normal 2 145 3" xfId="12607"/>
    <cellStyle name="Normal 2 145 3 2" xfId="23175"/>
    <cellStyle name="Normal 2 145 4" xfId="23176"/>
    <cellStyle name="Normal 2 145 5" xfId="23177"/>
    <cellStyle name="Normal 2 145 6" xfId="23178"/>
    <cellStyle name="Normal 2 145 7" xfId="23179"/>
    <cellStyle name="Normal 2 145 8" xfId="23180"/>
    <cellStyle name="Normal 2 146" xfId="12608"/>
    <cellStyle name="Normál 2 146" xfId="12609"/>
    <cellStyle name="Normal 2 146 2" xfId="12610"/>
    <cellStyle name="Normál 2 146 2" xfId="12611"/>
    <cellStyle name="Normal 2 146 2 2" xfId="23181"/>
    <cellStyle name="Normal 2 146 2 3" xfId="23182"/>
    <cellStyle name="Normal 2 146 2 4" xfId="23183"/>
    <cellStyle name="Normal 2 146 2 5" xfId="23184"/>
    <cellStyle name="Normal 2 146 2 6" xfId="23185"/>
    <cellStyle name="Normal 2 146 3" xfId="12612"/>
    <cellStyle name="Normal 2 146 3 2" xfId="23186"/>
    <cellStyle name="Normal 2 146 4" xfId="23187"/>
    <cellStyle name="Normal 2 146 5" xfId="23188"/>
    <cellStyle name="Normal 2 146 6" xfId="23189"/>
    <cellStyle name="Normal 2 146 7" xfId="23190"/>
    <cellStyle name="Normal 2 146 8" xfId="23191"/>
    <cellStyle name="Normal 2 147" xfId="12613"/>
    <cellStyle name="Normál 2 147" xfId="12614"/>
    <cellStyle name="Normal 2 147 2" xfId="12615"/>
    <cellStyle name="Normál 2 147 2" xfId="12616"/>
    <cellStyle name="Normal 2 147 2 2" xfId="23192"/>
    <cellStyle name="Normal 2 147 2 3" xfId="23193"/>
    <cellStyle name="Normal 2 147 2 4" xfId="23194"/>
    <cellStyle name="Normal 2 147 2 5" xfId="23195"/>
    <cellStyle name="Normal 2 147 2 6" xfId="23196"/>
    <cellStyle name="Normal 2 147 3" xfId="12617"/>
    <cellStyle name="Normal 2 147 3 2" xfId="23197"/>
    <cellStyle name="Normal 2 147 4" xfId="23198"/>
    <cellStyle name="Normal 2 147 5" xfId="23199"/>
    <cellStyle name="Normal 2 147 6" xfId="23200"/>
    <cellStyle name="Normal 2 147 7" xfId="23201"/>
    <cellStyle name="Normal 2 147 8" xfId="23202"/>
    <cellStyle name="Normal 2 148" xfId="12618"/>
    <cellStyle name="Normál 2 148" xfId="12619"/>
    <cellStyle name="Normal 2 148 2" xfId="12620"/>
    <cellStyle name="Normál 2 148 2" xfId="12621"/>
    <cellStyle name="Normal 2 148 2 2" xfId="23203"/>
    <cellStyle name="Normal 2 148 2 3" xfId="23204"/>
    <cellStyle name="Normal 2 148 2 4" xfId="23205"/>
    <cellStyle name="Normal 2 148 2 5" xfId="23206"/>
    <cellStyle name="Normal 2 148 2 6" xfId="23207"/>
    <cellStyle name="Normal 2 148 3" xfId="12622"/>
    <cellStyle name="Normál 2 148 3" xfId="12623"/>
    <cellStyle name="Normal 2 148 3 2" xfId="23208"/>
    <cellStyle name="Normál 2 148 3 2" xfId="12624"/>
    <cellStyle name="Normál 2 148 3 2 2" xfId="23209"/>
    <cellStyle name="Normal 2 148 3 3" xfId="23210"/>
    <cellStyle name="Normál 2 148 3 3" xfId="23211"/>
    <cellStyle name="Normal 2 148 3 4" xfId="23212"/>
    <cellStyle name="Normál 2 148 3 4" xfId="23213"/>
    <cellStyle name="Normal 2 148 3 5" xfId="23214"/>
    <cellStyle name="Normál 2 148 3 5" xfId="23215"/>
    <cellStyle name="Normal 2 148 3 6" xfId="23216"/>
    <cellStyle name="Normál 2 148 3 6" xfId="23217"/>
    <cellStyle name="Normál 2 148 3 7" xfId="23218"/>
    <cellStyle name="Normal 2 148 4" xfId="23219"/>
    <cellStyle name="Normal 2 148 5" xfId="23220"/>
    <cellStyle name="Normal 2 148 6" xfId="23221"/>
    <cellStyle name="Normal 2 148 7" xfId="23222"/>
    <cellStyle name="Normal 2 148 8" xfId="23223"/>
    <cellStyle name="Normal 2 149" xfId="12625"/>
    <cellStyle name="Normál 2 149" xfId="12626"/>
    <cellStyle name="Normal 2 149 2" xfId="12627"/>
    <cellStyle name="Normál 2 149 2" xfId="12628"/>
    <cellStyle name="Normal 2 149 2 2" xfId="23224"/>
    <cellStyle name="Normal 2 149 2 3" xfId="23225"/>
    <cellStyle name="Normal 2 149 2 4" xfId="23226"/>
    <cellStyle name="Normal 2 149 2 5" xfId="23227"/>
    <cellStyle name="Normal 2 149 2 6" xfId="23228"/>
    <cellStyle name="Normal 2 149 3" xfId="12629"/>
    <cellStyle name="Normal 2 149 3 2" xfId="23229"/>
    <cellStyle name="Normal 2 149 4" xfId="23230"/>
    <cellStyle name="Normal 2 149 5" xfId="23231"/>
    <cellStyle name="Normal 2 149 6" xfId="23232"/>
    <cellStyle name="Normal 2 149 7" xfId="23233"/>
    <cellStyle name="Normal 2 149 8" xfId="23234"/>
    <cellStyle name="Normal 2 15" xfId="4165"/>
    <cellStyle name="Normál 2 15" xfId="4160"/>
    <cellStyle name="Normal 2 15 10" xfId="12630"/>
    <cellStyle name="Normál 2 15 10" xfId="12631"/>
    <cellStyle name="Normal 2 15 10 2" xfId="12632"/>
    <cellStyle name="Normál 2 15 10 2" xfId="12633"/>
    <cellStyle name="Normal 2 15 11" xfId="12634"/>
    <cellStyle name="Normál 2 15 11" xfId="12635"/>
    <cellStyle name="Normal 2 15 11 2" xfId="12636"/>
    <cellStyle name="Normál 2 15 11 2" xfId="12637"/>
    <cellStyle name="Normal 2 15 12" xfId="12638"/>
    <cellStyle name="Normál 2 15 12" xfId="12639"/>
    <cellStyle name="Normal 2 15 12 2" xfId="12640"/>
    <cellStyle name="Normál 2 15 12 2" xfId="12641"/>
    <cellStyle name="Normal 2 15 13" xfId="12642"/>
    <cellStyle name="Normál 2 15 13" xfId="12643"/>
    <cellStyle name="Normal 2 15 13 2" xfId="12644"/>
    <cellStyle name="Normál 2 15 13 2" xfId="12645"/>
    <cellStyle name="Normal 2 15 14" xfId="12646"/>
    <cellStyle name="Normál 2 15 14" xfId="12647"/>
    <cellStyle name="Normal 2 15 14 2" xfId="12648"/>
    <cellStyle name="Normál 2 15 14 2" xfId="12649"/>
    <cellStyle name="Normal 2 15 15" xfId="12650"/>
    <cellStyle name="Normál 2 15 15" xfId="12651"/>
    <cellStyle name="Normal 2 15 15 2" xfId="12652"/>
    <cellStyle name="Normál 2 15 15 2" xfId="12653"/>
    <cellStyle name="Normal 2 15 16" xfId="12654"/>
    <cellStyle name="Normál 2 15 16" xfId="12655"/>
    <cellStyle name="Normal 2 15 16 2" xfId="12656"/>
    <cellStyle name="Normál 2 15 16 2" xfId="12657"/>
    <cellStyle name="Normal 2 15 17" xfId="12658"/>
    <cellStyle name="Normál 2 15 17" xfId="12659"/>
    <cellStyle name="Normal 2 15 17 2" xfId="12660"/>
    <cellStyle name="Normál 2 15 17 2" xfId="12661"/>
    <cellStyle name="Normal 2 15 18" xfId="12662"/>
    <cellStyle name="Normál 2 15 18" xfId="12663"/>
    <cellStyle name="Normal 2 15 18 2" xfId="12664"/>
    <cellStyle name="Normál 2 15 18 2" xfId="12665"/>
    <cellStyle name="Normal 2 15 19" xfId="12666"/>
    <cellStyle name="Normál 2 15 19" xfId="12667"/>
    <cellStyle name="Normal 2 15 19 2" xfId="12668"/>
    <cellStyle name="Normál 2 15 19 2" xfId="12669"/>
    <cellStyle name="Normal 2 15 2" xfId="12670"/>
    <cellStyle name="Normál 2 15 2" xfId="12671"/>
    <cellStyle name="Normal 2 15 2 2" xfId="12672"/>
    <cellStyle name="Normál 2 15 2 2" xfId="12673"/>
    <cellStyle name="Normal 2 15 20" xfId="12674"/>
    <cellStyle name="Normál 2 15 20" xfId="12675"/>
    <cellStyle name="Normal 2 15 20 2" xfId="12676"/>
    <cellStyle name="Normál 2 15 20 2" xfId="12677"/>
    <cellStyle name="Normal 2 15 21" xfId="12678"/>
    <cellStyle name="Normál 2 15 21" xfId="12679"/>
    <cellStyle name="Normal 2 15 21 2" xfId="12680"/>
    <cellStyle name="Normál 2 15 21 2" xfId="12681"/>
    <cellStyle name="Normal 2 15 22" xfId="12682"/>
    <cellStyle name="Normál 2 15 22" xfId="12683"/>
    <cellStyle name="Normal 2 15 22 2" xfId="12684"/>
    <cellStyle name="Normál 2 15 22 2" xfId="12685"/>
    <cellStyle name="Normal 2 15 23" xfId="12686"/>
    <cellStyle name="Normál 2 15 23" xfId="12687"/>
    <cellStyle name="Normal 2 15 23 2" xfId="12688"/>
    <cellStyle name="Normál 2 15 23 2" xfId="12689"/>
    <cellStyle name="Normal 2 15 24" xfId="12690"/>
    <cellStyle name="Normál 2 15 24" xfId="12691"/>
    <cellStyle name="Normal 2 15 24 2" xfId="12692"/>
    <cellStyle name="Normál 2 15 24 2" xfId="12693"/>
    <cellStyle name="Normal 2 15 25" xfId="12694"/>
    <cellStyle name="Normál 2 15 25" xfId="12695"/>
    <cellStyle name="Normal 2 15 26" xfId="36186"/>
    <cellStyle name="Normál 2 15 26" xfId="36183"/>
    <cellStyle name="Normal 2 15 27" xfId="36737"/>
    <cellStyle name="Normál 2 15 27" xfId="36738"/>
    <cellStyle name="Normal 2 15 3" xfId="12696"/>
    <cellStyle name="Normál 2 15 3" xfId="12697"/>
    <cellStyle name="Normal 2 15 3 2" xfId="12698"/>
    <cellStyle name="Normál 2 15 3 2" xfId="12699"/>
    <cellStyle name="Normal 2 15 4" xfId="12700"/>
    <cellStyle name="Normál 2 15 4" xfId="12701"/>
    <cellStyle name="Normal 2 15 4 2" xfId="12702"/>
    <cellStyle name="Normál 2 15 4 2" xfId="12703"/>
    <cellStyle name="Normal 2 15 5" xfId="12704"/>
    <cellStyle name="Normál 2 15 5" xfId="12705"/>
    <cellStyle name="Normal 2 15 5 2" xfId="12706"/>
    <cellStyle name="Normál 2 15 5 2" xfId="12707"/>
    <cellStyle name="Normal 2 15 6" xfId="12708"/>
    <cellStyle name="Normál 2 15 6" xfId="12709"/>
    <cellStyle name="Normal 2 15 6 2" xfId="12710"/>
    <cellStyle name="Normál 2 15 6 2" xfId="12711"/>
    <cellStyle name="Normal 2 15 7" xfId="12712"/>
    <cellStyle name="Normál 2 15 7" xfId="12713"/>
    <cellStyle name="Normal 2 15 7 2" xfId="12714"/>
    <cellStyle name="Normál 2 15 7 2" xfId="12715"/>
    <cellStyle name="Normal 2 15 8" xfId="12716"/>
    <cellStyle name="Normál 2 15 8" xfId="12717"/>
    <cellStyle name="Normal 2 15 8 2" xfId="12718"/>
    <cellStyle name="Normál 2 15 8 2" xfId="12719"/>
    <cellStyle name="Normal 2 15 9" xfId="12720"/>
    <cellStyle name="Normál 2 15 9" xfId="12721"/>
    <cellStyle name="Normal 2 15 9 2" xfId="12722"/>
    <cellStyle name="Normál 2 15 9 2" xfId="12723"/>
    <cellStyle name="Normal 2 150" xfId="12724"/>
    <cellStyle name="Normál 2 150" xfId="12725"/>
    <cellStyle name="Normal 2 150 2" xfId="12726"/>
    <cellStyle name="Normál 2 150 2" xfId="12727"/>
    <cellStyle name="Normal 2 150 2 2" xfId="23235"/>
    <cellStyle name="Normal 2 150 2 3" xfId="23236"/>
    <cellStyle name="Normal 2 150 2 4" xfId="23237"/>
    <cellStyle name="Normal 2 150 2 5" xfId="23238"/>
    <cellStyle name="Normal 2 150 2 6" xfId="23239"/>
    <cellStyle name="Normal 2 150 3" xfId="12728"/>
    <cellStyle name="Normal 2 150 3 2" xfId="23240"/>
    <cellStyle name="Normal 2 150 4" xfId="23241"/>
    <cellStyle name="Normal 2 150 5" xfId="23242"/>
    <cellStyle name="Normal 2 150 6" xfId="23243"/>
    <cellStyle name="Normal 2 150 7" xfId="23244"/>
    <cellStyle name="Normal 2 150 8" xfId="23245"/>
    <cellStyle name="Normal 2 151" xfId="12729"/>
    <cellStyle name="Normál 2 151" xfId="12730"/>
    <cellStyle name="Normal 2 151 2" xfId="12731"/>
    <cellStyle name="Normál 2 151 2" xfId="12732"/>
    <cellStyle name="Normal 2 151 2 2" xfId="23246"/>
    <cellStyle name="Normal 2 151 2 3" xfId="23247"/>
    <cellStyle name="Normal 2 151 2 4" xfId="23248"/>
    <cellStyle name="Normal 2 151 2 5" xfId="23249"/>
    <cellStyle name="Normal 2 151 2 6" xfId="23250"/>
    <cellStyle name="Normal 2 151 3" xfId="12733"/>
    <cellStyle name="Normal 2 151 3 2" xfId="23251"/>
    <cellStyle name="Normal 2 151 4" xfId="23252"/>
    <cellStyle name="Normal 2 151 5" xfId="23253"/>
    <cellStyle name="Normal 2 151 6" xfId="23254"/>
    <cellStyle name="Normal 2 151 7" xfId="23255"/>
    <cellStyle name="Normal 2 151 8" xfId="23256"/>
    <cellStyle name="Normal 2 152" xfId="12734"/>
    <cellStyle name="Normál 2 152" xfId="12735"/>
    <cellStyle name="Normal 2 152 2" xfId="12736"/>
    <cellStyle name="Normál 2 152 2" xfId="12737"/>
    <cellStyle name="Normal 2 152 2 2" xfId="23257"/>
    <cellStyle name="Normal 2 152 2 3" xfId="23258"/>
    <cellStyle name="Normal 2 152 2 4" xfId="23259"/>
    <cellStyle name="Normal 2 152 2 5" xfId="23260"/>
    <cellStyle name="Normal 2 152 2 6" xfId="23261"/>
    <cellStyle name="Normal 2 152 3" xfId="12738"/>
    <cellStyle name="Normal 2 152 3 2" xfId="23262"/>
    <cellStyle name="Normal 2 152 4" xfId="23263"/>
    <cellStyle name="Normal 2 152 5" xfId="23264"/>
    <cellStyle name="Normal 2 152 6" xfId="23265"/>
    <cellStyle name="Normal 2 152 7" xfId="23266"/>
    <cellStyle name="Normal 2 152 8" xfId="23267"/>
    <cellStyle name="Normal 2 153" xfId="12739"/>
    <cellStyle name="Normál 2 153" xfId="12740"/>
    <cellStyle name="Normal 2 153 2" xfId="12741"/>
    <cellStyle name="Normál 2 153 2" xfId="12742"/>
    <cellStyle name="Normal 2 153 2 2" xfId="23268"/>
    <cellStyle name="Normal 2 153 2 3" xfId="23269"/>
    <cellStyle name="Normal 2 153 2 4" xfId="23270"/>
    <cellStyle name="Normal 2 153 2 5" xfId="23271"/>
    <cellStyle name="Normal 2 153 2 6" xfId="23272"/>
    <cellStyle name="Normal 2 153 3" xfId="12743"/>
    <cellStyle name="Normal 2 153 3 2" xfId="23273"/>
    <cellStyle name="Normal 2 153 4" xfId="23274"/>
    <cellStyle name="Normal 2 153 5" xfId="23275"/>
    <cellStyle name="Normal 2 153 6" xfId="23276"/>
    <cellStyle name="Normal 2 153 7" xfId="23277"/>
    <cellStyle name="Normal 2 153 8" xfId="23278"/>
    <cellStyle name="Normal 2 154" xfId="12744"/>
    <cellStyle name="Normál 2 154" xfId="12745"/>
    <cellStyle name="Normal 2 154 2" xfId="12746"/>
    <cellStyle name="Normál 2 154 2" xfId="12747"/>
    <cellStyle name="Normal 2 154 2 2" xfId="23279"/>
    <cellStyle name="Normal 2 154 2 3" xfId="23280"/>
    <cellStyle name="Normal 2 154 2 4" xfId="23281"/>
    <cellStyle name="Normal 2 154 2 5" xfId="23282"/>
    <cellStyle name="Normal 2 154 2 6" xfId="23283"/>
    <cellStyle name="Normal 2 154 3" xfId="12748"/>
    <cellStyle name="Normal 2 154 3 2" xfId="23284"/>
    <cellStyle name="Normal 2 154 4" xfId="23285"/>
    <cellStyle name="Normal 2 154 5" xfId="23286"/>
    <cellStyle name="Normal 2 154 6" xfId="23287"/>
    <cellStyle name="Normal 2 154 7" xfId="23288"/>
    <cellStyle name="Normal 2 154 8" xfId="23289"/>
    <cellStyle name="Normal 2 155" xfId="12749"/>
    <cellStyle name="Normál 2 155" xfId="12750"/>
    <cellStyle name="Normal 2 155 2" xfId="12751"/>
    <cellStyle name="Normal 2 155 2 2" xfId="23290"/>
    <cellStyle name="Normal 2 155 3" xfId="12752"/>
    <cellStyle name="Normal 2 155 3 2" xfId="23291"/>
    <cellStyle name="Normal 2 155 4" xfId="23292"/>
    <cellStyle name="Normal 2 155 5" xfId="23293"/>
    <cellStyle name="Normal 2 155 6" xfId="23294"/>
    <cellStyle name="Normal 2 155 7" xfId="23295"/>
    <cellStyle name="Normal 2 155 8" xfId="23296"/>
    <cellStyle name="Normal 2 156" xfId="12753"/>
    <cellStyle name="Normál 2 156" xfId="12754"/>
    <cellStyle name="Normal 2 156 2" xfId="12755"/>
    <cellStyle name="Normal 2 156 2 2" xfId="23297"/>
    <cellStyle name="Normal 2 156 3" xfId="12756"/>
    <cellStyle name="Normal 2 156 3 2" xfId="23298"/>
    <cellStyle name="Normal 2 156 4" xfId="23299"/>
    <cellStyle name="Normal 2 156 5" xfId="23300"/>
    <cellStyle name="Normal 2 156 6" xfId="23301"/>
    <cellStyle name="Normal 2 156 7" xfId="23302"/>
    <cellStyle name="Normal 2 156 8" xfId="23303"/>
    <cellStyle name="Normal 2 157" xfId="12757"/>
    <cellStyle name="Normál 2 157" xfId="12758"/>
    <cellStyle name="Normal 2 157 2" xfId="12759"/>
    <cellStyle name="Normal 2 157 2 2" xfId="23304"/>
    <cellStyle name="Normal 2 157 3" xfId="12760"/>
    <cellStyle name="Normal 2 157 3 2" xfId="23305"/>
    <cellStyle name="Normal 2 157 4" xfId="23306"/>
    <cellStyle name="Normal 2 157 5" xfId="23307"/>
    <cellStyle name="Normal 2 157 6" xfId="23308"/>
    <cellStyle name="Normal 2 157 7" xfId="23309"/>
    <cellStyle name="Normal 2 157 8" xfId="23310"/>
    <cellStyle name="Normal 2 158" xfId="12761"/>
    <cellStyle name="Normál 2 158" xfId="12762"/>
    <cellStyle name="Normal 2 158 2" xfId="12763"/>
    <cellStyle name="Normal 2 158 2 2" xfId="23311"/>
    <cellStyle name="Normal 2 158 3" xfId="12764"/>
    <cellStyle name="Normal 2 158 3 2" xfId="23312"/>
    <cellStyle name="Normal 2 158 4" xfId="23313"/>
    <cellStyle name="Normal 2 158 5" xfId="23314"/>
    <cellStyle name="Normal 2 158 6" xfId="23315"/>
    <cellStyle name="Normal 2 158 7" xfId="23316"/>
    <cellStyle name="Normal 2 158 8" xfId="23317"/>
    <cellStyle name="Normal 2 159" xfId="12765"/>
    <cellStyle name="Normál 2 159" xfId="12766"/>
    <cellStyle name="Normal 2 159 2" xfId="12767"/>
    <cellStyle name="Normal 2 159 2 2" xfId="23318"/>
    <cellStyle name="Normal 2 159 3" xfId="12768"/>
    <cellStyle name="Normal 2 159 3 2" xfId="23319"/>
    <cellStyle name="Normal 2 159 4" xfId="23320"/>
    <cellStyle name="Normal 2 159 5" xfId="23321"/>
    <cellStyle name="Normal 2 159 6" xfId="23322"/>
    <cellStyle name="Normal 2 159 7" xfId="23323"/>
    <cellStyle name="Normal 2 159 8" xfId="23324"/>
    <cellStyle name="Normal 2 16" xfId="4865"/>
    <cellStyle name="Normál 2 16" xfId="4825"/>
    <cellStyle name="Normal 2 16 10" xfId="12769"/>
    <cellStyle name="Normál 2 16 10" xfId="12770"/>
    <cellStyle name="Normal 2 16 10 2" xfId="12771"/>
    <cellStyle name="Normál 2 16 10 2" xfId="12772"/>
    <cellStyle name="Normal 2 16 11" xfId="12773"/>
    <cellStyle name="Normál 2 16 11" xfId="12774"/>
    <cellStyle name="Normal 2 16 11 2" xfId="12775"/>
    <cellStyle name="Normál 2 16 11 2" xfId="12776"/>
    <cellStyle name="Normal 2 16 12" xfId="12777"/>
    <cellStyle name="Normál 2 16 12" xfId="12778"/>
    <cellStyle name="Normal 2 16 12 2" xfId="12779"/>
    <cellStyle name="Normál 2 16 12 2" xfId="12780"/>
    <cellStyle name="Normal 2 16 13" xfId="12781"/>
    <cellStyle name="Normál 2 16 13" xfId="12782"/>
    <cellStyle name="Normal 2 16 13 2" xfId="12783"/>
    <cellStyle name="Normál 2 16 13 2" xfId="12784"/>
    <cellStyle name="Normal 2 16 14" xfId="12785"/>
    <cellStyle name="Normál 2 16 14" xfId="12786"/>
    <cellStyle name="Normal 2 16 14 2" xfId="12787"/>
    <cellStyle name="Normál 2 16 14 2" xfId="12788"/>
    <cellStyle name="Normal 2 16 15" xfId="12789"/>
    <cellStyle name="Normál 2 16 15" xfId="12790"/>
    <cellStyle name="Normal 2 16 15 2" xfId="12791"/>
    <cellStyle name="Normál 2 16 15 2" xfId="12792"/>
    <cellStyle name="Normal 2 16 16" xfId="12793"/>
    <cellStyle name="Normál 2 16 16" xfId="12794"/>
    <cellStyle name="Normal 2 16 16 2" xfId="12795"/>
    <cellStyle name="Normál 2 16 16 2" xfId="12796"/>
    <cellStyle name="Normal 2 16 17" xfId="12797"/>
    <cellStyle name="Normál 2 16 17" xfId="12798"/>
    <cellStyle name="Normal 2 16 17 2" xfId="12799"/>
    <cellStyle name="Normál 2 16 17 2" xfId="12800"/>
    <cellStyle name="Normal 2 16 18" xfId="12801"/>
    <cellStyle name="Normál 2 16 18" xfId="12802"/>
    <cellStyle name="Normal 2 16 18 2" xfId="12803"/>
    <cellStyle name="Normál 2 16 18 2" xfId="12804"/>
    <cellStyle name="Normal 2 16 19" xfId="12805"/>
    <cellStyle name="Normál 2 16 19" xfId="12806"/>
    <cellStyle name="Normal 2 16 19 2" xfId="12807"/>
    <cellStyle name="Normál 2 16 19 2" xfId="12808"/>
    <cellStyle name="Normal 2 16 2" xfId="12809"/>
    <cellStyle name="Normál 2 16 2" xfId="12810"/>
    <cellStyle name="Normal 2 16 2 2" xfId="12811"/>
    <cellStyle name="Normál 2 16 2 2" xfId="12812"/>
    <cellStyle name="Normal 2 16 20" xfId="12813"/>
    <cellStyle name="Normál 2 16 20" xfId="12814"/>
    <cellStyle name="Normal 2 16 20 2" xfId="12815"/>
    <cellStyle name="Normál 2 16 20 2" xfId="12816"/>
    <cellStyle name="Normal 2 16 21" xfId="12817"/>
    <cellStyle name="Normál 2 16 21" xfId="12818"/>
    <cellStyle name="Normal 2 16 21 2" xfId="12819"/>
    <cellStyle name="Normál 2 16 21 2" xfId="12820"/>
    <cellStyle name="Normal 2 16 22" xfId="12821"/>
    <cellStyle name="Normál 2 16 22" xfId="12822"/>
    <cellStyle name="Normal 2 16 22 2" xfId="12823"/>
    <cellStyle name="Normál 2 16 22 2" xfId="12824"/>
    <cellStyle name="Normal 2 16 23" xfId="12825"/>
    <cellStyle name="Normál 2 16 23" xfId="12826"/>
    <cellStyle name="Normal 2 16 23 2" xfId="12827"/>
    <cellStyle name="Normál 2 16 23 2" xfId="12828"/>
    <cellStyle name="Normal 2 16 24" xfId="12829"/>
    <cellStyle name="Normál 2 16 24" xfId="12830"/>
    <cellStyle name="Normal 2 16 24 2" xfId="12831"/>
    <cellStyle name="Normál 2 16 24 2" xfId="12832"/>
    <cellStyle name="Normal 2 16 25" xfId="12833"/>
    <cellStyle name="Normál 2 16 25" xfId="12834"/>
    <cellStyle name="Normal 2 16 26" xfId="36425"/>
    <cellStyle name="Normál 2 16 26" xfId="36406"/>
    <cellStyle name="Normál 2 16 27" xfId="36739"/>
    <cellStyle name="Normal 2 16 3" xfId="12835"/>
    <cellStyle name="Normál 2 16 3" xfId="12836"/>
    <cellStyle name="Normal 2 16 3 2" xfId="12837"/>
    <cellStyle name="Normál 2 16 3 2" xfId="12838"/>
    <cellStyle name="Normal 2 16 4" xfId="12839"/>
    <cellStyle name="Normál 2 16 4" xfId="12840"/>
    <cellStyle name="Normal 2 16 4 2" xfId="12841"/>
    <cellStyle name="Normál 2 16 4 2" xfId="12842"/>
    <cellStyle name="Normal 2 16 5" xfId="12843"/>
    <cellStyle name="Normál 2 16 5" xfId="12844"/>
    <cellStyle name="Normal 2 16 5 2" xfId="12845"/>
    <cellStyle name="Normál 2 16 5 2" xfId="12846"/>
    <cellStyle name="Normal 2 16 6" xfId="12847"/>
    <cellStyle name="Normál 2 16 6" xfId="12848"/>
    <cellStyle name="Normal 2 16 6 2" xfId="12849"/>
    <cellStyle name="Normál 2 16 6 2" xfId="12850"/>
    <cellStyle name="Normal 2 16 7" xfId="12851"/>
    <cellStyle name="Normál 2 16 7" xfId="12852"/>
    <cellStyle name="Normal 2 16 7 2" xfId="12853"/>
    <cellStyle name="Normál 2 16 7 2" xfId="12854"/>
    <cellStyle name="Normal 2 16 8" xfId="12855"/>
    <cellStyle name="Normál 2 16 8" xfId="12856"/>
    <cellStyle name="Normal 2 16 8 2" xfId="12857"/>
    <cellStyle name="Normál 2 16 8 2" xfId="12858"/>
    <cellStyle name="Normal 2 16 9" xfId="12859"/>
    <cellStyle name="Normál 2 16 9" xfId="12860"/>
    <cellStyle name="Normal 2 16 9 2" xfId="12861"/>
    <cellStyle name="Normál 2 16 9 2" xfId="12862"/>
    <cellStyle name="Normal 2 160" xfId="12863"/>
    <cellStyle name="Normál 2 160" xfId="12864"/>
    <cellStyle name="Normal 2 160 2" xfId="12865"/>
    <cellStyle name="Normal 2 160 2 2" xfId="23325"/>
    <cellStyle name="Normal 2 160 3" xfId="12866"/>
    <cellStyle name="Normal 2 160 3 2" xfId="23326"/>
    <cellStyle name="Normal 2 160 4" xfId="23327"/>
    <cellStyle name="Normal 2 160 5" xfId="23328"/>
    <cellStyle name="Normal 2 160 6" xfId="23329"/>
    <cellStyle name="Normal 2 160 7" xfId="23330"/>
    <cellStyle name="Normal 2 160 8" xfId="23331"/>
    <cellStyle name="Normal 2 161" xfId="12867"/>
    <cellStyle name="Normál 2 161" xfId="12868"/>
    <cellStyle name="Normal 2 161 2" xfId="12869"/>
    <cellStyle name="Normal 2 161 2 2" xfId="23332"/>
    <cellStyle name="Normal 2 161 3" xfId="12870"/>
    <cellStyle name="Normal 2 161 3 2" xfId="23333"/>
    <cellStyle name="Normal 2 161 4" xfId="23334"/>
    <cellStyle name="Normal 2 161 5" xfId="23335"/>
    <cellStyle name="Normal 2 161 6" xfId="23336"/>
    <cellStyle name="Normal 2 161 7" xfId="23337"/>
    <cellStyle name="Normal 2 161 8" xfId="23338"/>
    <cellStyle name="Normal 2 162" xfId="12871"/>
    <cellStyle name="Normál 2 162" xfId="12872"/>
    <cellStyle name="Normal 2 162 2" xfId="12873"/>
    <cellStyle name="Normal 2 162 2 2" xfId="23339"/>
    <cellStyle name="Normal 2 162 3" xfId="12874"/>
    <cellStyle name="Normal 2 162 3 2" xfId="23340"/>
    <cellStyle name="Normal 2 162 4" xfId="23341"/>
    <cellStyle name="Normal 2 162 5" xfId="23342"/>
    <cellStyle name="Normal 2 162 6" xfId="23343"/>
    <cellStyle name="Normal 2 162 7" xfId="23344"/>
    <cellStyle name="Normal 2 162 8" xfId="23345"/>
    <cellStyle name="Normal 2 163" xfId="12875"/>
    <cellStyle name="Normál 2 163" xfId="12876"/>
    <cellStyle name="Normal 2 163 2" xfId="12877"/>
    <cellStyle name="Normal 2 163 2 2" xfId="23346"/>
    <cellStyle name="Normal 2 163 3" xfId="12878"/>
    <cellStyle name="Normal 2 163 3 2" xfId="23347"/>
    <cellStyle name="Normal 2 163 4" xfId="23348"/>
    <cellStyle name="Normal 2 163 5" xfId="23349"/>
    <cellStyle name="Normal 2 163 6" xfId="23350"/>
    <cellStyle name="Normal 2 163 7" xfId="23351"/>
    <cellStyle name="Normal 2 163 8" xfId="23352"/>
    <cellStyle name="Normal 2 164" xfId="12879"/>
    <cellStyle name="Normál 2 164" xfId="12880"/>
    <cellStyle name="Normal 2 164 2" xfId="12881"/>
    <cellStyle name="Normal 2 164 2 2" xfId="23353"/>
    <cellStyle name="Normal 2 164 3" xfId="12882"/>
    <cellStyle name="Normal 2 164 3 2" xfId="23354"/>
    <cellStyle name="Normal 2 164 4" xfId="23355"/>
    <cellStyle name="Normal 2 164 5" xfId="23356"/>
    <cellStyle name="Normal 2 164 6" xfId="23357"/>
    <cellStyle name="Normal 2 164 7" xfId="23358"/>
    <cellStyle name="Normal 2 164 8" xfId="23359"/>
    <cellStyle name="Normal 2 165" xfId="12883"/>
    <cellStyle name="Normál 2 165" xfId="12884"/>
    <cellStyle name="Normal 2 165 2" xfId="12885"/>
    <cellStyle name="Normal 2 165 2 2" xfId="23360"/>
    <cellStyle name="Normal 2 165 3" xfId="12886"/>
    <cellStyle name="Normal 2 165 3 2" xfId="23361"/>
    <cellStyle name="Normal 2 165 4" xfId="23362"/>
    <cellStyle name="Normal 2 165 5" xfId="23363"/>
    <cellStyle name="Normal 2 165 6" xfId="23364"/>
    <cellStyle name="Normal 2 165 7" xfId="23365"/>
    <cellStyle name="Normal 2 165 8" xfId="23366"/>
    <cellStyle name="Normal 2 166" xfId="12887"/>
    <cellStyle name="Normál 2 166" xfId="12888"/>
    <cellStyle name="Normal 2 166 2" xfId="12889"/>
    <cellStyle name="Normal 2 166 2 2" xfId="23367"/>
    <cellStyle name="Normal 2 166 3" xfId="12890"/>
    <cellStyle name="Normal 2 166 3 2" xfId="23368"/>
    <cellStyle name="Normal 2 166 4" xfId="23369"/>
    <cellStyle name="Normal 2 166 5" xfId="23370"/>
    <cellStyle name="Normal 2 166 6" xfId="23371"/>
    <cellStyle name="Normal 2 166 7" xfId="23372"/>
    <cellStyle name="Normal 2 166 8" xfId="23373"/>
    <cellStyle name="Normal 2 167" xfId="12891"/>
    <cellStyle name="Normál 2 167" xfId="12892"/>
    <cellStyle name="Normal 2 167 2" xfId="12893"/>
    <cellStyle name="Normal 2 167 2 2" xfId="23374"/>
    <cellStyle name="Normal 2 167 3" xfId="12894"/>
    <cellStyle name="Normal 2 167 3 2" xfId="23375"/>
    <cellStyle name="Normal 2 167 4" xfId="23376"/>
    <cellStyle name="Normal 2 167 5" xfId="23377"/>
    <cellStyle name="Normal 2 167 6" xfId="23378"/>
    <cellStyle name="Normal 2 167 7" xfId="23379"/>
    <cellStyle name="Normal 2 167 8" xfId="23380"/>
    <cellStyle name="Normal 2 168" xfId="12895"/>
    <cellStyle name="Normál 2 168" xfId="12896"/>
    <cellStyle name="Normal 2 168 2" xfId="12897"/>
    <cellStyle name="Normal 2 168 2 2" xfId="23381"/>
    <cellStyle name="Normal 2 168 3" xfId="12898"/>
    <cellStyle name="Normal 2 168 3 2" xfId="23382"/>
    <cellStyle name="Normal 2 168 4" xfId="23383"/>
    <cellStyle name="Normal 2 168 5" xfId="23384"/>
    <cellStyle name="Normal 2 168 6" xfId="23385"/>
    <cellStyle name="Normal 2 168 7" xfId="23386"/>
    <cellStyle name="Normal 2 168 8" xfId="23387"/>
    <cellStyle name="Normal 2 169" xfId="12899"/>
    <cellStyle name="Normál 2 169" xfId="12900"/>
    <cellStyle name="Normal 2 169 2" xfId="12901"/>
    <cellStyle name="Normal 2 169 2 2" xfId="23388"/>
    <cellStyle name="Normal 2 169 3" xfId="12902"/>
    <cellStyle name="Normal 2 169 3 2" xfId="23389"/>
    <cellStyle name="Normal 2 169 4" xfId="23390"/>
    <cellStyle name="Normal 2 169 5" xfId="23391"/>
    <cellStyle name="Normal 2 169 6" xfId="23392"/>
    <cellStyle name="Normal 2 169 7" xfId="23393"/>
    <cellStyle name="Normal 2 169 8" xfId="23394"/>
    <cellStyle name="Normal 2 17" xfId="4860"/>
    <cellStyle name="Normál 2 17" xfId="4177"/>
    <cellStyle name="Normal 2 17 10" xfId="12903"/>
    <cellStyle name="Normál 2 17 10" xfId="12904"/>
    <cellStyle name="Normal 2 17 10 2" xfId="12905"/>
    <cellStyle name="Normál 2 17 10 2" xfId="12906"/>
    <cellStyle name="Normal 2 17 11" xfId="12907"/>
    <cellStyle name="Normál 2 17 11" xfId="12908"/>
    <cellStyle name="Normal 2 17 11 2" xfId="12909"/>
    <cellStyle name="Normál 2 17 11 2" xfId="12910"/>
    <cellStyle name="Normal 2 17 12" xfId="12911"/>
    <cellStyle name="Normál 2 17 12" xfId="12912"/>
    <cellStyle name="Normal 2 17 12 2" xfId="12913"/>
    <cellStyle name="Normál 2 17 12 2" xfId="12914"/>
    <cellStyle name="Normal 2 17 13" xfId="12915"/>
    <cellStyle name="Normál 2 17 13" xfId="12916"/>
    <cellStyle name="Normal 2 17 13 2" xfId="12917"/>
    <cellStyle name="Normál 2 17 13 2" xfId="12918"/>
    <cellStyle name="Normal 2 17 14" xfId="12919"/>
    <cellStyle name="Normál 2 17 14" xfId="12920"/>
    <cellStyle name="Normal 2 17 14 2" xfId="12921"/>
    <cellStyle name="Normál 2 17 14 2" xfId="12922"/>
    <cellStyle name="Normal 2 17 15" xfId="12923"/>
    <cellStyle name="Normál 2 17 15" xfId="12924"/>
    <cellStyle name="Normal 2 17 15 2" xfId="12925"/>
    <cellStyle name="Normál 2 17 15 2" xfId="12926"/>
    <cellStyle name="Normal 2 17 16" xfId="12927"/>
    <cellStyle name="Normál 2 17 16" xfId="12928"/>
    <cellStyle name="Normal 2 17 16 2" xfId="12929"/>
    <cellStyle name="Normál 2 17 16 2" xfId="12930"/>
    <cellStyle name="Normal 2 17 17" xfId="12931"/>
    <cellStyle name="Normál 2 17 17" xfId="12932"/>
    <cellStyle name="Normal 2 17 17 2" xfId="12933"/>
    <cellStyle name="Normál 2 17 17 2" xfId="12934"/>
    <cellStyle name="Normal 2 17 18" xfId="12935"/>
    <cellStyle name="Normál 2 17 18" xfId="12936"/>
    <cellStyle name="Normal 2 17 18 2" xfId="12937"/>
    <cellStyle name="Normál 2 17 18 2" xfId="12938"/>
    <cellStyle name="Normal 2 17 19" xfId="12939"/>
    <cellStyle name="Normál 2 17 19" xfId="12940"/>
    <cellStyle name="Normal 2 17 19 2" xfId="12941"/>
    <cellStyle name="Normál 2 17 19 2" xfId="12942"/>
    <cellStyle name="Normal 2 17 2" xfId="12943"/>
    <cellStyle name="Normál 2 17 2" xfId="12944"/>
    <cellStyle name="Normal 2 17 2 2" xfId="12945"/>
    <cellStyle name="Normál 2 17 2 2" xfId="12946"/>
    <cellStyle name="Normal 2 17 20" xfId="12947"/>
    <cellStyle name="Normál 2 17 20" xfId="12948"/>
    <cellStyle name="Normal 2 17 20 2" xfId="12949"/>
    <cellStyle name="Normál 2 17 20 2" xfId="12950"/>
    <cellStyle name="Normal 2 17 21" xfId="12951"/>
    <cellStyle name="Normál 2 17 21" xfId="12952"/>
    <cellStyle name="Normal 2 17 21 2" xfId="12953"/>
    <cellStyle name="Normál 2 17 21 2" xfId="12954"/>
    <cellStyle name="Normal 2 17 22" xfId="12955"/>
    <cellStyle name="Normál 2 17 22" xfId="12956"/>
    <cellStyle name="Normal 2 17 22 2" xfId="12957"/>
    <cellStyle name="Normál 2 17 22 2" xfId="12958"/>
    <cellStyle name="Normal 2 17 23" xfId="12959"/>
    <cellStyle name="Normál 2 17 23" xfId="12960"/>
    <cellStyle name="Normal 2 17 23 2" xfId="12961"/>
    <cellStyle name="Normál 2 17 23 2" xfId="12962"/>
    <cellStyle name="Normal 2 17 24" xfId="12963"/>
    <cellStyle name="Normál 2 17 24" xfId="12964"/>
    <cellStyle name="Normal 2 17 24 2" xfId="12965"/>
    <cellStyle name="Normál 2 17 24 2" xfId="12966"/>
    <cellStyle name="Normal 2 17 25" xfId="12967"/>
    <cellStyle name="Normál 2 17 25" xfId="12968"/>
    <cellStyle name="Normal 2 17 26" xfId="36424"/>
    <cellStyle name="Normál 2 17 26" xfId="36192"/>
    <cellStyle name="Normál 2 17 27" xfId="36740"/>
    <cellStyle name="Normal 2 17 3" xfId="12969"/>
    <cellStyle name="Normál 2 17 3" xfId="12970"/>
    <cellStyle name="Normal 2 17 3 2" xfId="12971"/>
    <cellStyle name="Normál 2 17 3 2" xfId="12972"/>
    <cellStyle name="Normal 2 17 4" xfId="12973"/>
    <cellStyle name="Normál 2 17 4" xfId="12974"/>
    <cellStyle name="Normal 2 17 4 2" xfId="12975"/>
    <cellStyle name="Normál 2 17 4 2" xfId="12976"/>
    <cellStyle name="Normal 2 17 5" xfId="12977"/>
    <cellStyle name="Normál 2 17 5" xfId="12978"/>
    <cellStyle name="Normal 2 17 5 2" xfId="12979"/>
    <cellStyle name="Normál 2 17 5 2" xfId="12980"/>
    <cellStyle name="Normal 2 17 6" xfId="12981"/>
    <cellStyle name="Normál 2 17 6" xfId="12982"/>
    <cellStyle name="Normal 2 17 6 2" xfId="12983"/>
    <cellStyle name="Normál 2 17 6 2" xfId="12984"/>
    <cellStyle name="Normal 2 17 7" xfId="12985"/>
    <cellStyle name="Normál 2 17 7" xfId="12986"/>
    <cellStyle name="Normal 2 17 7 2" xfId="12987"/>
    <cellStyle name="Normál 2 17 7 2" xfId="12988"/>
    <cellStyle name="Normal 2 17 8" xfId="12989"/>
    <cellStyle name="Normál 2 17 8" xfId="12990"/>
    <cellStyle name="Normal 2 17 8 2" xfId="12991"/>
    <cellStyle name="Normál 2 17 8 2" xfId="12992"/>
    <cellStyle name="Normal 2 17 9" xfId="12993"/>
    <cellStyle name="Normál 2 17 9" xfId="12994"/>
    <cellStyle name="Normal 2 17 9 2" xfId="12995"/>
    <cellStyle name="Normál 2 17 9 2" xfId="12996"/>
    <cellStyle name="Normal 2 170" xfId="12997"/>
    <cellStyle name="Normál 2 170" xfId="12998"/>
    <cellStyle name="Normal 2 170 2" xfId="12999"/>
    <cellStyle name="Normal 2 170 2 2" xfId="23395"/>
    <cellStyle name="Normal 2 170 3" xfId="13000"/>
    <cellStyle name="Normal 2 170 3 2" xfId="23396"/>
    <cellStyle name="Normal 2 170 4" xfId="23397"/>
    <cellStyle name="Normal 2 170 5" xfId="23398"/>
    <cellStyle name="Normal 2 170 6" xfId="23399"/>
    <cellStyle name="Normal 2 170 7" xfId="23400"/>
    <cellStyle name="Normal 2 170 8" xfId="23401"/>
    <cellStyle name="Normal 2 171" xfId="13001"/>
    <cellStyle name="Normál 2 171" xfId="13002"/>
    <cellStyle name="Normal 2 171 2" xfId="13003"/>
    <cellStyle name="Normal 2 171 2 2" xfId="23402"/>
    <cellStyle name="Normal 2 171 3" xfId="13004"/>
    <cellStyle name="Normal 2 171 3 2" xfId="23403"/>
    <cellStyle name="Normal 2 171 4" xfId="23404"/>
    <cellStyle name="Normal 2 171 5" xfId="23405"/>
    <cellStyle name="Normal 2 171 6" xfId="23406"/>
    <cellStyle name="Normal 2 171 7" xfId="23407"/>
    <cellStyle name="Normal 2 171 8" xfId="23408"/>
    <cellStyle name="Normal 2 172" xfId="13005"/>
    <cellStyle name="Normál 2 172" xfId="13006"/>
    <cellStyle name="Normal 2 172 2" xfId="13007"/>
    <cellStyle name="Normal 2 172 2 2" xfId="23409"/>
    <cellStyle name="Normal 2 172 3" xfId="13008"/>
    <cellStyle name="Normal 2 172 3 2" xfId="23410"/>
    <cellStyle name="Normal 2 172 4" xfId="23411"/>
    <cellStyle name="Normal 2 172 5" xfId="23412"/>
    <cellStyle name="Normal 2 172 6" xfId="23413"/>
    <cellStyle name="Normal 2 172 7" xfId="23414"/>
    <cellStyle name="Normal 2 172 8" xfId="23415"/>
    <cellStyle name="Normal 2 173" xfId="13009"/>
    <cellStyle name="Normál 2 173" xfId="13010"/>
    <cellStyle name="Normal 2 173 2" xfId="13011"/>
    <cellStyle name="Normal 2 173 2 2" xfId="23416"/>
    <cellStyle name="Normal 2 173 3" xfId="13012"/>
    <cellStyle name="Normal 2 173 3 2" xfId="23417"/>
    <cellStyle name="Normal 2 173 4" xfId="23418"/>
    <cellStyle name="Normal 2 173 5" xfId="23419"/>
    <cellStyle name="Normal 2 173 6" xfId="23420"/>
    <cellStyle name="Normal 2 173 7" xfId="23421"/>
    <cellStyle name="Normal 2 173 8" xfId="23422"/>
    <cellStyle name="Normal 2 174" xfId="13013"/>
    <cellStyle name="Normál 2 174" xfId="13014"/>
    <cellStyle name="Normal 2 174 2" xfId="13015"/>
    <cellStyle name="Normal 2 174 2 2" xfId="23423"/>
    <cellStyle name="Normal 2 174 3" xfId="13016"/>
    <cellStyle name="Normal 2 174 3 2" xfId="23424"/>
    <cellStyle name="Normal 2 174 4" xfId="23425"/>
    <cellStyle name="Normal 2 174 5" xfId="23426"/>
    <cellStyle name="Normal 2 174 6" xfId="23427"/>
    <cellStyle name="Normal 2 174 7" xfId="23428"/>
    <cellStyle name="Normal 2 174 8" xfId="23429"/>
    <cellStyle name="Normal 2 175" xfId="13017"/>
    <cellStyle name="Normál 2 175" xfId="13018"/>
    <cellStyle name="Normal 2 175 2" xfId="13019"/>
    <cellStyle name="Normal 2 175 2 2" xfId="23430"/>
    <cellStyle name="Normal 2 175 3" xfId="13020"/>
    <cellStyle name="Normal 2 175 3 2" xfId="23431"/>
    <cellStyle name="Normal 2 175 4" xfId="23432"/>
    <cellStyle name="Normal 2 175 5" xfId="23433"/>
    <cellStyle name="Normal 2 175 6" xfId="23434"/>
    <cellStyle name="Normal 2 175 7" xfId="23435"/>
    <cellStyle name="Normal 2 175 8" xfId="23436"/>
    <cellStyle name="Normal 2 176" xfId="13021"/>
    <cellStyle name="Normál 2 176" xfId="13022"/>
    <cellStyle name="Normal 2 176 2" xfId="13023"/>
    <cellStyle name="Normal 2 176 2 2" xfId="23437"/>
    <cellStyle name="Normal 2 176 3" xfId="13024"/>
    <cellStyle name="Normal 2 176 3 2" xfId="23438"/>
    <cellStyle name="Normal 2 176 4" xfId="23439"/>
    <cellStyle name="Normal 2 176 5" xfId="23440"/>
    <cellStyle name="Normal 2 176 6" xfId="23441"/>
    <cellStyle name="Normal 2 176 7" xfId="23442"/>
    <cellStyle name="Normal 2 176 8" xfId="23443"/>
    <cellStyle name="Normal 2 177" xfId="13025"/>
    <cellStyle name="Normál 2 177" xfId="13026"/>
    <cellStyle name="Normal 2 177 2" xfId="13027"/>
    <cellStyle name="Normal 2 177 2 2" xfId="23444"/>
    <cellStyle name="Normal 2 177 3" xfId="13028"/>
    <cellStyle name="Normal 2 177 3 2" xfId="23445"/>
    <cellStyle name="Normal 2 177 4" xfId="23446"/>
    <cellStyle name="Normal 2 177 5" xfId="23447"/>
    <cellStyle name="Normal 2 177 6" xfId="23448"/>
    <cellStyle name="Normal 2 177 7" xfId="23449"/>
    <cellStyle name="Normal 2 177 8" xfId="23450"/>
    <cellStyle name="Normal 2 178" xfId="13029"/>
    <cellStyle name="Normál 2 178" xfId="13030"/>
    <cellStyle name="Normal 2 178 2" xfId="13031"/>
    <cellStyle name="Normal 2 178 2 2" xfId="23451"/>
    <cellStyle name="Normal 2 178 3" xfId="13032"/>
    <cellStyle name="Normal 2 178 3 2" xfId="23452"/>
    <cellStyle name="Normal 2 178 4" xfId="23453"/>
    <cellStyle name="Normal 2 178 5" xfId="23454"/>
    <cellStyle name="Normal 2 178 6" xfId="23455"/>
    <cellStyle name="Normal 2 178 7" xfId="23456"/>
    <cellStyle name="Normal 2 178 8" xfId="23457"/>
    <cellStyle name="Normal 2 179" xfId="13033"/>
    <cellStyle name="Normál 2 179" xfId="13034"/>
    <cellStyle name="Normal 2 179 2" xfId="13035"/>
    <cellStyle name="Normal 2 179 2 2" xfId="23458"/>
    <cellStyle name="Normal 2 179 3" xfId="13036"/>
    <cellStyle name="Normal 2 179 3 2" xfId="23459"/>
    <cellStyle name="Normal 2 179 4" xfId="23460"/>
    <cellStyle name="Normal 2 179 5" xfId="23461"/>
    <cellStyle name="Normal 2 179 6" xfId="23462"/>
    <cellStyle name="Normal 2 179 7" xfId="23463"/>
    <cellStyle name="Normal 2 179 8" xfId="23464"/>
    <cellStyle name="Normal 2 18" xfId="4889"/>
    <cellStyle name="Normál 2 18" xfId="4842"/>
    <cellStyle name="Normal 2 18 2" xfId="13037"/>
    <cellStyle name="Normál 2 18 2" xfId="13038"/>
    <cellStyle name="Normál 2 18 2 2" xfId="13039"/>
    <cellStyle name="Normal 2 18 3" xfId="36438"/>
    <cellStyle name="Normál 2 18 3" xfId="13040"/>
    <cellStyle name="Normál 2 18 4" xfId="36414"/>
    <cellStyle name="Normál 2 18 5" xfId="36741"/>
    <cellStyle name="Normal 2 180" xfId="13041"/>
    <cellStyle name="Normál 2 180" xfId="13042"/>
    <cellStyle name="Normal 2 180 2" xfId="13043"/>
    <cellStyle name="Normal 2 180 2 2" xfId="23465"/>
    <cellStyle name="Normal 2 180 3" xfId="13044"/>
    <cellStyle name="Normal 2 180 3 2" xfId="23466"/>
    <cellStyle name="Normal 2 180 4" xfId="23467"/>
    <cellStyle name="Normal 2 180 5" xfId="23468"/>
    <cellStyle name="Normal 2 180 6" xfId="23469"/>
    <cellStyle name="Normal 2 180 7" xfId="23470"/>
    <cellStyle name="Normal 2 180 8" xfId="23471"/>
    <cellStyle name="Normal 2 181" xfId="13045"/>
    <cellStyle name="Normál 2 181" xfId="13046"/>
    <cellStyle name="Normal 2 181 2" xfId="13047"/>
    <cellStyle name="Normal 2 181 2 2" xfId="23472"/>
    <cellStyle name="Normal 2 181 3" xfId="13048"/>
    <cellStyle name="Normal 2 181 3 2" xfId="23473"/>
    <cellStyle name="Normal 2 181 4" xfId="23474"/>
    <cellStyle name="Normal 2 181 5" xfId="23475"/>
    <cellStyle name="Normal 2 181 6" xfId="23476"/>
    <cellStyle name="Normal 2 181 7" xfId="23477"/>
    <cellStyle name="Normal 2 181 8" xfId="23478"/>
    <cellStyle name="Normal 2 182" xfId="13049"/>
    <cellStyle name="Normál 2 182" xfId="13050"/>
    <cellStyle name="Normal 2 182 2" xfId="13051"/>
    <cellStyle name="Normal 2 182 2 2" xfId="23479"/>
    <cellStyle name="Normal 2 182 3" xfId="13052"/>
    <cellStyle name="Normal 2 182 3 2" xfId="23480"/>
    <cellStyle name="Normal 2 182 4" xfId="23481"/>
    <cellStyle name="Normal 2 182 5" xfId="23482"/>
    <cellStyle name="Normal 2 182 6" xfId="23483"/>
    <cellStyle name="Normal 2 182 7" xfId="23484"/>
    <cellStyle name="Normal 2 182 8" xfId="23485"/>
    <cellStyle name="Normal 2 183" xfId="13053"/>
    <cellStyle name="Normál 2 183" xfId="13054"/>
    <cellStyle name="Normal 2 183 2" xfId="13055"/>
    <cellStyle name="Normal 2 183 2 2" xfId="23486"/>
    <cellStyle name="Normal 2 183 3" xfId="13056"/>
    <cellStyle name="Normal 2 183 3 2" xfId="23487"/>
    <cellStyle name="Normal 2 183 4" xfId="23488"/>
    <cellStyle name="Normal 2 183 5" xfId="23489"/>
    <cellStyle name="Normal 2 183 6" xfId="23490"/>
    <cellStyle name="Normal 2 183 7" xfId="23491"/>
    <cellStyle name="Normal 2 183 8" xfId="23492"/>
    <cellStyle name="Normal 2 184" xfId="13057"/>
    <cellStyle name="Normál 2 184" xfId="13058"/>
    <cellStyle name="Normal 2 184 2" xfId="13059"/>
    <cellStyle name="Normal 2 184 2 2" xfId="23493"/>
    <cellStyle name="Normal 2 184 3" xfId="13060"/>
    <cellStyle name="Normal 2 184 3 2" xfId="23494"/>
    <cellStyle name="Normal 2 184 4" xfId="23495"/>
    <cellStyle name="Normal 2 184 5" xfId="23496"/>
    <cellStyle name="Normal 2 184 6" xfId="23497"/>
    <cellStyle name="Normal 2 184 7" xfId="23498"/>
    <cellStyle name="Normal 2 184 8" xfId="23499"/>
    <cellStyle name="Normal 2 185" xfId="13061"/>
    <cellStyle name="Normál 2 185" xfId="13062"/>
    <cellStyle name="Normal 2 185 2" xfId="13063"/>
    <cellStyle name="Normal 2 185 2 2" xfId="23500"/>
    <cellStyle name="Normal 2 185 3" xfId="13064"/>
    <cellStyle name="Normal 2 185 3 2" xfId="23501"/>
    <cellStyle name="Normal 2 185 4" xfId="23502"/>
    <cellStyle name="Normal 2 185 5" xfId="23503"/>
    <cellStyle name="Normal 2 185 6" xfId="23504"/>
    <cellStyle name="Normal 2 185 7" xfId="23505"/>
    <cellStyle name="Normal 2 185 8" xfId="23506"/>
    <cellStyle name="Normal 2 186" xfId="13065"/>
    <cellStyle name="Normál 2 186" xfId="13066"/>
    <cellStyle name="Normal 2 186 2" xfId="13067"/>
    <cellStyle name="Normal 2 186 2 2" xfId="23507"/>
    <cellStyle name="Normal 2 186 3" xfId="13068"/>
    <cellStyle name="Normal 2 186 3 2" xfId="23508"/>
    <cellStyle name="Normal 2 186 4" xfId="23509"/>
    <cellStyle name="Normal 2 186 5" xfId="23510"/>
    <cellStyle name="Normal 2 186 6" xfId="23511"/>
    <cellStyle name="Normal 2 186 7" xfId="23512"/>
    <cellStyle name="Normal 2 186 8" xfId="23513"/>
    <cellStyle name="Normal 2 187" xfId="13069"/>
    <cellStyle name="Normál 2 187" xfId="13070"/>
    <cellStyle name="Normal 2 187 2" xfId="13071"/>
    <cellStyle name="Normal 2 187 2 2" xfId="23514"/>
    <cellStyle name="Normal 2 187 3" xfId="13072"/>
    <cellStyle name="Normal 2 187 3 2" xfId="23515"/>
    <cellStyle name="Normal 2 187 4" xfId="23516"/>
    <cellStyle name="Normal 2 187 5" xfId="23517"/>
    <cellStyle name="Normal 2 187 6" xfId="23518"/>
    <cellStyle name="Normal 2 187 7" xfId="23519"/>
    <cellStyle name="Normal 2 187 8" xfId="23520"/>
    <cellStyle name="Normal 2 188" xfId="13073"/>
    <cellStyle name="Normál 2 188" xfId="13074"/>
    <cellStyle name="Normal 2 188 2" xfId="13075"/>
    <cellStyle name="Normal 2 188 2 2" xfId="23521"/>
    <cellStyle name="Normal 2 188 3" xfId="13076"/>
    <cellStyle name="Normal 2 188 3 2" xfId="23522"/>
    <cellStyle name="Normal 2 188 4" xfId="23523"/>
    <cellStyle name="Normal 2 188 5" xfId="23524"/>
    <cellStyle name="Normal 2 188 6" xfId="23525"/>
    <cellStyle name="Normal 2 188 7" xfId="23526"/>
    <cellStyle name="Normal 2 188 8" xfId="23527"/>
    <cellStyle name="Normal 2 189" xfId="13077"/>
    <cellStyle name="Normál 2 189" xfId="13078"/>
    <cellStyle name="Normal 2 189 2" xfId="13079"/>
    <cellStyle name="Normal 2 189 2 2" xfId="23528"/>
    <cellStyle name="Normal 2 189 3" xfId="13080"/>
    <cellStyle name="Normal 2 189 3 2" xfId="23529"/>
    <cellStyle name="Normal 2 189 4" xfId="23530"/>
    <cellStyle name="Normal 2 189 5" xfId="23531"/>
    <cellStyle name="Normal 2 189 6" xfId="23532"/>
    <cellStyle name="Normal 2 189 7" xfId="23533"/>
    <cellStyle name="Normal 2 189 8" xfId="23534"/>
    <cellStyle name="Normal 2 19" xfId="4907"/>
    <cellStyle name="Normál 2 19" xfId="4883"/>
    <cellStyle name="Normal 2 19 2" xfId="13081"/>
    <cellStyle name="Normál 2 19 2" xfId="13082"/>
    <cellStyle name="Normál 2 19 2 2" xfId="13083"/>
    <cellStyle name="Normal 2 19 3" xfId="36444"/>
    <cellStyle name="Normál 2 19 3" xfId="13084"/>
    <cellStyle name="Normál 2 19 4" xfId="36434"/>
    <cellStyle name="Normal 2 190" xfId="13085"/>
    <cellStyle name="Normál 2 190" xfId="13086"/>
    <cellStyle name="Normal 2 190 2" xfId="13087"/>
    <cellStyle name="Normal 2 190 2 2" xfId="23535"/>
    <cellStyle name="Normal 2 190 3" xfId="13088"/>
    <cellStyle name="Normal 2 190 3 2" xfId="23536"/>
    <cellStyle name="Normal 2 190 4" xfId="23537"/>
    <cellStyle name="Normal 2 190 5" xfId="23538"/>
    <cellStyle name="Normal 2 190 6" xfId="23539"/>
    <cellStyle name="Normal 2 190 7" xfId="23540"/>
    <cellStyle name="Normal 2 190 8" xfId="23541"/>
    <cellStyle name="Normal 2 191" xfId="13089"/>
    <cellStyle name="Normál 2 191" xfId="13090"/>
    <cellStyle name="Normal 2 191 2" xfId="13091"/>
    <cellStyle name="Normal 2 191 2 2" xfId="23542"/>
    <cellStyle name="Normal 2 191 3" xfId="13092"/>
    <cellStyle name="Normal 2 191 3 2" xfId="23543"/>
    <cellStyle name="Normal 2 191 4" xfId="23544"/>
    <cellStyle name="Normal 2 191 5" xfId="23545"/>
    <cellStyle name="Normal 2 191 6" xfId="23546"/>
    <cellStyle name="Normal 2 191 7" xfId="23547"/>
    <cellStyle name="Normal 2 191 8" xfId="23548"/>
    <cellStyle name="Normal 2 192" xfId="13093"/>
    <cellStyle name="Normál 2 192" xfId="13094"/>
    <cellStyle name="Normal 2 192 2" xfId="13095"/>
    <cellStyle name="Normal 2 192 2 2" xfId="23549"/>
    <cellStyle name="Normal 2 192 3" xfId="13096"/>
    <cellStyle name="Normal 2 192 3 2" xfId="23550"/>
    <cellStyle name="Normal 2 192 4" xfId="23551"/>
    <cellStyle name="Normal 2 192 5" xfId="23552"/>
    <cellStyle name="Normal 2 192 6" xfId="23553"/>
    <cellStyle name="Normal 2 192 7" xfId="23554"/>
    <cellStyle name="Normal 2 192 8" xfId="23555"/>
    <cellStyle name="Normal 2 193" xfId="13097"/>
    <cellStyle name="Normál 2 193" xfId="13098"/>
    <cellStyle name="Normal 2 193 2" xfId="13099"/>
    <cellStyle name="Normal 2 193 2 2" xfId="23556"/>
    <cellStyle name="Normal 2 193 3" xfId="13100"/>
    <cellStyle name="Normal 2 193 3 2" xfId="23557"/>
    <cellStyle name="Normal 2 193 4" xfId="23558"/>
    <cellStyle name="Normal 2 193 5" xfId="23559"/>
    <cellStyle name="Normal 2 193 6" xfId="23560"/>
    <cellStyle name="Normal 2 193 7" xfId="23561"/>
    <cellStyle name="Normal 2 193 8" xfId="23562"/>
    <cellStyle name="Normal 2 194" xfId="13101"/>
    <cellStyle name="Normál 2 194" xfId="13102"/>
    <cellStyle name="Normal 2 194 2" xfId="13103"/>
    <cellStyle name="Normal 2 194 2 2" xfId="23563"/>
    <cellStyle name="Normal 2 194 3" xfId="13104"/>
    <cellStyle name="Normal 2 194 3 2" xfId="23564"/>
    <cellStyle name="Normal 2 194 4" xfId="23565"/>
    <cellStyle name="Normal 2 194 5" xfId="23566"/>
    <cellStyle name="Normal 2 194 6" xfId="23567"/>
    <cellStyle name="Normal 2 194 7" xfId="23568"/>
    <cellStyle name="Normal 2 194 8" xfId="23569"/>
    <cellStyle name="Normal 2 195" xfId="13105"/>
    <cellStyle name="Normál 2 195" xfId="13106"/>
    <cellStyle name="Normal 2 195 2" xfId="13107"/>
    <cellStyle name="Normal 2 195 2 2" xfId="23570"/>
    <cellStyle name="Normal 2 195 3" xfId="13108"/>
    <cellStyle name="Normal 2 195 3 2" xfId="23571"/>
    <cellStyle name="Normal 2 195 4" xfId="23572"/>
    <cellStyle name="Normal 2 195 5" xfId="23573"/>
    <cellStyle name="Normal 2 195 6" xfId="23574"/>
    <cellStyle name="Normal 2 195 7" xfId="23575"/>
    <cellStyle name="Normal 2 195 8" xfId="23576"/>
    <cellStyle name="Normal 2 196" xfId="13109"/>
    <cellStyle name="Normál 2 196" xfId="13110"/>
    <cellStyle name="Normal 2 196 2" xfId="13111"/>
    <cellStyle name="Normal 2 196 2 2" xfId="23577"/>
    <cellStyle name="Normal 2 196 3" xfId="13112"/>
    <cellStyle name="Normal 2 196 3 2" xfId="23578"/>
    <cellStyle name="Normal 2 196 4" xfId="23579"/>
    <cellStyle name="Normal 2 196 5" xfId="23580"/>
    <cellStyle name="Normal 2 196 6" xfId="23581"/>
    <cellStyle name="Normal 2 196 7" xfId="23582"/>
    <cellStyle name="Normal 2 196 8" xfId="23583"/>
    <cellStyle name="Normal 2 197" xfId="13113"/>
    <cellStyle name="Normál 2 197" xfId="13114"/>
    <cellStyle name="Normal 2 197 2" xfId="13115"/>
    <cellStyle name="Normal 2 197 2 2" xfId="23584"/>
    <cellStyle name="Normal 2 197 3" xfId="13116"/>
    <cellStyle name="Normal 2 197 3 2" xfId="23585"/>
    <cellStyle name="Normal 2 197 4" xfId="23586"/>
    <cellStyle name="Normal 2 197 5" xfId="23587"/>
    <cellStyle name="Normal 2 197 6" xfId="23588"/>
    <cellStyle name="Normal 2 197 7" xfId="23589"/>
    <cellStyle name="Normal 2 197 8" xfId="23590"/>
    <cellStyle name="Normal 2 198" xfId="13117"/>
    <cellStyle name="Normál 2 198" xfId="13118"/>
    <cellStyle name="Normal 2 198 2" xfId="13119"/>
    <cellStyle name="Normal 2 198 2 2" xfId="23591"/>
    <cellStyle name="Normal 2 198 3" xfId="13120"/>
    <cellStyle name="Normal 2 198 3 2" xfId="23592"/>
    <cellStyle name="Normal 2 198 4" xfId="23593"/>
    <cellStyle name="Normal 2 198 5" xfId="23594"/>
    <cellStyle name="Normal 2 198 6" xfId="23595"/>
    <cellStyle name="Normal 2 198 7" xfId="23596"/>
    <cellStyle name="Normal 2 198 8" xfId="23597"/>
    <cellStyle name="Normal 2 199" xfId="13121"/>
    <cellStyle name="Normál 2 199" xfId="13122"/>
    <cellStyle name="Normal 2 199 2" xfId="13123"/>
    <cellStyle name="Normal 2 199 2 2" xfId="23598"/>
    <cellStyle name="Normal 2 199 3" xfId="13124"/>
    <cellStyle name="Normal 2 199 3 2" xfId="23599"/>
    <cellStyle name="Normal 2 199 4" xfId="23600"/>
    <cellStyle name="Normal 2 199 5" xfId="23601"/>
    <cellStyle name="Normal 2 199 6" xfId="23602"/>
    <cellStyle name="Normal 2 199 7" xfId="23603"/>
    <cellStyle name="Normal 2 199 8" xfId="23604"/>
    <cellStyle name="Normal 2 2" xfId="1776"/>
    <cellStyle name="Normál 2 2" xfId="234"/>
    <cellStyle name="Normal 2 2 10" xfId="4866"/>
    <cellStyle name="Normál 2 2 10" xfId="4644"/>
    <cellStyle name="Normal 2 2 10 2" xfId="13126"/>
    <cellStyle name="Normál 2 2 10 2" xfId="13127"/>
    <cellStyle name="Normál 2 2 10 3" xfId="36327"/>
    <cellStyle name="Normal 2 2 100" xfId="13128"/>
    <cellStyle name="Normal 2 2 100 2" xfId="13129"/>
    <cellStyle name="Normal 2 2 100 2 2" xfId="23605"/>
    <cellStyle name="Normal 2 2 100 3" xfId="23606"/>
    <cellStyle name="Normal 2 2 101" xfId="13130"/>
    <cellStyle name="Normal 2 2 101 2" xfId="13131"/>
    <cellStyle name="Normal 2 2 101 2 2" xfId="23607"/>
    <cellStyle name="Normal 2 2 101 3" xfId="23608"/>
    <cellStyle name="Normal 2 2 102" xfId="13132"/>
    <cellStyle name="Normal 2 2 102 2" xfId="13133"/>
    <cellStyle name="Normal 2 2 102 2 2" xfId="23609"/>
    <cellStyle name="Normal 2 2 102 3" xfId="23610"/>
    <cellStyle name="Normal 2 2 103" xfId="13134"/>
    <cellStyle name="Normal 2 2 103 2" xfId="13135"/>
    <cellStyle name="Normal 2 2 103 2 2" xfId="23611"/>
    <cellStyle name="Normal 2 2 103 3" xfId="23612"/>
    <cellStyle name="Normal 2 2 104" xfId="13136"/>
    <cellStyle name="Normal 2 2 104 2" xfId="13137"/>
    <cellStyle name="Normal 2 2 104 2 2" xfId="23613"/>
    <cellStyle name="Normal 2 2 104 3" xfId="23614"/>
    <cellStyle name="Normal 2 2 105" xfId="13138"/>
    <cellStyle name="Normal 2 2 105 2" xfId="13139"/>
    <cellStyle name="Normal 2 2 105 2 2" xfId="23615"/>
    <cellStyle name="Normal 2 2 105 3" xfId="23616"/>
    <cellStyle name="Normal 2 2 106" xfId="13140"/>
    <cellStyle name="Normal 2 2 106 2" xfId="13141"/>
    <cellStyle name="Normal 2 2 106 2 2" xfId="23617"/>
    <cellStyle name="Normal 2 2 106 3" xfId="23618"/>
    <cellStyle name="Normal 2 2 107" xfId="13142"/>
    <cellStyle name="Normal 2 2 107 2" xfId="13143"/>
    <cellStyle name="Normal 2 2 107 2 2" xfId="23619"/>
    <cellStyle name="Normal 2 2 107 3" xfId="23620"/>
    <cellStyle name="Normal 2 2 108" xfId="13144"/>
    <cellStyle name="Normal 2 2 108 2" xfId="13145"/>
    <cellStyle name="Normal 2 2 108 2 2" xfId="23621"/>
    <cellStyle name="Normal 2 2 108 3" xfId="23622"/>
    <cellStyle name="Normal 2 2 109" xfId="13146"/>
    <cellStyle name="Normal 2 2 109 2" xfId="13147"/>
    <cellStyle name="Normal 2 2 109 2 2" xfId="23623"/>
    <cellStyle name="Normal 2 2 109 3" xfId="23624"/>
    <cellStyle name="Normal 2 2 11" xfId="4859"/>
    <cellStyle name="Normál 2 2 11" xfId="4955"/>
    <cellStyle name="Normal 2 2 11 2" xfId="13149"/>
    <cellStyle name="Normál 2 2 11 2" xfId="13150"/>
    <cellStyle name="Normál 2 2 11 3" xfId="36458"/>
    <cellStyle name="Normal 2 2 110" xfId="13151"/>
    <cellStyle name="Normal 2 2 110 2" xfId="13152"/>
    <cellStyle name="Normal 2 2 110 2 2" xfId="23625"/>
    <cellStyle name="Normal 2 2 110 3" xfId="23626"/>
    <cellStyle name="Normal 2 2 111" xfId="13153"/>
    <cellStyle name="Normal 2 2 111 2" xfId="13154"/>
    <cellStyle name="Normal 2 2 111 2 2" xfId="23627"/>
    <cellStyle name="Normal 2 2 111 3" xfId="23628"/>
    <cellStyle name="Normal 2 2 112" xfId="13155"/>
    <cellStyle name="Normal 2 2 112 2" xfId="13156"/>
    <cellStyle name="Normal 2 2 112 2 2" xfId="23629"/>
    <cellStyle name="Normal 2 2 112 3" xfId="23630"/>
    <cellStyle name="Normal 2 2 113" xfId="13157"/>
    <cellStyle name="Normal 2 2 113 2" xfId="13158"/>
    <cellStyle name="Normal 2 2 113 2 2" xfId="23631"/>
    <cellStyle name="Normal 2 2 113 3" xfId="23632"/>
    <cellStyle name="Normal 2 2 114" xfId="13159"/>
    <cellStyle name="Normal 2 2 114 2" xfId="13160"/>
    <cellStyle name="Normal 2 2 114 2 2" xfId="23633"/>
    <cellStyle name="Normal 2 2 114 3" xfId="23634"/>
    <cellStyle name="Normal 2 2 115" xfId="13161"/>
    <cellStyle name="Normal 2 2 115 2" xfId="13162"/>
    <cellStyle name="Normal 2 2 115 2 2" xfId="23635"/>
    <cellStyle name="Normal 2 2 115 3" xfId="23636"/>
    <cellStyle name="Normal 2 2 116" xfId="13163"/>
    <cellStyle name="Normal 2 2 116 2" xfId="13164"/>
    <cellStyle name="Normal 2 2 116 2 2" xfId="23637"/>
    <cellStyle name="Normal 2 2 116 3" xfId="23638"/>
    <cellStyle name="Normal 2 2 117" xfId="13165"/>
    <cellStyle name="Normal 2 2 117 2" xfId="13166"/>
    <cellStyle name="Normal 2 2 117 2 2" xfId="23639"/>
    <cellStyle name="Normal 2 2 117 3" xfId="23640"/>
    <cellStyle name="Normal 2 2 118" xfId="13167"/>
    <cellStyle name="Normal 2 2 118 2" xfId="13168"/>
    <cellStyle name="Normal 2 2 118 2 2" xfId="23641"/>
    <cellStyle name="Normal 2 2 118 3" xfId="23642"/>
    <cellStyle name="Normal 2 2 119" xfId="13169"/>
    <cellStyle name="Normal 2 2 119 2" xfId="13170"/>
    <cellStyle name="Normal 2 2 119 2 2" xfId="23643"/>
    <cellStyle name="Normal 2 2 119 3" xfId="23644"/>
    <cellStyle name="Normal 2 2 12" xfId="5293"/>
    <cellStyle name="Normál 2 2 12" xfId="4936"/>
    <cellStyle name="Normal 2 2 12 2" xfId="13172"/>
    <cellStyle name="Normál 2 2 12 2" xfId="13173"/>
    <cellStyle name="Normál 2 2 12 3" xfId="36456"/>
    <cellStyle name="Normal 2 2 120" xfId="13174"/>
    <cellStyle name="Normal 2 2 120 2" xfId="13175"/>
    <cellStyle name="Normal 2 2 120 2 2" xfId="23645"/>
    <cellStyle name="Normal 2 2 120 3" xfId="23646"/>
    <cellStyle name="Normal 2 2 121" xfId="13176"/>
    <cellStyle name="Normal 2 2 121 2" xfId="13177"/>
    <cellStyle name="Normal 2 2 121 2 2" xfId="23647"/>
    <cellStyle name="Normal 2 2 121 3" xfId="23648"/>
    <cellStyle name="Normal 2 2 122" xfId="13178"/>
    <cellStyle name="Normal 2 2 122 2" xfId="13179"/>
    <cellStyle name="Normal 2 2 122 2 2" xfId="23649"/>
    <cellStyle name="Normal 2 2 122 3" xfId="23650"/>
    <cellStyle name="Normal 2 2 123" xfId="13180"/>
    <cellStyle name="Normal 2 2 123 2" xfId="13181"/>
    <cellStyle name="Normal 2 2 123 2 2" xfId="23651"/>
    <cellStyle name="Normal 2 2 123 3" xfId="23652"/>
    <cellStyle name="Normal 2 2 124" xfId="13182"/>
    <cellStyle name="Normal 2 2 124 2" xfId="13183"/>
    <cellStyle name="Normal 2 2 124 2 2" xfId="23653"/>
    <cellStyle name="Normal 2 2 124 3" xfId="23654"/>
    <cellStyle name="Normal 2 2 125" xfId="13184"/>
    <cellStyle name="Normal 2 2 125 2" xfId="13185"/>
    <cellStyle name="Normal 2 2 125 2 2" xfId="23655"/>
    <cellStyle name="Normal 2 2 125 3" xfId="23656"/>
    <cellStyle name="Normal 2 2 126" xfId="13186"/>
    <cellStyle name="Normal 2 2 126 2" xfId="13187"/>
    <cellStyle name="Normal 2 2 126 2 2" xfId="23657"/>
    <cellStyle name="Normal 2 2 126 3" xfId="23658"/>
    <cellStyle name="Normal 2 2 127" xfId="13188"/>
    <cellStyle name="Normal 2 2 127 2" xfId="13189"/>
    <cellStyle name="Normal 2 2 127 2 2" xfId="23659"/>
    <cellStyle name="Normal 2 2 127 3" xfId="23660"/>
    <cellStyle name="Normal 2 2 128" xfId="13190"/>
    <cellStyle name="Normal 2 2 128 2" xfId="13191"/>
    <cellStyle name="Normal 2 2 128 2 2" xfId="23661"/>
    <cellStyle name="Normal 2 2 128 3" xfId="23662"/>
    <cellStyle name="Normal 2 2 129" xfId="13192"/>
    <cellStyle name="Normal 2 2 129 2" xfId="13193"/>
    <cellStyle name="Normal 2 2 129 2 2" xfId="23663"/>
    <cellStyle name="Normal 2 2 129 3" xfId="23664"/>
    <cellStyle name="Normal 2 2 13" xfId="5607"/>
    <cellStyle name="Normál 2 2 13" xfId="6892"/>
    <cellStyle name="Normal 2 2 13 2" xfId="13194"/>
    <cellStyle name="Normál 2 2 13 2" xfId="13195"/>
    <cellStyle name="Normál 2 2 13 3" xfId="34672"/>
    <cellStyle name="Normal 2 2 130" xfId="13196"/>
    <cellStyle name="Normal 2 2 130 2" xfId="13197"/>
    <cellStyle name="Normal 2 2 130 2 2" xfId="23665"/>
    <cellStyle name="Normal 2 2 130 3" xfId="23666"/>
    <cellStyle name="Normal 2 2 131" xfId="13198"/>
    <cellStyle name="Normal 2 2 131 2" xfId="13199"/>
    <cellStyle name="Normal 2 2 131 2 2" xfId="23667"/>
    <cellStyle name="Normal 2 2 131 3" xfId="23668"/>
    <cellStyle name="Normal 2 2 132" xfId="13200"/>
    <cellStyle name="Normal 2 2 132 2" xfId="13201"/>
    <cellStyle name="Normal 2 2 132 2 2" xfId="23669"/>
    <cellStyle name="Normal 2 2 132 3" xfId="23670"/>
    <cellStyle name="Normal 2 2 133" xfId="13202"/>
    <cellStyle name="Normal 2 2 133 2" xfId="13203"/>
    <cellStyle name="Normal 2 2 133 2 2" xfId="23671"/>
    <cellStyle name="Normal 2 2 133 3" xfId="23672"/>
    <cellStyle name="Normal 2 2 134" xfId="13204"/>
    <cellStyle name="Normal 2 2 134 2" xfId="13205"/>
    <cellStyle name="Normal 2 2 134 2 2" xfId="23673"/>
    <cellStyle name="Normal 2 2 134 3" xfId="23674"/>
    <cellStyle name="Normal 2 2 135" xfId="13206"/>
    <cellStyle name="Normal 2 2 135 2" xfId="13207"/>
    <cellStyle name="Normal 2 2 135 2 2" xfId="23675"/>
    <cellStyle name="Normal 2 2 135 3" xfId="23676"/>
    <cellStyle name="Normal 2 2 136" xfId="13208"/>
    <cellStyle name="Normal 2 2 136 2" xfId="13209"/>
    <cellStyle name="Normal 2 2 136 2 2" xfId="23677"/>
    <cellStyle name="Normal 2 2 136 3" xfId="23678"/>
    <cellStyle name="Normal 2 2 137" xfId="13210"/>
    <cellStyle name="Normal 2 2 137 2" xfId="13211"/>
    <cellStyle name="Normal 2 2 137 2 2" xfId="23679"/>
    <cellStyle name="Normal 2 2 137 3" xfId="23680"/>
    <cellStyle name="Normal 2 2 138" xfId="13212"/>
    <cellStyle name="Normal 2 2 138 2" xfId="13213"/>
    <cellStyle name="Normal 2 2 138 2 2" xfId="23681"/>
    <cellStyle name="Normal 2 2 138 3" xfId="23682"/>
    <cellStyle name="Normal 2 2 139" xfId="13214"/>
    <cellStyle name="Normal 2 2 139 2" xfId="13215"/>
    <cellStyle name="Normal 2 2 139 2 2" xfId="23683"/>
    <cellStyle name="Normal 2 2 139 3" xfId="23684"/>
    <cellStyle name="Normal 2 2 14" xfId="5582"/>
    <cellStyle name="Normál 2 2 14" xfId="6934"/>
    <cellStyle name="Normal 2 2 14 2" xfId="13216"/>
    <cellStyle name="Normál 2 2 14 2" xfId="13217"/>
    <cellStyle name="Normal 2 2 140" xfId="13218"/>
    <cellStyle name="Normal 2 2 140 2" xfId="13219"/>
    <cellStyle name="Normal 2 2 140 2 2" xfId="23685"/>
    <cellStyle name="Normal 2 2 140 3" xfId="23686"/>
    <cellStyle name="Normal 2 2 141" xfId="13220"/>
    <cellStyle name="Normal 2 2 141 2" xfId="13221"/>
    <cellStyle name="Normal 2 2 141 2 2" xfId="23687"/>
    <cellStyle name="Normal 2 2 141 3" xfId="23688"/>
    <cellStyle name="Normal 2 2 142" xfId="13222"/>
    <cellStyle name="Normal 2 2 142 2" xfId="13223"/>
    <cellStyle name="Normal 2 2 142 2 2" xfId="23689"/>
    <cellStyle name="Normal 2 2 142 3" xfId="23690"/>
    <cellStyle name="Normal 2 2 143" xfId="13224"/>
    <cellStyle name="Normal 2 2 143 2" xfId="13225"/>
    <cellStyle name="Normal 2 2 143 2 2" xfId="23691"/>
    <cellStyle name="Normal 2 2 143 3" xfId="23692"/>
    <cellStyle name="Normal 2 2 144" xfId="13226"/>
    <cellStyle name="Normal 2 2 144 2" xfId="13227"/>
    <cellStyle name="Normal 2 2 144 2 2" xfId="23693"/>
    <cellStyle name="Normal 2 2 144 3" xfId="23694"/>
    <cellStyle name="Normal 2 2 145" xfId="13228"/>
    <cellStyle name="Normal 2 2 145 2" xfId="13229"/>
    <cellStyle name="Normal 2 2 145 2 2" xfId="23695"/>
    <cellStyle name="Normal 2 2 145 3" xfId="23696"/>
    <cellStyle name="Normal 2 2 146" xfId="13230"/>
    <cellStyle name="Normal 2 2 146 2" xfId="13231"/>
    <cellStyle name="Normal 2 2 146 2 2" xfId="23697"/>
    <cellStyle name="Normal 2 2 146 3" xfId="23698"/>
    <cellStyle name="Normal 2 2 147" xfId="13232"/>
    <cellStyle name="Normal 2 2 147 2" xfId="13233"/>
    <cellStyle name="Normal 2 2 147 2 2" xfId="23699"/>
    <cellStyle name="Normal 2 2 147 3" xfId="23700"/>
    <cellStyle name="Normal 2 2 148" xfId="13234"/>
    <cellStyle name="Normal 2 2 148 2" xfId="13235"/>
    <cellStyle name="Normal 2 2 148 2 2" xfId="23701"/>
    <cellStyle name="Normal 2 2 148 3" xfId="23702"/>
    <cellStyle name="Normal 2 2 149" xfId="13236"/>
    <cellStyle name="Normal 2 2 149 2" xfId="13237"/>
    <cellStyle name="Normal 2 2 149 2 2" xfId="23703"/>
    <cellStyle name="Normal 2 2 149 3" xfId="23704"/>
    <cellStyle name="Normal 2 2 15" xfId="5608"/>
    <cellStyle name="Normál 2 2 15" xfId="6669"/>
    <cellStyle name="Normal 2 2 15 2" xfId="13238"/>
    <cellStyle name="Normál 2 2 15 2" xfId="13239"/>
    <cellStyle name="Normal 2 2 150" xfId="13240"/>
    <cellStyle name="Normal 2 2 150 2" xfId="13241"/>
    <cellStyle name="Normal 2 2 150 2 2" xfId="23705"/>
    <cellStyle name="Normal 2 2 150 3" xfId="23706"/>
    <cellStyle name="Normal 2 2 151" xfId="13242"/>
    <cellStyle name="Normal 2 2 151 2" xfId="13243"/>
    <cellStyle name="Normal 2 2 151 2 2" xfId="23707"/>
    <cellStyle name="Normal 2 2 151 3" xfId="23708"/>
    <cellStyle name="Normal 2 2 152" xfId="13244"/>
    <cellStyle name="Normal 2 2 152 2" xfId="13245"/>
    <cellStyle name="Normal 2 2 152 2 2" xfId="23709"/>
    <cellStyle name="Normal 2 2 152 3" xfId="23710"/>
    <cellStyle name="Normal 2 2 153" xfId="13246"/>
    <cellStyle name="Normal 2 2 153 2" xfId="13247"/>
    <cellStyle name="Normal 2 2 153 2 2" xfId="23711"/>
    <cellStyle name="Normal 2 2 153 3" xfId="23712"/>
    <cellStyle name="Normal 2 2 154" xfId="13248"/>
    <cellStyle name="Normal 2 2 154 2" xfId="13249"/>
    <cellStyle name="Normal 2 2 154 2 2" xfId="23713"/>
    <cellStyle name="Normal 2 2 154 3" xfId="23714"/>
    <cellStyle name="Normal 2 2 155" xfId="13250"/>
    <cellStyle name="Normal 2 2 155 2" xfId="13251"/>
    <cellStyle name="Normal 2 2 155 2 2" xfId="23715"/>
    <cellStyle name="Normal 2 2 155 3" xfId="23716"/>
    <cellStyle name="Normal 2 2 156" xfId="13252"/>
    <cellStyle name="Normal 2 2 156 2" xfId="13253"/>
    <cellStyle name="Normal 2 2 156 2 2" xfId="23717"/>
    <cellStyle name="Normal 2 2 156 3" xfId="23718"/>
    <cellStyle name="Normal 2 2 157" xfId="13254"/>
    <cellStyle name="Normal 2 2 157 2" xfId="13255"/>
    <cellStyle name="Normal 2 2 157 2 2" xfId="23719"/>
    <cellStyle name="Normal 2 2 157 3" xfId="23720"/>
    <cellStyle name="Normal 2 2 158" xfId="13256"/>
    <cellStyle name="Normal 2 2 158 2" xfId="13257"/>
    <cellStyle name="Normal 2 2 158 2 2" xfId="23721"/>
    <cellStyle name="Normal 2 2 158 3" xfId="23722"/>
    <cellStyle name="Normal 2 2 159" xfId="13258"/>
    <cellStyle name="Normal 2 2 159 2" xfId="13259"/>
    <cellStyle name="Normal 2 2 159 2 2" xfId="23723"/>
    <cellStyle name="Normal 2 2 159 3" xfId="23724"/>
    <cellStyle name="Normal 2 2 16" xfId="5650"/>
    <cellStyle name="Normál 2 2 16" xfId="6897"/>
    <cellStyle name="Normal 2 2 16 2" xfId="13261"/>
    <cellStyle name="Normál 2 2 16 2" xfId="13262"/>
    <cellStyle name="Normal 2 2 160" xfId="13263"/>
    <cellStyle name="Normal 2 2 160 2" xfId="13264"/>
    <cellStyle name="Normal 2 2 160 2 2" xfId="23725"/>
    <cellStyle name="Normal 2 2 160 3" xfId="23726"/>
    <cellStyle name="Normal 2 2 161" xfId="13265"/>
    <cellStyle name="Normal 2 2 161 2" xfId="13266"/>
    <cellStyle name="Normal 2 2 161 2 2" xfId="23727"/>
    <cellStyle name="Normal 2 2 161 3" xfId="23728"/>
    <cellStyle name="Normal 2 2 162" xfId="13267"/>
    <cellStyle name="Normal 2 2 162 2" xfId="13268"/>
    <cellStyle name="Normal 2 2 162 2 2" xfId="23729"/>
    <cellStyle name="Normal 2 2 162 3" xfId="23730"/>
    <cellStyle name="Normal 2 2 163" xfId="13269"/>
    <cellStyle name="Normal 2 2 163 2" xfId="13270"/>
    <cellStyle name="Normal 2 2 163 2 2" xfId="23731"/>
    <cellStyle name="Normal 2 2 163 3" xfId="23732"/>
    <cellStyle name="Normal 2 2 164" xfId="13271"/>
    <cellStyle name="Normal 2 2 164 2" xfId="13272"/>
    <cellStyle name="Normal 2 2 164 2 2" xfId="23733"/>
    <cellStyle name="Normal 2 2 164 3" xfId="23734"/>
    <cellStyle name="Normal 2 2 165" xfId="13273"/>
    <cellStyle name="Normal 2 2 165 2" xfId="13274"/>
    <cellStyle name="Normal 2 2 165 2 2" xfId="23735"/>
    <cellStyle name="Normal 2 2 165 3" xfId="23736"/>
    <cellStyle name="Normal 2 2 166" xfId="13275"/>
    <cellStyle name="Normal 2 2 166 2" xfId="13276"/>
    <cellStyle name="Normal 2 2 166 2 2" xfId="23737"/>
    <cellStyle name="Normal 2 2 166 3" xfId="23738"/>
    <cellStyle name="Normal 2 2 167" xfId="13277"/>
    <cellStyle name="Normal 2 2 167 2" xfId="13278"/>
    <cellStyle name="Normal 2 2 167 2 2" xfId="23739"/>
    <cellStyle name="Normal 2 2 167 3" xfId="23740"/>
    <cellStyle name="Normal 2 2 168" xfId="13279"/>
    <cellStyle name="Normal 2 2 168 2" xfId="13280"/>
    <cellStyle name="Normal 2 2 168 2 2" xfId="23741"/>
    <cellStyle name="Normal 2 2 168 3" xfId="23742"/>
    <cellStyle name="Normal 2 2 169" xfId="13281"/>
    <cellStyle name="Normal 2 2 169 2" xfId="13282"/>
    <cellStyle name="Normal 2 2 169 2 2" xfId="23743"/>
    <cellStyle name="Normal 2 2 169 3" xfId="23744"/>
    <cellStyle name="Normal 2 2 17" xfId="5730"/>
    <cellStyle name="Normál 2 2 17" xfId="6893"/>
    <cellStyle name="Normal 2 2 17 2" xfId="13283"/>
    <cellStyle name="Normál 2 2 17 2" xfId="13284"/>
    <cellStyle name="Normal 2 2 170" xfId="13285"/>
    <cellStyle name="Normal 2 2 170 2" xfId="13286"/>
    <cellStyle name="Normal 2 2 170 2 2" xfId="23745"/>
    <cellStyle name="Normal 2 2 170 3" xfId="23746"/>
    <cellStyle name="Normal 2 2 171" xfId="13287"/>
    <cellStyle name="Normal 2 2 171 2" xfId="13288"/>
    <cellStyle name="Normal 2 2 171 2 2" xfId="23747"/>
    <cellStyle name="Normal 2 2 171 3" xfId="23748"/>
    <cellStyle name="Normal 2 2 172" xfId="13289"/>
    <cellStyle name="Normal 2 2 172 2" xfId="13290"/>
    <cellStyle name="Normal 2 2 172 2 2" xfId="23749"/>
    <cellStyle name="Normal 2 2 172 3" xfId="23750"/>
    <cellStyle name="Normal 2 2 173" xfId="13291"/>
    <cellStyle name="Normal 2 2 173 2" xfId="13292"/>
    <cellStyle name="Normal 2 2 173 2 2" xfId="23751"/>
    <cellStyle name="Normal 2 2 173 3" xfId="23752"/>
    <cellStyle name="Normal 2 2 174" xfId="13293"/>
    <cellStyle name="Normal 2 2 174 2" xfId="13294"/>
    <cellStyle name="Normal 2 2 174 2 2" xfId="23753"/>
    <cellStyle name="Normal 2 2 174 3" xfId="23754"/>
    <cellStyle name="Normal 2 2 175" xfId="13295"/>
    <cellStyle name="Normal 2 2 175 2" xfId="13296"/>
    <cellStyle name="Normal 2 2 175 2 2" xfId="23755"/>
    <cellStyle name="Normal 2 2 175 3" xfId="23756"/>
    <cellStyle name="Normal 2 2 176" xfId="13297"/>
    <cellStyle name="Normal 2 2 176 2" xfId="13298"/>
    <cellStyle name="Normal 2 2 176 2 2" xfId="23757"/>
    <cellStyle name="Normal 2 2 176 3" xfId="23758"/>
    <cellStyle name="Normal 2 2 177" xfId="13299"/>
    <cellStyle name="Normal 2 2 177 2" xfId="13300"/>
    <cellStyle name="Normal 2 2 177 2 2" xfId="23759"/>
    <cellStyle name="Normal 2 2 177 3" xfId="23760"/>
    <cellStyle name="Normal 2 2 178" xfId="13301"/>
    <cellStyle name="Normal 2 2 178 2" xfId="13302"/>
    <cellStyle name="Normal 2 2 178 2 2" xfId="23761"/>
    <cellStyle name="Normal 2 2 178 3" xfId="23762"/>
    <cellStyle name="Normal 2 2 179" xfId="13303"/>
    <cellStyle name="Normal 2 2 179 2" xfId="13304"/>
    <cellStyle name="Normal 2 2 179 2 2" xfId="23763"/>
    <cellStyle name="Normal 2 2 179 3" xfId="23764"/>
    <cellStyle name="Normal 2 2 18" xfId="5698"/>
    <cellStyle name="Normál 2 2 18" xfId="6903"/>
    <cellStyle name="Normal 2 2 18 2" xfId="13305"/>
    <cellStyle name="Normál 2 2 18 2" xfId="13306"/>
    <cellStyle name="Normal 2 2 180" xfId="13307"/>
    <cellStyle name="Normal 2 2 180 2" xfId="13308"/>
    <cellStyle name="Normal 2 2 180 2 2" xfId="23765"/>
    <cellStyle name="Normal 2 2 180 3" xfId="23766"/>
    <cellStyle name="Normal 2 2 181" xfId="13309"/>
    <cellStyle name="Normal 2 2 181 2" xfId="13310"/>
    <cellStyle name="Normal 2 2 181 2 2" xfId="23767"/>
    <cellStyle name="Normal 2 2 181 3" xfId="23768"/>
    <cellStyle name="Normal 2 2 182" xfId="13311"/>
    <cellStyle name="Normal 2 2 182 2" xfId="13312"/>
    <cellStyle name="Normal 2 2 182 2 2" xfId="23769"/>
    <cellStyle name="Normal 2 2 182 3" xfId="23770"/>
    <cellStyle name="Normal 2 2 183" xfId="13313"/>
    <cellStyle name="Normal 2 2 183 2" xfId="13314"/>
    <cellStyle name="Normal 2 2 183 2 2" xfId="23771"/>
    <cellStyle name="Normal 2 2 183 3" xfId="23772"/>
    <cellStyle name="Normal 2 2 184" xfId="13315"/>
    <cellStyle name="Normal 2 2 184 2" xfId="13316"/>
    <cellStyle name="Normal 2 2 184 2 2" xfId="23773"/>
    <cellStyle name="Normal 2 2 184 3" xfId="23774"/>
    <cellStyle name="Normal 2 2 185" xfId="13317"/>
    <cellStyle name="Normal 2 2 185 2" xfId="13318"/>
    <cellStyle name="Normal 2 2 185 2 2" xfId="23775"/>
    <cellStyle name="Normal 2 2 185 3" xfId="23776"/>
    <cellStyle name="Normal 2 2 186" xfId="13319"/>
    <cellStyle name="Normal 2 2 186 2" xfId="13320"/>
    <cellStyle name="Normal 2 2 186 2 2" xfId="23777"/>
    <cellStyle name="Normal 2 2 186 3" xfId="23778"/>
    <cellStyle name="Normal 2 2 187" xfId="13321"/>
    <cellStyle name="Normal 2 2 187 2" xfId="13322"/>
    <cellStyle name="Normal 2 2 187 2 2" xfId="23779"/>
    <cellStyle name="Normal 2 2 187 3" xfId="23780"/>
    <cellStyle name="Normal 2 2 188" xfId="13323"/>
    <cellStyle name="Normal 2 2 188 2" xfId="13324"/>
    <cellStyle name="Normal 2 2 188 2 2" xfId="23781"/>
    <cellStyle name="Normal 2 2 188 3" xfId="23782"/>
    <cellStyle name="Normal 2 2 189" xfId="13325"/>
    <cellStyle name="Normal 2 2 189 2" xfId="13326"/>
    <cellStyle name="Normal 2 2 189 2 2" xfId="23783"/>
    <cellStyle name="Normal 2 2 189 3" xfId="23784"/>
    <cellStyle name="Normal 2 2 19" xfId="5729"/>
    <cellStyle name="Normál 2 2 19" xfId="6894"/>
    <cellStyle name="Normal 2 2 19 2" xfId="13327"/>
    <cellStyle name="Normál 2 2 19 2" xfId="13328"/>
    <cellStyle name="Normal 2 2 190" xfId="13329"/>
    <cellStyle name="Normal 2 2 190 2" xfId="13330"/>
    <cellStyle name="Normal 2 2 190 2 2" xfId="23785"/>
    <cellStyle name="Normal 2 2 190 3" xfId="23786"/>
    <cellStyle name="Normal 2 2 191" xfId="13331"/>
    <cellStyle name="Normal 2 2 191 2" xfId="13332"/>
    <cellStyle name="Normal 2 2 191 2 2" xfId="23787"/>
    <cellStyle name="Normal 2 2 191 3" xfId="23788"/>
    <cellStyle name="Normal 2 2 192" xfId="13333"/>
    <cellStyle name="Normal 2 2 192 2" xfId="13334"/>
    <cellStyle name="Normal 2 2 192 2 2" xfId="23789"/>
    <cellStyle name="Normal 2 2 192 3" xfId="23790"/>
    <cellStyle name="Normal 2 2 193" xfId="13335"/>
    <cellStyle name="Normal 2 2 193 2" xfId="13336"/>
    <cellStyle name="Normal 2 2 193 2 2" xfId="23791"/>
    <cellStyle name="Normal 2 2 193 3" xfId="23792"/>
    <cellStyle name="Normal 2 2 194" xfId="13337"/>
    <cellStyle name="Normal 2 2 194 2" xfId="13338"/>
    <cellStyle name="Normal 2 2 194 2 2" xfId="23793"/>
    <cellStyle name="Normal 2 2 194 3" xfId="23794"/>
    <cellStyle name="Normal 2 2 195" xfId="13339"/>
    <cellStyle name="Normal 2 2 195 2" xfId="13340"/>
    <cellStyle name="Normal 2 2 195 2 2" xfId="23795"/>
    <cellStyle name="Normal 2 2 195 3" xfId="23796"/>
    <cellStyle name="Normal 2 2 196" xfId="13341"/>
    <cellStyle name="Normal 2 2 196 2" xfId="13342"/>
    <cellStyle name="Normal 2 2 196 2 2" xfId="23797"/>
    <cellStyle name="Normal 2 2 196 3" xfId="23798"/>
    <cellStyle name="Normal 2 2 197" xfId="13343"/>
    <cellStyle name="Normal 2 2 198" xfId="13344"/>
    <cellStyle name="Normal 2 2 199" xfId="13345"/>
    <cellStyle name="Normal 2 2 2" xfId="3181"/>
    <cellStyle name="Normál 2 2 2" xfId="1153"/>
    <cellStyle name="Normal 2 2 2 2" xfId="13346"/>
    <cellStyle name="Normál 2 2 2 2" xfId="6426"/>
    <cellStyle name="Normál 2 2 2 2 2" xfId="13347"/>
    <cellStyle name="Normál 2 2 2 2 3" xfId="13348"/>
    <cellStyle name="Normál 2 2 2 2 4" xfId="36746"/>
    <cellStyle name="Normal 2 2 2 3" xfId="36744"/>
    <cellStyle name="Normál 2 2 2 3" xfId="6452"/>
    <cellStyle name="Normál 2 2 2 3 2" xfId="13349"/>
    <cellStyle name="Normál 2 2 2 4" xfId="13350"/>
    <cellStyle name="Normál 2 2 2 5" xfId="13351"/>
    <cellStyle name="Normál 2 2 2 6" xfId="13352"/>
    <cellStyle name="Normál 2 2 2 7" xfId="13353"/>
    <cellStyle name="Normál 2 2 2 8" xfId="13354"/>
    <cellStyle name="Normál 2 2 2 9" xfId="36745"/>
    <cellStyle name="Normal 2 2 20" xfId="5697"/>
    <cellStyle name="Normál 2 2 20" xfId="6896"/>
    <cellStyle name="Normal 2 2 20 2" xfId="13355"/>
    <cellStyle name="Normál 2 2 20 2" xfId="13356"/>
    <cellStyle name="Normal 2 2 200" xfId="13357"/>
    <cellStyle name="Normal 2 2 201" xfId="13358"/>
    <cellStyle name="Normal 2 2 202" xfId="13359"/>
    <cellStyle name="Normal 2 2 203" xfId="13360"/>
    <cellStyle name="Normal 2 2 204" xfId="13361"/>
    <cellStyle name="Normal 2 2 205" xfId="13362"/>
    <cellStyle name="Normal 2 2 206" xfId="13363"/>
    <cellStyle name="Normal 2 2 207" xfId="13364"/>
    <cellStyle name="Normal 2 2 208" xfId="13365"/>
    <cellStyle name="Normal 2 2 209" xfId="13366"/>
    <cellStyle name="Normal 2 2 21" xfId="5731"/>
    <cellStyle name="Normál 2 2 21" xfId="6895"/>
    <cellStyle name="Normal 2 2 21 2" xfId="13367"/>
    <cellStyle name="Normál 2 2 21 2" xfId="13368"/>
    <cellStyle name="Normal 2 2 210" xfId="13369"/>
    <cellStyle name="Normal 2 2 211" xfId="13370"/>
    <cellStyle name="Normal 2 2 212" xfId="13371"/>
    <cellStyle name="Normal 2 2 213" xfId="13372"/>
    <cellStyle name="Normal 2 2 214" xfId="13373"/>
    <cellStyle name="Normal 2 2 215" xfId="13374"/>
    <cellStyle name="Normal 2 2 216" xfId="13375"/>
    <cellStyle name="Normal 2 2 217" xfId="13376"/>
    <cellStyle name="Normal 2 2 218" xfId="13377"/>
    <cellStyle name="Normal 2 2 219" xfId="13378"/>
    <cellStyle name="Normal 2 2 22" xfId="5025"/>
    <cellStyle name="Normál 2 2 22" xfId="6929"/>
    <cellStyle name="Normal 2 2 22 2" xfId="13379"/>
    <cellStyle name="Normál 2 2 22 2" xfId="13380"/>
    <cellStyle name="Normal 2 2 220" xfId="13381"/>
    <cellStyle name="Normal 2 2 221" xfId="13382"/>
    <cellStyle name="Normal 2 2 222" xfId="13383"/>
    <cellStyle name="Normal 2 2 223" xfId="13384"/>
    <cellStyle name="Normal 2 2 224" xfId="13385"/>
    <cellStyle name="Normal 2 2 225" xfId="13386"/>
    <cellStyle name="Normal 2 2 226" xfId="13387"/>
    <cellStyle name="Normal 2 2 227" xfId="13388"/>
    <cellStyle name="Normal 2 2 228" xfId="13389"/>
    <cellStyle name="Normal 2 2 229" xfId="13390"/>
    <cellStyle name="Normal 2 2 23" xfId="5828"/>
    <cellStyle name="Normál 2 2 23" xfId="6942"/>
    <cellStyle name="Normal 2 2 23 2" xfId="13392"/>
    <cellStyle name="Normál 2 2 23 2" xfId="13393"/>
    <cellStyle name="Normal 2 2 230" xfId="13394"/>
    <cellStyle name="Normal 2 2 231" xfId="13395"/>
    <cellStyle name="Normal 2 2 232" xfId="13396"/>
    <cellStyle name="Normal 2 2 233" xfId="13397"/>
    <cellStyle name="Normal 2 2 234" xfId="13398"/>
    <cellStyle name="Normal 2 2 235" xfId="13399"/>
    <cellStyle name="Normal 2 2 236" xfId="13400"/>
    <cellStyle name="Normal 2 2 237" xfId="13401"/>
    <cellStyle name="Normal 2 2 238" xfId="13402"/>
    <cellStyle name="Normal 2 2 239" xfId="13403"/>
    <cellStyle name="Normal 2 2 24" xfId="5813"/>
    <cellStyle name="Normál 2 2 24" xfId="6916"/>
    <cellStyle name="Normal 2 2 24 2" xfId="13405"/>
    <cellStyle name="Normál 2 2 24 2" xfId="13406"/>
    <cellStyle name="Normal 2 2 240" xfId="13407"/>
    <cellStyle name="Normal 2 2 241" xfId="13408"/>
    <cellStyle name="Normal 2 2 242" xfId="13409"/>
    <cellStyle name="Normal 2 2 243" xfId="13410"/>
    <cellStyle name="Normal 2 2 244" xfId="13411"/>
    <cellStyle name="Normal 2 2 245" xfId="13412"/>
    <cellStyle name="Normal 2 2 246" xfId="13413"/>
    <cellStyle name="Normal 2 2 247" xfId="13414"/>
    <cellStyle name="Normal 2 2 248" xfId="13415"/>
    <cellStyle name="Normal 2 2 249" xfId="13416"/>
    <cellStyle name="Normal 2 2 25" xfId="5880"/>
    <cellStyle name="Normál 2 2 25" xfId="6876"/>
    <cellStyle name="Normal 2 2 25 2" xfId="13417"/>
    <cellStyle name="Normál 2 2 25 2" xfId="13418"/>
    <cellStyle name="Normal 2 2 250" xfId="13419"/>
    <cellStyle name="Normal 2 2 251" xfId="13420"/>
    <cellStyle name="Normal 2 2 252" xfId="29874"/>
    <cellStyle name="Normal 2 2 253" xfId="29867"/>
    <cellStyle name="Normal 2 2 254" xfId="13125"/>
    <cellStyle name="Normal 2 2 255" xfId="35036"/>
    <cellStyle name="Normal 2 2 256" xfId="36742"/>
    <cellStyle name="Normal 2 2 26" xfId="13421"/>
    <cellStyle name="Normál 2 2 26" xfId="13422"/>
    <cellStyle name="Normal 2 2 26 2" xfId="13423"/>
    <cellStyle name="Normál 2 2 26 2" xfId="13424"/>
    <cellStyle name="Normal 2 2 27" xfId="13425"/>
    <cellStyle name="Normál 2 2 27" xfId="13426"/>
    <cellStyle name="Normal 2 2 27 2" xfId="13427"/>
    <cellStyle name="Normál 2 2 27 2" xfId="13428"/>
    <cellStyle name="Normal 2 2 28" xfId="13429"/>
    <cellStyle name="Normál 2 2 28" xfId="13430"/>
    <cellStyle name="Normal 2 2 28 2" xfId="13431"/>
    <cellStyle name="Normal 2 2 29" xfId="13432"/>
    <cellStyle name="Normál 2 2 29" xfId="7198"/>
    <cellStyle name="Normal 2 2 29 2" xfId="13433"/>
    <cellStyle name="Normal 2 2 3" xfId="3009"/>
    <cellStyle name="Normál 2 2 3" xfId="3124"/>
    <cellStyle name="Normal 2 2 3 2" xfId="13434"/>
    <cellStyle name="Normál 2 2 3 2" xfId="13435"/>
    <cellStyle name="Normal 2 2 3 3" xfId="36747"/>
    <cellStyle name="Normál 2 2 3 3" xfId="36748"/>
    <cellStyle name="Normal 2 2 30" xfId="13436"/>
    <cellStyle name="Normál 2 2 30" xfId="7133"/>
    <cellStyle name="Normal 2 2 30 2" xfId="13437"/>
    <cellStyle name="Normal 2 2 31" xfId="13438"/>
    <cellStyle name="Normál 2 2 31" xfId="33879"/>
    <cellStyle name="Normal 2 2 31 2" xfId="13439"/>
    <cellStyle name="Normal 2 2 32" xfId="13440"/>
    <cellStyle name="Normál 2 2 32" xfId="29968"/>
    <cellStyle name="Normal 2 2 32 2" xfId="13441"/>
    <cellStyle name="Normal 2 2 33" xfId="13442"/>
    <cellStyle name="Normál 2 2 33" xfId="32511"/>
    <cellStyle name="Normal 2 2 33 2" xfId="13443"/>
    <cellStyle name="Normal 2 2 34" xfId="13444"/>
    <cellStyle name="Normál 2 2 34" xfId="30872"/>
    <cellStyle name="Normal 2 2 34 2" xfId="13445"/>
    <cellStyle name="Normal 2 2 35" xfId="13446"/>
    <cellStyle name="Normál 2 2 35" xfId="30745"/>
    <cellStyle name="Normal 2 2 35 2" xfId="13447"/>
    <cellStyle name="Normal 2 2 36" xfId="13448"/>
    <cellStyle name="Normál 2 2 36" xfId="30407"/>
    <cellStyle name="Normal 2 2 36 2" xfId="13449"/>
    <cellStyle name="Normal 2 2 37" xfId="13450"/>
    <cellStyle name="Normál 2 2 37" xfId="34047"/>
    <cellStyle name="Normal 2 2 37 2" xfId="13451"/>
    <cellStyle name="Normal 2 2 38" xfId="13452"/>
    <cellStyle name="Normál 2 2 38" xfId="34098"/>
    <cellStyle name="Normal 2 2 38 2" xfId="13453"/>
    <cellStyle name="Normal 2 2 39" xfId="13454"/>
    <cellStyle name="Normál 2 2 39" xfId="34135"/>
    <cellStyle name="Normal 2 2 39 2" xfId="13455"/>
    <cellStyle name="Normal 2 2 4" xfId="3118"/>
    <cellStyle name="Normál 2 2 4" xfId="3512"/>
    <cellStyle name="Normal 2 2 4 2" xfId="13456"/>
    <cellStyle name="Normál 2 2 4 2" xfId="13457"/>
    <cellStyle name="Normal 2 2 40" xfId="13458"/>
    <cellStyle name="Normál 2 2 40" xfId="34204"/>
    <cellStyle name="Normal 2 2 40 2" xfId="13459"/>
    <cellStyle name="Normal 2 2 41" xfId="13460"/>
    <cellStyle name="Normál 2 2 41" xfId="34267"/>
    <cellStyle name="Normal 2 2 41 2" xfId="13461"/>
    <cellStyle name="Normal 2 2 42" xfId="13462"/>
    <cellStyle name="Normál 2 2 42" xfId="36743"/>
    <cellStyle name="Normal 2 2 42 2" xfId="13463"/>
    <cellStyle name="Normal 2 2 43" xfId="13464"/>
    <cellStyle name="Normal 2 2 43 2" xfId="13465"/>
    <cellStyle name="Normal 2 2 44" xfId="13466"/>
    <cellStyle name="Normal 2 2 44 2" xfId="13467"/>
    <cellStyle name="Normal 2 2 45" xfId="13468"/>
    <cellStyle name="Normal 2 2 45 2" xfId="13469"/>
    <cellStyle name="Normal 2 2 46" xfId="13470"/>
    <cellStyle name="Normal 2 2 46 2" xfId="13471"/>
    <cellStyle name="Normal 2 2 47" xfId="13472"/>
    <cellStyle name="Normal 2 2 47 2" xfId="13473"/>
    <cellStyle name="Normal 2 2 48" xfId="13474"/>
    <cellStyle name="Normal 2 2 48 2" xfId="13475"/>
    <cellStyle name="Normal 2 2 49" xfId="13476"/>
    <cellStyle name="Normal 2 2 49 2" xfId="13477"/>
    <cellStyle name="Normal 2 2 5" xfId="3561"/>
    <cellStyle name="Normál 2 2 5" xfId="3511"/>
    <cellStyle name="Normal 2 2 5 2" xfId="13478"/>
    <cellStyle name="Normál 2 2 5 2" xfId="13479"/>
    <cellStyle name="Normal 2 2 50" xfId="13480"/>
    <cellStyle name="Normal 2 2 50 2" xfId="13481"/>
    <cellStyle name="Normal 2 2 51" xfId="13482"/>
    <cellStyle name="Normal 2 2 51 2" xfId="13483"/>
    <cellStyle name="Normal 2 2 52" xfId="13484"/>
    <cellStyle name="Normal 2 2 52 2" xfId="13485"/>
    <cellStyle name="Normal 2 2 53" xfId="13486"/>
    <cellStyle name="Normal 2 2 53 2" xfId="13487"/>
    <cellStyle name="Normal 2 2 54" xfId="13488"/>
    <cellStyle name="Normal 2 2 54 2" xfId="13489"/>
    <cellStyle name="Normal 2 2 55" xfId="13490"/>
    <cellStyle name="Normal 2 2 55 2" xfId="13491"/>
    <cellStyle name="Normal 2 2 56" xfId="13492"/>
    <cellStyle name="Normal 2 2 56 2" xfId="13493"/>
    <cellStyle name="Normal 2 2 57" xfId="13494"/>
    <cellStyle name="Normal 2 2 57 2" xfId="13495"/>
    <cellStyle name="Normal 2 2 58" xfId="13496"/>
    <cellStyle name="Normal 2 2 58 2" xfId="13497"/>
    <cellStyle name="Normal 2 2 58 2 2" xfId="13498"/>
    <cellStyle name="Normal 2 2 58 2 2 2" xfId="23799"/>
    <cellStyle name="Normal 2 2 58 2 3" xfId="23800"/>
    <cellStyle name="Normal 2 2 58 3" xfId="13499"/>
    <cellStyle name="Normal 2 2 58 3 2" xfId="23801"/>
    <cellStyle name="Normal 2 2 58 4" xfId="23802"/>
    <cellStyle name="Normal 2 2 59" xfId="13500"/>
    <cellStyle name="Normal 2 2 59 2" xfId="13501"/>
    <cellStyle name="Normal 2 2 59 2 2" xfId="13502"/>
    <cellStyle name="Normal 2 2 59 2 2 2" xfId="23803"/>
    <cellStyle name="Normal 2 2 59 2 3" xfId="23804"/>
    <cellStyle name="Normal 2 2 59 3" xfId="13503"/>
    <cellStyle name="Normal 2 2 59 3 2" xfId="23805"/>
    <cellStyle name="Normal 2 2 59 4" xfId="23806"/>
    <cellStyle name="Normal 2 2 6" xfId="3649"/>
    <cellStyle name="Normál 2 2 6" xfId="3513"/>
    <cellStyle name="Normal 2 2 6 2" xfId="13504"/>
    <cellStyle name="Normál 2 2 6 2" xfId="13505"/>
    <cellStyle name="Normal 2 2 60" xfId="13506"/>
    <cellStyle name="Normal 2 2 60 2" xfId="13507"/>
    <cellStyle name="Normal 2 2 60 2 2" xfId="13508"/>
    <cellStyle name="Normal 2 2 60 2 2 2" xfId="23807"/>
    <cellStyle name="Normal 2 2 60 2 3" xfId="23808"/>
    <cellStyle name="Normal 2 2 60 3" xfId="13509"/>
    <cellStyle name="Normal 2 2 60 3 2" xfId="23809"/>
    <cellStyle name="Normal 2 2 60 4" xfId="23810"/>
    <cellStyle name="Normal 2 2 61" xfId="13510"/>
    <cellStyle name="Normal 2 2 61 2" xfId="13511"/>
    <cellStyle name="Normal 2 2 61 2 2" xfId="13512"/>
    <cellStyle name="Normal 2 2 61 2 2 2" xfId="23811"/>
    <cellStyle name="Normal 2 2 61 2 3" xfId="23812"/>
    <cellStyle name="Normal 2 2 61 3" xfId="13513"/>
    <cellStyle name="Normal 2 2 61 3 2" xfId="23813"/>
    <cellStyle name="Normal 2 2 61 4" xfId="23814"/>
    <cellStyle name="Normal 2 2 62" xfId="13514"/>
    <cellStyle name="Normal 2 2 62 2" xfId="13515"/>
    <cellStyle name="Normal 2 2 62 2 2" xfId="13516"/>
    <cellStyle name="Normal 2 2 62 2 2 2" xfId="23815"/>
    <cellStyle name="Normal 2 2 62 2 3" xfId="23816"/>
    <cellStyle name="Normal 2 2 62 3" xfId="13517"/>
    <cellStyle name="Normal 2 2 62 3 2" xfId="23817"/>
    <cellStyle name="Normal 2 2 62 4" xfId="23818"/>
    <cellStyle name="Normal 2 2 63" xfId="13518"/>
    <cellStyle name="Normal 2 2 63 2" xfId="13519"/>
    <cellStyle name="Normal 2 2 63 2 2" xfId="13520"/>
    <cellStyle name="Normal 2 2 63 2 2 2" xfId="23819"/>
    <cellStyle name="Normal 2 2 63 2 3" xfId="23820"/>
    <cellStyle name="Normal 2 2 63 3" xfId="13521"/>
    <cellStyle name="Normal 2 2 63 3 2" xfId="23821"/>
    <cellStyle name="Normal 2 2 63 4" xfId="23822"/>
    <cellStyle name="Normal 2 2 64" xfId="13522"/>
    <cellStyle name="Normal 2 2 64 2" xfId="13523"/>
    <cellStyle name="Normal 2 2 64 2 2" xfId="23823"/>
    <cellStyle name="Normal 2 2 64 3" xfId="23824"/>
    <cellStyle name="Normal 2 2 65" xfId="13524"/>
    <cellStyle name="Normal 2 2 65 2" xfId="13525"/>
    <cellStyle name="Normal 2 2 65 2 2" xfId="23825"/>
    <cellStyle name="Normal 2 2 65 3" xfId="23826"/>
    <cellStyle name="Normal 2 2 66" xfId="13526"/>
    <cellStyle name="Normal 2 2 66 2" xfId="13527"/>
    <cellStyle name="Normal 2 2 66 2 2" xfId="23827"/>
    <cellStyle name="Normal 2 2 66 3" xfId="23828"/>
    <cellStyle name="Normal 2 2 67" xfId="13528"/>
    <cellStyle name="Normal 2 2 67 2" xfId="13529"/>
    <cellStyle name="Normal 2 2 67 2 2" xfId="23829"/>
    <cellStyle name="Normal 2 2 67 3" xfId="23830"/>
    <cellStyle name="Normal 2 2 68" xfId="13530"/>
    <cellStyle name="Normal 2 2 68 2" xfId="13531"/>
    <cellStyle name="Normal 2 2 68 2 2" xfId="23831"/>
    <cellStyle name="Normal 2 2 68 3" xfId="23832"/>
    <cellStyle name="Normal 2 2 69" xfId="13532"/>
    <cellStyle name="Normal 2 2 69 2" xfId="13533"/>
    <cellStyle name="Normal 2 2 69 2 2" xfId="23833"/>
    <cellStyle name="Normal 2 2 69 3" xfId="23834"/>
    <cellStyle name="Normal 2 2 7" xfId="3702"/>
    <cellStyle name="Normál 2 2 7" xfId="4120"/>
    <cellStyle name="Normal 2 2 7 2" xfId="13534"/>
    <cellStyle name="Normál 2 2 7 2" xfId="13535"/>
    <cellStyle name="Normal 2 2 70" xfId="13536"/>
    <cellStyle name="Normal 2 2 70 2" xfId="13537"/>
    <cellStyle name="Normal 2 2 70 2 2" xfId="23835"/>
    <cellStyle name="Normal 2 2 70 3" xfId="23836"/>
    <cellStyle name="Normal 2 2 71" xfId="13538"/>
    <cellStyle name="Normal 2 2 71 2" xfId="13539"/>
    <cellStyle name="Normal 2 2 71 2 2" xfId="23837"/>
    <cellStyle name="Normal 2 2 71 3" xfId="23838"/>
    <cellStyle name="Normal 2 2 72" xfId="13540"/>
    <cellStyle name="Normal 2 2 72 2" xfId="13541"/>
    <cellStyle name="Normal 2 2 72 2 2" xfId="23839"/>
    <cellStyle name="Normal 2 2 72 3" xfId="23840"/>
    <cellStyle name="Normal 2 2 73" xfId="13542"/>
    <cellStyle name="Normal 2 2 73 2" xfId="13543"/>
    <cellStyle name="Normal 2 2 73 2 2" xfId="23841"/>
    <cellStyle name="Normal 2 2 73 3" xfId="23842"/>
    <cellStyle name="Normal 2 2 74" xfId="13544"/>
    <cellStyle name="Normal 2 2 74 2" xfId="13545"/>
    <cellStyle name="Normal 2 2 74 2 2" xfId="23843"/>
    <cellStyle name="Normal 2 2 74 3" xfId="23844"/>
    <cellStyle name="Normal 2 2 75" xfId="13546"/>
    <cellStyle name="Normal 2 2 75 2" xfId="13547"/>
    <cellStyle name="Normal 2 2 75 2 2" xfId="23845"/>
    <cellStyle name="Normal 2 2 75 3" xfId="23846"/>
    <cellStyle name="Normal 2 2 76" xfId="13548"/>
    <cellStyle name="Normal 2 2 76 2" xfId="13549"/>
    <cellStyle name="Normal 2 2 76 2 2" xfId="23847"/>
    <cellStyle name="Normal 2 2 76 3" xfId="23848"/>
    <cellStyle name="Normal 2 2 77" xfId="13550"/>
    <cellStyle name="Normal 2 2 77 2" xfId="13551"/>
    <cellStyle name="Normal 2 2 77 2 2" xfId="23849"/>
    <cellStyle name="Normal 2 2 77 3" xfId="23850"/>
    <cellStyle name="Normal 2 2 78" xfId="13552"/>
    <cellStyle name="Normal 2 2 78 2" xfId="13553"/>
    <cellStyle name="Normal 2 2 78 2 2" xfId="23851"/>
    <cellStyle name="Normal 2 2 78 3" xfId="23852"/>
    <cellStyle name="Normal 2 2 79" xfId="13554"/>
    <cellStyle name="Normal 2 2 79 2" xfId="13555"/>
    <cellStyle name="Normal 2 2 79 2 2" xfId="23853"/>
    <cellStyle name="Normal 2 2 79 3" xfId="23854"/>
    <cellStyle name="Normal 2 2 8" xfId="4049"/>
    <cellStyle name="Normál 2 2 8" xfId="4413"/>
    <cellStyle name="Normal 2 2 8 2" xfId="13556"/>
    <cellStyle name="Normál 2 2 8 2" xfId="13557"/>
    <cellStyle name="Normál 2 2 8 3" xfId="36253"/>
    <cellStyle name="Normal 2 2 80" xfId="13558"/>
    <cellStyle name="Normal 2 2 81" xfId="13559"/>
    <cellStyle name="Normal 2 2 81 2" xfId="13560"/>
    <cellStyle name="Normal 2 2 81 2 2" xfId="23855"/>
    <cellStyle name="Normal 2 2 81 3" xfId="23856"/>
    <cellStyle name="Normal 2 2 82" xfId="13561"/>
    <cellStyle name="Normal 2 2 82 2" xfId="13562"/>
    <cellStyle name="Normal 2 2 82 2 2" xfId="23857"/>
    <cellStyle name="Normal 2 2 82 3" xfId="23858"/>
    <cellStyle name="Normal 2 2 83" xfId="13563"/>
    <cellStyle name="Normal 2 2 83 2" xfId="13564"/>
    <cellStyle name="Normal 2 2 83 2 2" xfId="23859"/>
    <cellStyle name="Normal 2 2 83 3" xfId="23860"/>
    <cellStyle name="Normal 2 2 84" xfId="13565"/>
    <cellStyle name="Normal 2 2 84 2" xfId="13566"/>
    <cellStyle name="Normal 2 2 84 2 2" xfId="23861"/>
    <cellStyle name="Normal 2 2 84 3" xfId="23862"/>
    <cellStyle name="Normal 2 2 85" xfId="13567"/>
    <cellStyle name="Normal 2 2 85 2" xfId="13568"/>
    <cellStyle name="Normal 2 2 85 2 2" xfId="23863"/>
    <cellStyle name="Normal 2 2 85 3" xfId="23864"/>
    <cellStyle name="Normal 2 2 86" xfId="13569"/>
    <cellStyle name="Normal 2 2 86 2" xfId="13570"/>
    <cellStyle name="Normal 2 2 86 2 2" xfId="23865"/>
    <cellStyle name="Normal 2 2 86 3" xfId="23866"/>
    <cellStyle name="Normal 2 2 87" xfId="13571"/>
    <cellStyle name="Normal 2 2 87 2" xfId="13572"/>
    <cellStyle name="Normal 2 2 87 2 2" xfId="23867"/>
    <cellStyle name="Normal 2 2 87 3" xfId="23868"/>
    <cellStyle name="Normal 2 2 88" xfId="13573"/>
    <cellStyle name="Normal 2 2 88 2" xfId="13574"/>
    <cellStyle name="Normal 2 2 88 2 2" xfId="23869"/>
    <cellStyle name="Normal 2 2 88 3" xfId="23870"/>
    <cellStyle name="Normal 2 2 89" xfId="13575"/>
    <cellStyle name="Normal 2 2 89 2" xfId="13576"/>
    <cellStyle name="Normal 2 2 89 2 2" xfId="23871"/>
    <cellStyle name="Normal 2 2 89 3" xfId="23872"/>
    <cellStyle name="Normal 2 2 9" xfId="4833"/>
    <cellStyle name="Normál 2 2 9" xfId="4794"/>
    <cellStyle name="Normal 2 2 9 2" xfId="13577"/>
    <cellStyle name="Normál 2 2 9 2" xfId="13578"/>
    <cellStyle name="Normál 2 2 9 3" xfId="36396"/>
    <cellStyle name="Normal 2 2 90" xfId="13579"/>
    <cellStyle name="Normal 2 2 90 2" xfId="13580"/>
    <cellStyle name="Normal 2 2 90 2 2" xfId="23873"/>
    <cellStyle name="Normal 2 2 90 3" xfId="23874"/>
    <cellStyle name="Normal 2 2 91" xfId="13581"/>
    <cellStyle name="Normal 2 2 91 2" xfId="13582"/>
    <cellStyle name="Normal 2 2 91 2 2" xfId="23875"/>
    <cellStyle name="Normal 2 2 91 3" xfId="23876"/>
    <cellStyle name="Normal 2 2 92" xfId="13583"/>
    <cellStyle name="Normal 2 2 92 2" xfId="13584"/>
    <cellStyle name="Normal 2 2 92 2 2" xfId="23877"/>
    <cellStyle name="Normal 2 2 92 3" xfId="23878"/>
    <cellStyle name="Normal 2 2 93" xfId="13585"/>
    <cellStyle name="Normal 2 2 93 2" xfId="13586"/>
    <cellStyle name="Normal 2 2 93 2 2" xfId="23879"/>
    <cellStyle name="Normal 2 2 93 3" xfId="23880"/>
    <cellStyle name="Normal 2 2 94" xfId="13587"/>
    <cellStyle name="Normal 2 2 94 2" xfId="13588"/>
    <cellStyle name="Normal 2 2 94 2 2" xfId="23881"/>
    <cellStyle name="Normal 2 2 94 3" xfId="23882"/>
    <cellStyle name="Normal 2 2 95" xfId="13589"/>
    <cellStyle name="Normal 2 2 95 2" xfId="13590"/>
    <cellStyle name="Normal 2 2 95 2 2" xfId="23883"/>
    <cellStyle name="Normal 2 2 95 3" xfId="23884"/>
    <cellStyle name="Normal 2 2 96" xfId="13591"/>
    <cellStyle name="Normal 2 2 96 2" xfId="13592"/>
    <cellStyle name="Normal 2 2 96 2 2" xfId="23885"/>
    <cellStyle name="Normal 2 2 96 3" xfId="23886"/>
    <cellStyle name="Normal 2 2 97" xfId="13593"/>
    <cellStyle name="Normal 2 2 97 2" xfId="13594"/>
    <cellStyle name="Normal 2 2 97 2 2" xfId="23887"/>
    <cellStyle name="Normal 2 2 97 3" xfId="23888"/>
    <cellStyle name="Normal 2 2 98" xfId="13595"/>
    <cellStyle name="Normal 2 2 98 2" xfId="13596"/>
    <cellStyle name="Normal 2 2 98 2 2" xfId="23889"/>
    <cellStyle name="Normal 2 2 98 3" xfId="23890"/>
    <cellStyle name="Normal 2 2 99" xfId="13597"/>
    <cellStyle name="Normal 2 2 99 2" xfId="13598"/>
    <cellStyle name="Normal 2 2 99 2 2" xfId="23891"/>
    <cellStyle name="Normal 2 2 99 3" xfId="23892"/>
    <cellStyle name="Normál 2 2_Bottom Up plan 2013- 2015 Corporate functions" xfId="4414"/>
    <cellStyle name="Normal 2 2_Business_review_template_tables" xfId="4415"/>
    <cellStyle name="Normal 2 20" xfId="4987"/>
    <cellStyle name="Normál 2 20" xfId="4891"/>
    <cellStyle name="Normal 2 20 2" xfId="13599"/>
    <cellStyle name="Normál 2 20 2" xfId="13600"/>
    <cellStyle name="Normal 2 20 3" xfId="36469"/>
    <cellStyle name="Normál 2 20 3" xfId="13601"/>
    <cellStyle name="Normál 2 20 4" xfId="36439"/>
    <cellStyle name="Normál 2 20 5" xfId="36749"/>
    <cellStyle name="Normal 2 200" xfId="13602"/>
    <cellStyle name="Normál 2 200" xfId="13603"/>
    <cellStyle name="Normal 2 200 2" xfId="13604"/>
    <cellStyle name="Normal 2 200 2 2" xfId="23893"/>
    <cellStyle name="Normal 2 200 3" xfId="13605"/>
    <cellStyle name="Normal 2 200 3 2" xfId="23894"/>
    <cellStyle name="Normal 2 200 4" xfId="23895"/>
    <cellStyle name="Normal 2 200 5" xfId="23896"/>
    <cellStyle name="Normal 2 200 6" xfId="23897"/>
    <cellStyle name="Normal 2 200 7" xfId="23898"/>
    <cellStyle name="Normal 2 200 8" xfId="23899"/>
    <cellStyle name="Normal 2 201" xfId="13606"/>
    <cellStyle name="Normál 2 201" xfId="13607"/>
    <cellStyle name="Normal 2 201 2" xfId="13608"/>
    <cellStyle name="Normal 2 201 2 2" xfId="23900"/>
    <cellStyle name="Normal 2 201 3" xfId="13609"/>
    <cellStyle name="Normal 2 201 3 2" xfId="23901"/>
    <cellStyle name="Normal 2 201 4" xfId="23902"/>
    <cellStyle name="Normal 2 201 5" xfId="23903"/>
    <cellStyle name="Normal 2 201 6" xfId="23904"/>
    <cellStyle name="Normal 2 201 7" xfId="23905"/>
    <cellStyle name="Normal 2 201 8" xfId="23906"/>
    <cellStyle name="Normal 2 202" xfId="13610"/>
    <cellStyle name="Normál 2 202" xfId="13611"/>
    <cellStyle name="Normal 2 202 2" xfId="13612"/>
    <cellStyle name="Normal 2 202 2 2" xfId="23907"/>
    <cellStyle name="Normal 2 202 3" xfId="13613"/>
    <cellStyle name="Normal 2 202 3 2" xfId="23908"/>
    <cellStyle name="Normal 2 202 4" xfId="23909"/>
    <cellStyle name="Normal 2 202 5" xfId="23910"/>
    <cellStyle name="Normal 2 202 6" xfId="23911"/>
    <cellStyle name="Normal 2 202 7" xfId="23912"/>
    <cellStyle name="Normal 2 202 8" xfId="23913"/>
    <cellStyle name="Normal 2 203" xfId="13614"/>
    <cellStyle name="Normál 2 203" xfId="13615"/>
    <cellStyle name="Normal 2 203 2" xfId="13616"/>
    <cellStyle name="Normal 2 203 2 2" xfId="23914"/>
    <cellStyle name="Normal 2 203 3" xfId="13617"/>
    <cellStyle name="Normal 2 203 3 2" xfId="23915"/>
    <cellStyle name="Normal 2 203 4" xfId="23916"/>
    <cellStyle name="Normal 2 203 5" xfId="23917"/>
    <cellStyle name="Normal 2 203 6" xfId="23918"/>
    <cellStyle name="Normal 2 203 7" xfId="23919"/>
    <cellStyle name="Normal 2 203 8" xfId="23920"/>
    <cellStyle name="Normal 2 204" xfId="13618"/>
    <cellStyle name="Normál 2 204" xfId="13619"/>
    <cellStyle name="Normal 2 204 2" xfId="13620"/>
    <cellStyle name="Normal 2 204 2 2" xfId="23921"/>
    <cellStyle name="Normal 2 204 3" xfId="13621"/>
    <cellStyle name="Normal 2 204 3 2" xfId="23922"/>
    <cellStyle name="Normal 2 204 4" xfId="23923"/>
    <cellStyle name="Normal 2 204 5" xfId="23924"/>
    <cellStyle name="Normal 2 204 6" xfId="23925"/>
    <cellStyle name="Normal 2 204 7" xfId="23926"/>
    <cellStyle name="Normal 2 204 8" xfId="23927"/>
    <cellStyle name="Normal 2 205" xfId="13622"/>
    <cellStyle name="Normál 2 205" xfId="13623"/>
    <cellStyle name="Normal 2 205 2" xfId="13624"/>
    <cellStyle name="Normal 2 205 2 2" xfId="23928"/>
    <cellStyle name="Normal 2 205 3" xfId="13625"/>
    <cellStyle name="Normal 2 205 3 2" xfId="23929"/>
    <cellStyle name="Normal 2 205 4" xfId="23930"/>
    <cellStyle name="Normal 2 205 5" xfId="23931"/>
    <cellStyle name="Normal 2 205 6" xfId="23932"/>
    <cellStyle name="Normal 2 205 7" xfId="23933"/>
    <cellStyle name="Normal 2 205 8" xfId="23934"/>
    <cellStyle name="Normal 2 206" xfId="13626"/>
    <cellStyle name="Normál 2 206" xfId="13627"/>
    <cellStyle name="Normal 2 206 2" xfId="13628"/>
    <cellStyle name="Normal 2 206 2 2" xfId="23935"/>
    <cellStyle name="Normal 2 206 3" xfId="13629"/>
    <cellStyle name="Normal 2 206 3 2" xfId="23936"/>
    <cellStyle name="Normal 2 206 4" xfId="23937"/>
    <cellStyle name="Normal 2 206 5" xfId="23938"/>
    <cellStyle name="Normal 2 206 6" xfId="23939"/>
    <cellStyle name="Normal 2 206 7" xfId="23940"/>
    <cellStyle name="Normal 2 206 8" xfId="23941"/>
    <cellStyle name="Normal 2 207" xfId="13630"/>
    <cellStyle name="Normál 2 207" xfId="13631"/>
    <cellStyle name="Normal 2 207 2" xfId="13632"/>
    <cellStyle name="Normal 2 207 2 2" xfId="23942"/>
    <cellStyle name="Normal 2 207 3" xfId="13633"/>
    <cellStyle name="Normal 2 207 3 2" xfId="23943"/>
    <cellStyle name="Normal 2 207 4" xfId="23944"/>
    <cellStyle name="Normal 2 207 5" xfId="23945"/>
    <cellStyle name="Normal 2 207 6" xfId="23946"/>
    <cellStyle name="Normal 2 207 7" xfId="23947"/>
    <cellStyle name="Normal 2 207 8" xfId="23948"/>
    <cellStyle name="Normal 2 208" xfId="13634"/>
    <cellStyle name="Normál 2 208" xfId="13635"/>
    <cellStyle name="Normal 2 208 2" xfId="13636"/>
    <cellStyle name="Normal 2 208 2 2" xfId="23949"/>
    <cellStyle name="Normal 2 208 3" xfId="13637"/>
    <cellStyle name="Normal 2 208 3 2" xfId="23950"/>
    <cellStyle name="Normal 2 208 4" xfId="23951"/>
    <cellStyle name="Normal 2 208 5" xfId="23952"/>
    <cellStyle name="Normal 2 208 6" xfId="23953"/>
    <cellStyle name="Normal 2 208 7" xfId="23954"/>
    <cellStyle name="Normal 2 208 8" xfId="23955"/>
    <cellStyle name="Normal 2 209" xfId="13638"/>
    <cellStyle name="Normál 2 209" xfId="13639"/>
    <cellStyle name="Normal 2 209 2" xfId="13640"/>
    <cellStyle name="Normal 2 209 2 2" xfId="23956"/>
    <cellStyle name="Normal 2 209 3" xfId="13641"/>
    <cellStyle name="Normal 2 209 3 2" xfId="23957"/>
    <cellStyle name="Normal 2 209 4" xfId="23958"/>
    <cellStyle name="Normal 2 209 5" xfId="23959"/>
    <cellStyle name="Normal 2 209 6" xfId="23960"/>
    <cellStyle name="Normal 2 209 7" xfId="23961"/>
    <cellStyle name="Normal 2 209 8" xfId="23962"/>
    <cellStyle name="Normal 2 21" xfId="5292"/>
    <cellStyle name="Normál 2 21" xfId="4916"/>
    <cellStyle name="Normál 2 21 10" xfId="23963"/>
    <cellStyle name="Normál 2 21 11" xfId="7621"/>
    <cellStyle name="Normál 2 21 12" xfId="36449"/>
    <cellStyle name="Normal 2 21 2" xfId="13643"/>
    <cellStyle name="Normál 2 21 2" xfId="13644"/>
    <cellStyle name="Normal 2 21 3" xfId="13645"/>
    <cellStyle name="Normál 2 21 3" xfId="13646"/>
    <cellStyle name="Normal 2 21 4" xfId="13647"/>
    <cellStyle name="Normál 2 21 4" xfId="13648"/>
    <cellStyle name="Normál 2 21 4 2" xfId="23964"/>
    <cellStyle name="Normal 2 21 5" xfId="13649"/>
    <cellStyle name="Normál 2 21 5" xfId="13650"/>
    <cellStyle name="Normál 2 21 5 2" xfId="23965"/>
    <cellStyle name="Normal 2 21 6" xfId="13642"/>
    <cellStyle name="Normál 2 21 6" xfId="13651"/>
    <cellStyle name="Normál 2 21 6 2" xfId="23966"/>
    <cellStyle name="Normál 2 21 7" xfId="23967"/>
    <cellStyle name="Normál 2 21 8" xfId="23968"/>
    <cellStyle name="Normál 2 21 9" xfId="23969"/>
    <cellStyle name="Normal 2 210" xfId="13652"/>
    <cellStyle name="Normál 2 210" xfId="13653"/>
    <cellStyle name="Normal 2 210 2" xfId="13654"/>
    <cellStyle name="Normal 2 210 2 2" xfId="23970"/>
    <cellStyle name="Normal 2 210 3" xfId="13655"/>
    <cellStyle name="Normal 2 210 3 2" xfId="23971"/>
    <cellStyle name="Normal 2 210 4" xfId="23972"/>
    <cellStyle name="Normal 2 210 5" xfId="23973"/>
    <cellStyle name="Normal 2 210 6" xfId="23974"/>
    <cellStyle name="Normal 2 210 7" xfId="23975"/>
    <cellStyle name="Normal 2 210 8" xfId="23976"/>
    <cellStyle name="Normal 2 211" xfId="13656"/>
    <cellStyle name="Normál 2 211" xfId="13657"/>
    <cellStyle name="Normal 2 211 2" xfId="13658"/>
    <cellStyle name="Normal 2 211 2 2" xfId="23977"/>
    <cellStyle name="Normal 2 211 3" xfId="13659"/>
    <cellStyle name="Normal 2 211 3 2" xfId="23978"/>
    <cellStyle name="Normal 2 211 4" xfId="23979"/>
    <cellStyle name="Normal 2 211 5" xfId="23980"/>
    <cellStyle name="Normal 2 211 6" xfId="23981"/>
    <cellStyle name="Normal 2 211 7" xfId="23982"/>
    <cellStyle name="Normal 2 211 8" xfId="23983"/>
    <cellStyle name="Normal 2 212" xfId="13660"/>
    <cellStyle name="Normál 2 212" xfId="13661"/>
    <cellStyle name="Normal 2 212 2" xfId="13662"/>
    <cellStyle name="Normal 2 212 2 2" xfId="23984"/>
    <cellStyle name="Normal 2 212 3" xfId="13663"/>
    <cellStyle name="Normal 2 212 3 2" xfId="23985"/>
    <cellStyle name="Normal 2 212 4" xfId="23986"/>
    <cellStyle name="Normal 2 212 5" xfId="23987"/>
    <cellStyle name="Normal 2 212 6" xfId="23988"/>
    <cellStyle name="Normal 2 212 7" xfId="23989"/>
    <cellStyle name="Normal 2 212 8" xfId="23990"/>
    <cellStyle name="Normal 2 213" xfId="13664"/>
    <cellStyle name="Normál 2 213" xfId="13665"/>
    <cellStyle name="Normal 2 213 2" xfId="13666"/>
    <cellStyle name="Normal 2 213 2 2" xfId="23991"/>
    <cellStyle name="Normal 2 213 3" xfId="13667"/>
    <cellStyle name="Normal 2 213 3 2" xfId="23992"/>
    <cellStyle name="Normal 2 213 4" xfId="23993"/>
    <cellStyle name="Normal 2 213 5" xfId="23994"/>
    <cellStyle name="Normal 2 213 6" xfId="23995"/>
    <cellStyle name="Normal 2 213 7" xfId="23996"/>
    <cellStyle name="Normal 2 213 8" xfId="23997"/>
    <cellStyle name="Normal 2 214" xfId="13668"/>
    <cellStyle name="Normál 2 214" xfId="13669"/>
    <cellStyle name="Normal 2 214 2" xfId="13670"/>
    <cellStyle name="Normal 2 214 2 2" xfId="23998"/>
    <cellStyle name="Normal 2 214 3" xfId="13671"/>
    <cellStyle name="Normal 2 214 3 2" xfId="23999"/>
    <cellStyle name="Normal 2 214 4" xfId="24000"/>
    <cellStyle name="Normal 2 214 5" xfId="24001"/>
    <cellStyle name="Normal 2 214 6" xfId="24002"/>
    <cellStyle name="Normal 2 214 7" xfId="24003"/>
    <cellStyle name="Normal 2 214 8" xfId="24004"/>
    <cellStyle name="Normal 2 215" xfId="13672"/>
    <cellStyle name="Normál 2 215" xfId="13673"/>
    <cellStyle name="Normal 2 215 2" xfId="13674"/>
    <cellStyle name="Normal 2 215 2 2" xfId="24005"/>
    <cellStyle name="Normal 2 215 3" xfId="13675"/>
    <cellStyle name="Normal 2 215 3 2" xfId="24006"/>
    <cellStyle name="Normal 2 215 4" xfId="24007"/>
    <cellStyle name="Normal 2 215 5" xfId="24008"/>
    <cellStyle name="Normal 2 215 6" xfId="24009"/>
    <cellStyle name="Normal 2 215 7" xfId="24010"/>
    <cellStyle name="Normal 2 215 8" xfId="24011"/>
    <cellStyle name="Normal 2 216" xfId="13676"/>
    <cellStyle name="Normál 2 216" xfId="13677"/>
    <cellStyle name="Normal 2 216 2" xfId="13678"/>
    <cellStyle name="Normal 2 216 2 2" xfId="24012"/>
    <cellStyle name="Normal 2 216 3" xfId="13679"/>
    <cellStyle name="Normal 2 216 3 2" xfId="24013"/>
    <cellStyle name="Normal 2 216 4" xfId="24014"/>
    <cellStyle name="Normal 2 216 5" xfId="24015"/>
    <cellStyle name="Normal 2 216 6" xfId="24016"/>
    <cellStyle name="Normal 2 216 7" xfId="24017"/>
    <cellStyle name="Normal 2 216 8" xfId="24018"/>
    <cellStyle name="Normal 2 217" xfId="13680"/>
    <cellStyle name="Normál 2 217" xfId="13681"/>
    <cellStyle name="Normal 2 217 2" xfId="13682"/>
    <cellStyle name="Normal 2 217 2 2" xfId="24019"/>
    <cellStyle name="Normal 2 217 3" xfId="13683"/>
    <cellStyle name="Normal 2 217 3 2" xfId="24020"/>
    <cellStyle name="Normal 2 217 4" xfId="24021"/>
    <cellStyle name="Normal 2 217 5" xfId="24022"/>
    <cellStyle name="Normal 2 217 6" xfId="24023"/>
    <cellStyle name="Normal 2 217 7" xfId="24024"/>
    <cellStyle name="Normal 2 217 8" xfId="24025"/>
    <cellStyle name="Normal 2 218" xfId="13684"/>
    <cellStyle name="Normál 2 218" xfId="13685"/>
    <cellStyle name="Normal 2 218 2" xfId="13686"/>
    <cellStyle name="Normal 2 218 2 2" xfId="24026"/>
    <cellStyle name="Normal 2 218 3" xfId="13687"/>
    <cellStyle name="Normal 2 218 3 2" xfId="24027"/>
    <cellStyle name="Normal 2 218 4" xfId="24028"/>
    <cellStyle name="Normal 2 218 5" xfId="24029"/>
    <cellStyle name="Normal 2 218 6" xfId="24030"/>
    <cellStyle name="Normal 2 218 7" xfId="24031"/>
    <cellStyle name="Normal 2 218 8" xfId="24032"/>
    <cellStyle name="Normal 2 219" xfId="13688"/>
    <cellStyle name="Normál 2 219" xfId="13689"/>
    <cellStyle name="Normal 2 219 2" xfId="13690"/>
    <cellStyle name="Normal 2 219 2 2" xfId="24033"/>
    <cellStyle name="Normal 2 219 3" xfId="13691"/>
    <cellStyle name="Normal 2 219 3 2" xfId="24034"/>
    <cellStyle name="Normal 2 219 4" xfId="24035"/>
    <cellStyle name="Normal 2 219 5" xfId="24036"/>
    <cellStyle name="Normal 2 219 6" xfId="24037"/>
    <cellStyle name="Normal 2 219 7" xfId="24038"/>
    <cellStyle name="Normal 2 219 8" xfId="24039"/>
    <cellStyle name="Normal 2 22" xfId="5605"/>
    <cellStyle name="Normál 2 22" xfId="5029"/>
    <cellStyle name="Normál 2 22 10" xfId="24040"/>
    <cellStyle name="Normál 2 22 11" xfId="7622"/>
    <cellStyle name="Normál 2 22 12" xfId="34671"/>
    <cellStyle name="Normál 2 22 13" xfId="36750"/>
    <cellStyle name="Normal 2 22 2" xfId="13693"/>
    <cellStyle name="Normál 2 22 2" xfId="13694"/>
    <cellStyle name="Normal 2 22 3" xfId="13695"/>
    <cellStyle name="Normál 2 22 3" xfId="13696"/>
    <cellStyle name="Normal 2 22 4" xfId="13697"/>
    <cellStyle name="Normál 2 22 4" xfId="13698"/>
    <cellStyle name="Normál 2 22 4 2" xfId="24041"/>
    <cellStyle name="Normal 2 22 5" xfId="13699"/>
    <cellStyle name="Normál 2 22 5" xfId="13700"/>
    <cellStyle name="Normál 2 22 5 2" xfId="24042"/>
    <cellStyle name="Normal 2 22 6" xfId="13692"/>
    <cellStyle name="Normál 2 22 6" xfId="13701"/>
    <cellStyle name="Normál 2 22 6 2" xfId="24043"/>
    <cellStyle name="Normal 2 22 7" xfId="34302"/>
    <cellStyle name="Normál 2 22 7" xfId="24044"/>
    <cellStyle name="Normál 2 22 8" xfId="24045"/>
    <cellStyle name="Normál 2 22 9" xfId="24046"/>
    <cellStyle name="Normal 2 220" xfId="13702"/>
    <cellStyle name="Normál 2 220" xfId="13703"/>
    <cellStyle name="Normal 2 220 2" xfId="13704"/>
    <cellStyle name="Normal 2 220 2 2" xfId="24047"/>
    <cellStyle name="Normal 2 220 3" xfId="13705"/>
    <cellStyle name="Normal 2 220 3 2" xfId="24048"/>
    <cellStyle name="Normal 2 220 4" xfId="24049"/>
    <cellStyle name="Normal 2 220 5" xfId="24050"/>
    <cellStyle name="Normal 2 220 6" xfId="24051"/>
    <cellStyle name="Normal 2 220 7" xfId="24052"/>
    <cellStyle name="Normal 2 220 8" xfId="24053"/>
    <cellStyle name="Normal 2 221" xfId="13706"/>
    <cellStyle name="Normál 2 221" xfId="13707"/>
    <cellStyle name="Normal 2 221 2" xfId="13708"/>
    <cellStyle name="Normal 2 221 2 2" xfId="24054"/>
    <cellStyle name="Normal 2 221 3" xfId="13709"/>
    <cellStyle name="Normal 2 221 3 2" xfId="24055"/>
    <cellStyle name="Normal 2 221 4" xfId="24056"/>
    <cellStyle name="Normal 2 221 5" xfId="24057"/>
    <cellStyle name="Normal 2 221 6" xfId="24058"/>
    <cellStyle name="Normal 2 221 7" xfId="24059"/>
    <cellStyle name="Normal 2 221 8" xfId="24060"/>
    <cellStyle name="Normal 2 222" xfId="13710"/>
    <cellStyle name="Normál 2 222" xfId="13711"/>
    <cellStyle name="Normal 2 222 2" xfId="13712"/>
    <cellStyle name="Normal 2 222 2 2" xfId="24061"/>
    <cellStyle name="Normal 2 222 3" xfId="13713"/>
    <cellStyle name="Normal 2 222 3 2" xfId="24062"/>
    <cellStyle name="Normal 2 222 4" xfId="24063"/>
    <cellStyle name="Normal 2 222 5" xfId="24064"/>
    <cellStyle name="Normal 2 222 6" xfId="24065"/>
    <cellStyle name="Normal 2 222 7" xfId="24066"/>
    <cellStyle name="Normal 2 222 8" xfId="24067"/>
    <cellStyle name="Normal 2 223" xfId="13714"/>
    <cellStyle name="Normál 2 223" xfId="13715"/>
    <cellStyle name="Normal 2 223 2" xfId="13716"/>
    <cellStyle name="Normal 2 223 2 2" xfId="24068"/>
    <cellStyle name="Normal 2 223 3" xfId="13717"/>
    <cellStyle name="Normal 2 223 3 2" xfId="24069"/>
    <cellStyle name="Normal 2 223 4" xfId="24070"/>
    <cellStyle name="Normal 2 223 5" xfId="24071"/>
    <cellStyle name="Normal 2 223 6" xfId="24072"/>
    <cellStyle name="Normal 2 223 7" xfId="24073"/>
    <cellStyle name="Normal 2 223 8" xfId="24074"/>
    <cellStyle name="Normal 2 224" xfId="13718"/>
    <cellStyle name="Normál 2 224" xfId="13719"/>
    <cellStyle name="Normal 2 224 2" xfId="13720"/>
    <cellStyle name="Normal 2 224 2 2" xfId="24075"/>
    <cellStyle name="Normal 2 224 3" xfId="13721"/>
    <cellStyle name="Normal 2 224 3 2" xfId="24076"/>
    <cellStyle name="Normal 2 224 4" xfId="24077"/>
    <cellStyle name="Normal 2 224 5" xfId="24078"/>
    <cellStyle name="Normal 2 224 6" xfId="24079"/>
    <cellStyle name="Normal 2 224 7" xfId="24080"/>
    <cellStyle name="Normal 2 224 8" xfId="24081"/>
    <cellStyle name="Normal 2 225" xfId="13722"/>
    <cellStyle name="Normál 2 225" xfId="13723"/>
    <cellStyle name="Normal 2 225 2" xfId="13724"/>
    <cellStyle name="Normal 2 225 2 2" xfId="24082"/>
    <cellStyle name="Normal 2 225 3" xfId="13725"/>
    <cellStyle name="Normal 2 225 3 2" xfId="24083"/>
    <cellStyle name="Normal 2 225 4" xfId="24084"/>
    <cellStyle name="Normal 2 225 5" xfId="24085"/>
    <cellStyle name="Normal 2 225 6" xfId="24086"/>
    <cellStyle name="Normal 2 225 7" xfId="24087"/>
    <cellStyle name="Normal 2 225 8" xfId="24088"/>
    <cellStyle name="Normal 2 226" xfId="13726"/>
    <cellStyle name="Normál 2 226" xfId="13727"/>
    <cellStyle name="Normal 2 226 2" xfId="13728"/>
    <cellStyle name="Normal 2 226 2 2" xfId="24089"/>
    <cellStyle name="Normal 2 226 3" xfId="13729"/>
    <cellStyle name="Normal 2 226 3 2" xfId="24090"/>
    <cellStyle name="Normal 2 226 4" xfId="24091"/>
    <cellStyle name="Normal 2 226 5" xfId="24092"/>
    <cellStyle name="Normal 2 226 6" xfId="24093"/>
    <cellStyle name="Normal 2 226 7" xfId="24094"/>
    <cellStyle name="Normal 2 226 8" xfId="24095"/>
    <cellStyle name="Normal 2 227" xfId="13730"/>
    <cellStyle name="Normál 2 227" xfId="13731"/>
    <cellStyle name="Normal 2 227 2" xfId="13732"/>
    <cellStyle name="Normal 2 227 2 2" xfId="24096"/>
    <cellStyle name="Normal 2 227 3" xfId="13733"/>
    <cellStyle name="Normal 2 227 3 2" xfId="24097"/>
    <cellStyle name="Normal 2 227 4" xfId="24098"/>
    <cellStyle name="Normal 2 227 5" xfId="24099"/>
    <cellStyle name="Normal 2 227 6" xfId="24100"/>
    <cellStyle name="Normal 2 227 7" xfId="24101"/>
    <cellStyle name="Normal 2 227 8" xfId="24102"/>
    <cellStyle name="Normal 2 228" xfId="13734"/>
    <cellStyle name="Normál 2 228" xfId="13735"/>
    <cellStyle name="Normal 2 229" xfId="13736"/>
    <cellStyle name="Normál 2 229" xfId="13737"/>
    <cellStyle name="Normal 2 23" xfId="5583"/>
    <cellStyle name="Normál 2 23" xfId="5536"/>
    <cellStyle name="Normal 2 23 2" xfId="13739"/>
    <cellStyle name="Normál 2 23 2" xfId="13740"/>
    <cellStyle name="Normal 2 23 3" xfId="13741"/>
    <cellStyle name="Normál 2 23 3" xfId="34389"/>
    <cellStyle name="Normal 2 23 4" xfId="13742"/>
    <cellStyle name="Normál 2 23 4" xfId="36751"/>
    <cellStyle name="Normal 2 23 5" xfId="13743"/>
    <cellStyle name="Normal 2 23 6" xfId="13738"/>
    <cellStyle name="Normal 2 230" xfId="13744"/>
    <cellStyle name="Normál 2 230" xfId="13745"/>
    <cellStyle name="Normal 2 231" xfId="13746"/>
    <cellStyle name="Normál 2 231" xfId="13747"/>
    <cellStyle name="Normal 2 232" xfId="13748"/>
    <cellStyle name="Normál 2 232" xfId="13749"/>
    <cellStyle name="Normal 2 233" xfId="13750"/>
    <cellStyle name="Normál 2 233" xfId="13751"/>
    <cellStyle name="Normal 2 234" xfId="13752"/>
    <cellStyle name="Normál 2 234" xfId="13753"/>
    <cellStyle name="Normal 2 235" xfId="13754"/>
    <cellStyle name="Normál 2 235" xfId="13755"/>
    <cellStyle name="Normal 2 236" xfId="13756"/>
    <cellStyle name="Normál 2 236" xfId="13757"/>
    <cellStyle name="Normal 2 237" xfId="13758"/>
    <cellStyle name="Normál 2 237" xfId="13759"/>
    <cellStyle name="Normal 2 238" xfId="13760"/>
    <cellStyle name="Normál 2 238" xfId="13761"/>
    <cellStyle name="Normal 2 239" xfId="13762"/>
    <cellStyle name="Normál 2 239" xfId="13763"/>
    <cellStyle name="Normal 2 24" xfId="5606"/>
    <cellStyle name="Normál 2 24" xfId="5649"/>
    <cellStyle name="Normal 2 24 2" xfId="13764"/>
    <cellStyle name="Normál 2 24 2" xfId="13765"/>
    <cellStyle name="Normal 2 24 3" xfId="13766"/>
    <cellStyle name="Normál 2 24 3" xfId="36752"/>
    <cellStyle name="Normal 2 24 4" xfId="13767"/>
    <cellStyle name="Normal 2 24 5" xfId="13768"/>
    <cellStyle name="Normal 2 240" xfId="13769"/>
    <cellStyle name="Normál 2 240" xfId="13770"/>
    <cellStyle name="Normal 2 241" xfId="13771"/>
    <cellStyle name="Normál 2 241" xfId="13772"/>
    <cellStyle name="Normal 2 242" xfId="13773"/>
    <cellStyle name="Normál 2 242" xfId="13774"/>
    <cellStyle name="Normal 2 243" xfId="13775"/>
    <cellStyle name="Normál 2 243" xfId="13776"/>
    <cellStyle name="Normal 2 244" xfId="13777"/>
    <cellStyle name="Normál 2 244" xfId="13778"/>
    <cellStyle name="Normal 2 245" xfId="13779"/>
    <cellStyle name="Normál 2 245" xfId="13780"/>
    <cellStyle name="Normal 2 246" xfId="13781"/>
    <cellStyle name="Normál 2 246" xfId="13782"/>
    <cellStyle name="Normal 2 247" xfId="13783"/>
    <cellStyle name="Normál 2 247" xfId="13784"/>
    <cellStyle name="Normal 2 248" xfId="13785"/>
    <cellStyle name="Normál 2 248" xfId="13786"/>
    <cellStyle name="Normal 2 249" xfId="13787"/>
    <cellStyle name="Normál 2 249" xfId="13788"/>
    <cellStyle name="Normal 2 25" xfId="5584"/>
    <cellStyle name="Normál 2 25" xfId="5653"/>
    <cellStyle name="Normal 2 25 2" xfId="13789"/>
    <cellStyle name="Normál 2 25 2" xfId="13790"/>
    <cellStyle name="Normal 2 25 3" xfId="13791"/>
    <cellStyle name="Normal 2 25 4" xfId="13792"/>
    <cellStyle name="Normal 2 25 5" xfId="13793"/>
    <cellStyle name="Normal 2 250" xfId="13794"/>
    <cellStyle name="Normál 2 250" xfId="13795"/>
    <cellStyle name="Normal 2 251" xfId="13796"/>
    <cellStyle name="Normál 2 251" xfId="13797"/>
    <cellStyle name="Normal 2 252" xfId="13798"/>
    <cellStyle name="Normál 2 252" xfId="13799"/>
    <cellStyle name="Normal 2 253" xfId="13800"/>
    <cellStyle name="Normál 2 253" xfId="13801"/>
    <cellStyle name="Normal 2 254" xfId="13802"/>
    <cellStyle name="Normál 2 254" xfId="13803"/>
    <cellStyle name="Normal 2 255" xfId="13804"/>
    <cellStyle name="Normál 2 255" xfId="13805"/>
    <cellStyle name="Normal 2 256" xfId="13806"/>
    <cellStyle name="Normál 2 256" xfId="13807"/>
    <cellStyle name="Normal 2 257" xfId="13808"/>
    <cellStyle name="Normál 2 257" xfId="13809"/>
    <cellStyle name="Normal 2 258" xfId="13810"/>
    <cellStyle name="Normál 2 258" xfId="13811"/>
    <cellStyle name="Normal 2 259" xfId="13812"/>
    <cellStyle name="Normál 2 259" xfId="13813"/>
    <cellStyle name="Normal 2 26" xfId="5727"/>
    <cellStyle name="Normál 2 26" xfId="5656"/>
    <cellStyle name="Normal 2 26 2" xfId="13814"/>
    <cellStyle name="Normál 2 26 2" xfId="13815"/>
    <cellStyle name="Normal 2 26 3" xfId="13816"/>
    <cellStyle name="Normal 2 26 4" xfId="13817"/>
    <cellStyle name="Normal 2 26 5" xfId="13818"/>
    <cellStyle name="Normal 2 260" xfId="13819"/>
    <cellStyle name="Normál 2 260" xfId="13820"/>
    <cellStyle name="Normal 2 261" xfId="13821"/>
    <cellStyle name="Normál 2 261" xfId="13822"/>
    <cellStyle name="Normal 2 262" xfId="13823"/>
    <cellStyle name="Normál 2 262" xfId="13824"/>
    <cellStyle name="Normal 2 263" xfId="13825"/>
    <cellStyle name="Normál 2 263" xfId="13826"/>
    <cellStyle name="Normal 2 264" xfId="13827"/>
    <cellStyle name="Normál 2 264" xfId="13828"/>
    <cellStyle name="Normal 2 265" xfId="13829"/>
    <cellStyle name="Normál 2 265" xfId="13830"/>
    <cellStyle name="Normal 2 266" xfId="13831"/>
    <cellStyle name="Normál 2 266" xfId="13832"/>
    <cellStyle name="Normal 2 267" xfId="13833"/>
    <cellStyle name="Normál 2 267" xfId="13834"/>
    <cellStyle name="Normal 2 268" xfId="13835"/>
    <cellStyle name="Normál 2 268" xfId="13836"/>
    <cellStyle name="Normal 2 269" xfId="13837"/>
    <cellStyle name="Normál 2 269" xfId="13838"/>
    <cellStyle name="Normal 2 27" xfId="5700"/>
    <cellStyle name="Normál 2 27" xfId="5662"/>
    <cellStyle name="Normal 2 27 2" xfId="13839"/>
    <cellStyle name="Normál 2 27 2" xfId="13840"/>
    <cellStyle name="Normal 2 27 3" xfId="13841"/>
    <cellStyle name="Normal 2 27 4" xfId="13842"/>
    <cellStyle name="Normal 2 27 5" xfId="13843"/>
    <cellStyle name="Normal 2 270" xfId="13844"/>
    <cellStyle name="Normál 2 270" xfId="13845"/>
    <cellStyle name="Normal 2 271" xfId="13846"/>
    <cellStyle name="Normál 2 271" xfId="13847"/>
    <cellStyle name="Normal 2 272" xfId="13848"/>
    <cellStyle name="Normál 2 272" xfId="13849"/>
    <cellStyle name="Normal 2 273" xfId="13850"/>
    <cellStyle name="Normál 2 273" xfId="13851"/>
    <cellStyle name="Normal 2 274" xfId="13852"/>
    <cellStyle name="Normál 2 274" xfId="13853"/>
    <cellStyle name="Normal 2 275" xfId="13854"/>
    <cellStyle name="Normál 2 275" xfId="13855"/>
    <cellStyle name="Normal 2 276" xfId="13856"/>
    <cellStyle name="Normál 2 276" xfId="13857"/>
    <cellStyle name="Normal 2 277" xfId="13858"/>
    <cellStyle name="Normál 2 277" xfId="13859"/>
    <cellStyle name="Normal 2 278" xfId="13860"/>
    <cellStyle name="Normál 2 278" xfId="13861"/>
    <cellStyle name="Normal 2 279" xfId="13862"/>
    <cellStyle name="Normál 2 279" xfId="13863"/>
    <cellStyle name="Normal 2 28" xfId="5726"/>
    <cellStyle name="Normál 2 28" xfId="5781"/>
    <cellStyle name="Normal 2 28 2" xfId="13864"/>
    <cellStyle name="Normál 2 28 2" xfId="13865"/>
    <cellStyle name="Normal 2 280" xfId="13866"/>
    <cellStyle name="Normál 2 280" xfId="13867"/>
    <cellStyle name="Normal 2 281" xfId="13868"/>
    <cellStyle name="Normál 2 281" xfId="13869"/>
    <cellStyle name="Normal 2 282" xfId="13870"/>
    <cellStyle name="Normál 2 282" xfId="13871"/>
    <cellStyle name="Normal 2 283" xfId="29872"/>
    <cellStyle name="Normál 2 283" xfId="13872"/>
    <cellStyle name="Normal 2 284" xfId="29869"/>
    <cellStyle name="Normál 2 284" xfId="13873"/>
    <cellStyle name="Normal 2 285" xfId="11635"/>
    <cellStyle name="Normál 2 285" xfId="13874"/>
    <cellStyle name="Normal 2 286" xfId="34275"/>
    <cellStyle name="Normál 2 286" xfId="13875"/>
    <cellStyle name="Normal 2 287" xfId="36726"/>
    <cellStyle name="Normál 2 287" xfId="13876"/>
    <cellStyle name="Normal 2 288" xfId="37197"/>
    <cellStyle name="Normál 2 288" xfId="13877"/>
    <cellStyle name="Normal 2 289" xfId="37202"/>
    <cellStyle name="Normál 2 289" xfId="13878"/>
    <cellStyle name="Normal 2 29" xfId="5699"/>
    <cellStyle name="Normál 2 29" xfId="5784"/>
    <cellStyle name="Normal 2 29 2" xfId="13879"/>
    <cellStyle name="Normál 2 29 2" xfId="13880"/>
    <cellStyle name="Normal 2 290" xfId="37206"/>
    <cellStyle name="Normál 2 290" xfId="13881"/>
    <cellStyle name="Normal 2 291" xfId="37215"/>
    <cellStyle name="Normál 2 291" xfId="13882"/>
    <cellStyle name="Normál 2 292" xfId="13883"/>
    <cellStyle name="Normál 2 293" xfId="13884"/>
    <cellStyle name="Normál 2 294" xfId="13885"/>
    <cellStyle name="Normál 2 295" xfId="13886"/>
    <cellStyle name="Normál 2 296" xfId="13887"/>
    <cellStyle name="Normál 2 297" xfId="13888"/>
    <cellStyle name="Normál 2 298" xfId="13889"/>
    <cellStyle name="Normál 2 299" xfId="13890"/>
    <cellStyle name="Normal 2 3" xfId="1777"/>
    <cellStyle name="Normál 2 3" xfId="235"/>
    <cellStyle name="Normal 2 3 10" xfId="6735"/>
    <cellStyle name="Normál 2 3 10" xfId="6736"/>
    <cellStyle name="Normal 2 3 10 2" xfId="13891"/>
    <cellStyle name="Normál 2 3 10 2" xfId="13892"/>
    <cellStyle name="Normal 2 3 100" xfId="13893"/>
    <cellStyle name="Normal 2 3 100 2" xfId="13894"/>
    <cellStyle name="Normal 2 3 100 2 2" xfId="24103"/>
    <cellStyle name="Normal 2 3 100 3" xfId="24104"/>
    <cellStyle name="Normal 2 3 101" xfId="13895"/>
    <cellStyle name="Normal 2 3 101 2" xfId="13896"/>
    <cellStyle name="Normal 2 3 101 2 2" xfId="24105"/>
    <cellStyle name="Normal 2 3 101 3" xfId="24106"/>
    <cellStyle name="Normal 2 3 102" xfId="13897"/>
    <cellStyle name="Normal 2 3 102 2" xfId="13898"/>
    <cellStyle name="Normal 2 3 102 2 2" xfId="24107"/>
    <cellStyle name="Normal 2 3 102 3" xfId="24108"/>
    <cellStyle name="Normal 2 3 103" xfId="13899"/>
    <cellStyle name="Normal 2 3 103 2" xfId="13900"/>
    <cellStyle name="Normal 2 3 103 2 2" xfId="24109"/>
    <cellStyle name="Normal 2 3 103 3" xfId="24110"/>
    <cellStyle name="Normal 2 3 104" xfId="13901"/>
    <cellStyle name="Normal 2 3 104 2" xfId="13902"/>
    <cellStyle name="Normal 2 3 104 2 2" xfId="24111"/>
    <cellStyle name="Normal 2 3 104 3" xfId="24112"/>
    <cellStyle name="Normal 2 3 105" xfId="13903"/>
    <cellStyle name="Normal 2 3 105 2" xfId="13904"/>
    <cellStyle name="Normal 2 3 105 2 2" xfId="24113"/>
    <cellStyle name="Normal 2 3 105 3" xfId="24114"/>
    <cellStyle name="Normal 2 3 106" xfId="13905"/>
    <cellStyle name="Normal 2 3 106 2" xfId="13906"/>
    <cellStyle name="Normal 2 3 106 2 2" xfId="24115"/>
    <cellStyle name="Normal 2 3 106 3" xfId="24116"/>
    <cellStyle name="Normal 2 3 107" xfId="13907"/>
    <cellStyle name="Normal 2 3 107 2" xfId="13908"/>
    <cellStyle name="Normal 2 3 107 2 2" xfId="24117"/>
    <cellStyle name="Normal 2 3 107 3" xfId="24118"/>
    <cellStyle name="Normal 2 3 108" xfId="13909"/>
    <cellStyle name="Normal 2 3 108 2" xfId="13910"/>
    <cellStyle name="Normal 2 3 108 2 2" xfId="24119"/>
    <cellStyle name="Normal 2 3 108 3" xfId="24120"/>
    <cellStyle name="Normal 2 3 109" xfId="13911"/>
    <cellStyle name="Normal 2 3 109 2" xfId="13912"/>
    <cellStyle name="Normal 2 3 109 2 2" xfId="24121"/>
    <cellStyle name="Normal 2 3 109 3" xfId="24122"/>
    <cellStyle name="Normal 2 3 11" xfId="13913"/>
    <cellStyle name="Normál 2 3 11" xfId="6361"/>
    <cellStyle name="Normal 2 3 11 2" xfId="13914"/>
    <cellStyle name="Normál 2 3 11 2" xfId="13915"/>
    <cellStyle name="Normal 2 3 110" xfId="13916"/>
    <cellStyle name="Normal 2 3 110 2" xfId="13917"/>
    <cellStyle name="Normal 2 3 110 2 2" xfId="24123"/>
    <cellStyle name="Normal 2 3 110 3" xfId="24124"/>
    <cellStyle name="Normal 2 3 111" xfId="13918"/>
    <cellStyle name="Normal 2 3 111 2" xfId="13919"/>
    <cellStyle name="Normal 2 3 111 2 2" xfId="24125"/>
    <cellStyle name="Normal 2 3 111 3" xfId="24126"/>
    <cellStyle name="Normal 2 3 112" xfId="13920"/>
    <cellStyle name="Normal 2 3 112 2" xfId="13921"/>
    <cellStyle name="Normal 2 3 112 2 2" xfId="24127"/>
    <cellStyle name="Normal 2 3 112 3" xfId="24128"/>
    <cellStyle name="Normal 2 3 113" xfId="13922"/>
    <cellStyle name="Normal 2 3 113 2" xfId="13923"/>
    <cellStyle name="Normal 2 3 113 2 2" xfId="24129"/>
    <cellStyle name="Normal 2 3 113 3" xfId="24130"/>
    <cellStyle name="Normal 2 3 114" xfId="13924"/>
    <cellStyle name="Normal 2 3 114 2" xfId="13925"/>
    <cellStyle name="Normal 2 3 114 2 2" xfId="24131"/>
    <cellStyle name="Normal 2 3 114 3" xfId="24132"/>
    <cellStyle name="Normal 2 3 115" xfId="13926"/>
    <cellStyle name="Normal 2 3 115 2" xfId="13927"/>
    <cellStyle name="Normal 2 3 115 2 2" xfId="24133"/>
    <cellStyle name="Normal 2 3 115 3" xfId="24134"/>
    <cellStyle name="Normal 2 3 116" xfId="13928"/>
    <cellStyle name="Normal 2 3 116 2" xfId="13929"/>
    <cellStyle name="Normal 2 3 116 2 2" xfId="24135"/>
    <cellStyle name="Normal 2 3 116 3" xfId="24136"/>
    <cellStyle name="Normal 2 3 117" xfId="13930"/>
    <cellStyle name="Normal 2 3 117 2" xfId="13931"/>
    <cellStyle name="Normal 2 3 117 2 2" xfId="24137"/>
    <cellStyle name="Normal 2 3 117 3" xfId="24138"/>
    <cellStyle name="Normal 2 3 118" xfId="13932"/>
    <cellStyle name="Normal 2 3 118 2" xfId="13933"/>
    <cellStyle name="Normal 2 3 118 2 2" xfId="24139"/>
    <cellStyle name="Normal 2 3 118 3" xfId="24140"/>
    <cellStyle name="Normal 2 3 119" xfId="13934"/>
    <cellStyle name="Normal 2 3 119 2" xfId="13935"/>
    <cellStyle name="Normal 2 3 119 2 2" xfId="24141"/>
    <cellStyle name="Normal 2 3 119 3" xfId="24142"/>
    <cellStyle name="Normal 2 3 12" xfId="13936"/>
    <cellStyle name="Normál 2 3 12" xfId="6899"/>
    <cellStyle name="Normal 2 3 12 2" xfId="13937"/>
    <cellStyle name="Normál 2 3 12 2" xfId="13938"/>
    <cellStyle name="Normal 2 3 120" xfId="13939"/>
    <cellStyle name="Normal 2 3 120 2" xfId="13940"/>
    <cellStyle name="Normal 2 3 120 2 2" xfId="24143"/>
    <cellStyle name="Normal 2 3 120 3" xfId="24144"/>
    <cellStyle name="Normal 2 3 121" xfId="13941"/>
    <cellStyle name="Normal 2 3 121 2" xfId="13942"/>
    <cellStyle name="Normal 2 3 121 2 2" xfId="24145"/>
    <cellStyle name="Normal 2 3 121 3" xfId="24146"/>
    <cellStyle name="Normal 2 3 122" xfId="13943"/>
    <cellStyle name="Normal 2 3 122 2" xfId="13944"/>
    <cellStyle name="Normal 2 3 122 2 2" xfId="24147"/>
    <cellStyle name="Normal 2 3 122 3" xfId="24148"/>
    <cellStyle name="Normal 2 3 123" xfId="13945"/>
    <cellStyle name="Normal 2 3 123 2" xfId="13946"/>
    <cellStyle name="Normal 2 3 123 2 2" xfId="24149"/>
    <cellStyle name="Normal 2 3 123 3" xfId="24150"/>
    <cellStyle name="Normal 2 3 124" xfId="13947"/>
    <cellStyle name="Normal 2 3 124 2" xfId="13948"/>
    <cellStyle name="Normal 2 3 124 2 2" xfId="24151"/>
    <cellStyle name="Normal 2 3 124 3" xfId="24152"/>
    <cellStyle name="Normal 2 3 125" xfId="13949"/>
    <cellStyle name="Normal 2 3 125 2" xfId="13950"/>
    <cellStyle name="Normal 2 3 125 2 2" xfId="24153"/>
    <cellStyle name="Normal 2 3 125 3" xfId="24154"/>
    <cellStyle name="Normal 2 3 126" xfId="13951"/>
    <cellStyle name="Normal 2 3 126 2" xfId="13952"/>
    <cellStyle name="Normal 2 3 126 2 2" xfId="24155"/>
    <cellStyle name="Normal 2 3 126 3" xfId="24156"/>
    <cellStyle name="Normal 2 3 127" xfId="13953"/>
    <cellStyle name="Normal 2 3 127 2" xfId="13954"/>
    <cellStyle name="Normal 2 3 127 2 2" xfId="24157"/>
    <cellStyle name="Normal 2 3 127 3" xfId="24158"/>
    <cellStyle name="Normal 2 3 128" xfId="13955"/>
    <cellStyle name="Normal 2 3 128 2" xfId="13956"/>
    <cellStyle name="Normal 2 3 128 2 2" xfId="24159"/>
    <cellStyle name="Normal 2 3 128 3" xfId="24160"/>
    <cellStyle name="Normal 2 3 129" xfId="13957"/>
    <cellStyle name="Normal 2 3 129 2" xfId="13958"/>
    <cellStyle name="Normal 2 3 129 2 2" xfId="24161"/>
    <cellStyle name="Normal 2 3 129 3" xfId="24162"/>
    <cellStyle name="Normal 2 3 13" xfId="13959"/>
    <cellStyle name="Normál 2 3 13" xfId="6891"/>
    <cellStyle name="Normal 2 3 13 2" xfId="13960"/>
    <cellStyle name="Normál 2 3 13 2" xfId="13961"/>
    <cellStyle name="Normal 2 3 130" xfId="13962"/>
    <cellStyle name="Normal 2 3 130 2" xfId="13963"/>
    <cellStyle name="Normal 2 3 130 2 2" xfId="24163"/>
    <cellStyle name="Normal 2 3 130 3" xfId="24164"/>
    <cellStyle name="Normal 2 3 131" xfId="13964"/>
    <cellStyle name="Normal 2 3 131 2" xfId="13965"/>
    <cellStyle name="Normal 2 3 131 2 2" xfId="24165"/>
    <cellStyle name="Normal 2 3 131 3" xfId="24166"/>
    <cellStyle name="Normal 2 3 132" xfId="13966"/>
    <cellStyle name="Normal 2 3 132 2" xfId="13967"/>
    <cellStyle name="Normal 2 3 132 2 2" xfId="24167"/>
    <cellStyle name="Normal 2 3 132 3" xfId="24168"/>
    <cellStyle name="Normal 2 3 133" xfId="13968"/>
    <cellStyle name="Normal 2 3 133 2" xfId="13969"/>
    <cellStyle name="Normal 2 3 133 2 2" xfId="24169"/>
    <cellStyle name="Normal 2 3 133 3" xfId="24170"/>
    <cellStyle name="Normal 2 3 134" xfId="13970"/>
    <cellStyle name="Normal 2 3 134 2" xfId="13971"/>
    <cellStyle name="Normal 2 3 134 2 2" xfId="24171"/>
    <cellStyle name="Normal 2 3 134 3" xfId="24172"/>
    <cellStyle name="Normal 2 3 135" xfId="13972"/>
    <cellStyle name="Normal 2 3 135 2" xfId="13973"/>
    <cellStyle name="Normal 2 3 135 2 2" xfId="24173"/>
    <cellStyle name="Normal 2 3 135 3" xfId="24174"/>
    <cellStyle name="Normal 2 3 136" xfId="13974"/>
    <cellStyle name="Normal 2 3 136 2" xfId="13975"/>
    <cellStyle name="Normal 2 3 136 2 2" xfId="24175"/>
    <cellStyle name="Normal 2 3 136 3" xfId="24176"/>
    <cellStyle name="Normal 2 3 137" xfId="13976"/>
    <cellStyle name="Normal 2 3 137 2" xfId="13977"/>
    <cellStyle name="Normal 2 3 137 2 2" xfId="24177"/>
    <cellStyle name="Normal 2 3 137 3" xfId="24178"/>
    <cellStyle name="Normal 2 3 138" xfId="13978"/>
    <cellStyle name="Normal 2 3 138 2" xfId="13979"/>
    <cellStyle name="Normal 2 3 138 2 2" xfId="24179"/>
    <cellStyle name="Normal 2 3 138 3" xfId="24180"/>
    <cellStyle name="Normal 2 3 139" xfId="13980"/>
    <cellStyle name="Normal 2 3 139 2" xfId="13981"/>
    <cellStyle name="Normal 2 3 139 2 2" xfId="24181"/>
    <cellStyle name="Normal 2 3 139 3" xfId="24182"/>
    <cellStyle name="Normal 2 3 14" xfId="13982"/>
    <cellStyle name="Normál 2 3 14" xfId="6920"/>
    <cellStyle name="Normal 2 3 14 2" xfId="13983"/>
    <cellStyle name="Normál 2 3 14 2" xfId="13984"/>
    <cellStyle name="Normal 2 3 140" xfId="13985"/>
    <cellStyle name="Normal 2 3 140 2" xfId="13986"/>
    <cellStyle name="Normal 2 3 140 2 2" xfId="24183"/>
    <cellStyle name="Normal 2 3 140 3" xfId="24184"/>
    <cellStyle name="Normal 2 3 141" xfId="13987"/>
    <cellStyle name="Normal 2 3 141 2" xfId="13988"/>
    <cellStyle name="Normal 2 3 141 2 2" xfId="24185"/>
    <cellStyle name="Normal 2 3 141 3" xfId="24186"/>
    <cellStyle name="Normal 2 3 142" xfId="13989"/>
    <cellStyle name="Normal 2 3 142 2" xfId="13990"/>
    <cellStyle name="Normal 2 3 142 2 2" xfId="24187"/>
    <cellStyle name="Normal 2 3 142 3" xfId="24188"/>
    <cellStyle name="Normal 2 3 143" xfId="13991"/>
    <cellStyle name="Normal 2 3 143 2" xfId="13992"/>
    <cellStyle name="Normal 2 3 143 2 2" xfId="24189"/>
    <cellStyle name="Normal 2 3 143 3" xfId="24190"/>
    <cellStyle name="Normal 2 3 144" xfId="13993"/>
    <cellStyle name="Normal 2 3 144 2" xfId="13994"/>
    <cellStyle name="Normal 2 3 144 2 2" xfId="24191"/>
    <cellStyle name="Normal 2 3 144 3" xfId="24192"/>
    <cellStyle name="Normal 2 3 145" xfId="13995"/>
    <cellStyle name="Normal 2 3 145 2" xfId="13996"/>
    <cellStyle name="Normal 2 3 145 2 2" xfId="24193"/>
    <cellStyle name="Normal 2 3 145 3" xfId="24194"/>
    <cellStyle name="Normal 2 3 146" xfId="13997"/>
    <cellStyle name="Normal 2 3 146 2" xfId="13998"/>
    <cellStyle name="Normal 2 3 146 2 2" xfId="24195"/>
    <cellStyle name="Normal 2 3 146 3" xfId="24196"/>
    <cellStyle name="Normal 2 3 147" xfId="13999"/>
    <cellStyle name="Normal 2 3 147 2" xfId="14000"/>
    <cellStyle name="Normal 2 3 147 2 2" xfId="24197"/>
    <cellStyle name="Normal 2 3 147 3" xfId="24198"/>
    <cellStyle name="Normal 2 3 148" xfId="14001"/>
    <cellStyle name="Normal 2 3 148 2" xfId="14002"/>
    <cellStyle name="Normal 2 3 148 2 2" xfId="24199"/>
    <cellStyle name="Normal 2 3 148 3" xfId="24200"/>
    <cellStyle name="Normal 2 3 149" xfId="14003"/>
    <cellStyle name="Normal 2 3 149 2" xfId="14004"/>
    <cellStyle name="Normal 2 3 149 2 2" xfId="24201"/>
    <cellStyle name="Normal 2 3 149 3" xfId="24202"/>
    <cellStyle name="Normal 2 3 15" xfId="14005"/>
    <cellStyle name="Normál 2 3 15" xfId="6913"/>
    <cellStyle name="Normal 2 3 15 2" xfId="14006"/>
    <cellStyle name="Normál 2 3 15 2" xfId="14007"/>
    <cellStyle name="Normal 2 3 150" xfId="14008"/>
    <cellStyle name="Normal 2 3 150 2" xfId="14009"/>
    <cellStyle name="Normal 2 3 150 2 2" xfId="24203"/>
    <cellStyle name="Normal 2 3 150 3" xfId="24204"/>
    <cellStyle name="Normal 2 3 151" xfId="14010"/>
    <cellStyle name="Normal 2 3 151 2" xfId="14011"/>
    <cellStyle name="Normal 2 3 151 2 2" xfId="24205"/>
    <cellStyle name="Normal 2 3 151 3" xfId="24206"/>
    <cellStyle name="Normal 2 3 152" xfId="14012"/>
    <cellStyle name="Normal 2 3 152 2" xfId="14013"/>
    <cellStyle name="Normal 2 3 152 2 2" xfId="24207"/>
    <cellStyle name="Normal 2 3 152 3" xfId="24208"/>
    <cellStyle name="Normal 2 3 153" xfId="14014"/>
    <cellStyle name="Normal 2 3 153 2" xfId="14015"/>
    <cellStyle name="Normal 2 3 153 2 2" xfId="24209"/>
    <cellStyle name="Normal 2 3 153 3" xfId="24210"/>
    <cellStyle name="Normal 2 3 154" xfId="14016"/>
    <cellStyle name="Normal 2 3 154 2" xfId="14017"/>
    <cellStyle name="Normal 2 3 154 2 2" xfId="24211"/>
    <cellStyle name="Normal 2 3 154 3" xfId="24212"/>
    <cellStyle name="Normal 2 3 155" xfId="14018"/>
    <cellStyle name="Normal 2 3 155 2" xfId="14019"/>
    <cellStyle name="Normal 2 3 155 2 2" xfId="24213"/>
    <cellStyle name="Normal 2 3 155 3" xfId="24214"/>
    <cellStyle name="Normal 2 3 156" xfId="14020"/>
    <cellStyle name="Normal 2 3 156 2" xfId="14021"/>
    <cellStyle name="Normal 2 3 156 2 2" xfId="24215"/>
    <cellStyle name="Normal 2 3 156 3" xfId="24216"/>
    <cellStyle name="Normal 2 3 157" xfId="14022"/>
    <cellStyle name="Normal 2 3 157 2" xfId="14023"/>
    <cellStyle name="Normal 2 3 157 2 2" xfId="24217"/>
    <cellStyle name="Normal 2 3 157 3" xfId="24218"/>
    <cellStyle name="Normal 2 3 158" xfId="14024"/>
    <cellStyle name="Normal 2 3 158 2" xfId="14025"/>
    <cellStyle name="Normal 2 3 158 2 2" xfId="24219"/>
    <cellStyle name="Normal 2 3 158 3" xfId="24220"/>
    <cellStyle name="Normal 2 3 159" xfId="14026"/>
    <cellStyle name="Normal 2 3 159 2" xfId="14027"/>
    <cellStyle name="Normal 2 3 159 2 2" xfId="24221"/>
    <cellStyle name="Normal 2 3 159 3" xfId="24222"/>
    <cellStyle name="Normal 2 3 16" xfId="14028"/>
    <cellStyle name="Normál 2 3 16" xfId="6898"/>
    <cellStyle name="Normal 2 3 16 2" xfId="14029"/>
    <cellStyle name="Normál 2 3 16 2" xfId="14030"/>
    <cellStyle name="Normal 2 3 160" xfId="14031"/>
    <cellStyle name="Normal 2 3 160 2" xfId="14032"/>
    <cellStyle name="Normal 2 3 160 2 2" xfId="24223"/>
    <cellStyle name="Normal 2 3 160 3" xfId="24224"/>
    <cellStyle name="Normal 2 3 161" xfId="14033"/>
    <cellStyle name="Normal 2 3 161 2" xfId="14034"/>
    <cellStyle name="Normal 2 3 161 2 2" xfId="24225"/>
    <cellStyle name="Normal 2 3 161 3" xfId="24226"/>
    <cellStyle name="Normal 2 3 162" xfId="14035"/>
    <cellStyle name="Normal 2 3 162 2" xfId="14036"/>
    <cellStyle name="Normal 2 3 162 2 2" xfId="24227"/>
    <cellStyle name="Normal 2 3 162 3" xfId="24228"/>
    <cellStyle name="Normal 2 3 163" xfId="14037"/>
    <cellStyle name="Normal 2 3 163 2" xfId="14038"/>
    <cellStyle name="Normal 2 3 163 2 2" xfId="24229"/>
    <cellStyle name="Normal 2 3 163 3" xfId="24230"/>
    <cellStyle name="Normal 2 3 164" xfId="14039"/>
    <cellStyle name="Normal 2 3 164 2" xfId="14040"/>
    <cellStyle name="Normal 2 3 164 2 2" xfId="24231"/>
    <cellStyle name="Normal 2 3 164 3" xfId="24232"/>
    <cellStyle name="Normal 2 3 165" xfId="14041"/>
    <cellStyle name="Normal 2 3 165 2" xfId="14042"/>
    <cellStyle name="Normal 2 3 165 2 2" xfId="24233"/>
    <cellStyle name="Normal 2 3 165 3" xfId="24234"/>
    <cellStyle name="Normal 2 3 166" xfId="14043"/>
    <cellStyle name="Normal 2 3 166 2" xfId="14044"/>
    <cellStyle name="Normal 2 3 166 2 2" xfId="24235"/>
    <cellStyle name="Normal 2 3 166 3" xfId="24236"/>
    <cellStyle name="Normal 2 3 167" xfId="14045"/>
    <cellStyle name="Normal 2 3 167 2" xfId="14046"/>
    <cellStyle name="Normal 2 3 167 2 2" xfId="24237"/>
    <cellStyle name="Normal 2 3 167 3" xfId="24238"/>
    <cellStyle name="Normal 2 3 168" xfId="14047"/>
    <cellStyle name="Normal 2 3 168 2" xfId="14048"/>
    <cellStyle name="Normal 2 3 168 2 2" xfId="24239"/>
    <cellStyle name="Normal 2 3 168 3" xfId="24240"/>
    <cellStyle name="Normal 2 3 169" xfId="14049"/>
    <cellStyle name="Normal 2 3 169 2" xfId="14050"/>
    <cellStyle name="Normal 2 3 169 2 2" xfId="24241"/>
    <cellStyle name="Normal 2 3 169 3" xfId="24242"/>
    <cellStyle name="Normal 2 3 17" xfId="14051"/>
    <cellStyle name="Normál 2 3 17" xfId="6921"/>
    <cellStyle name="Normal 2 3 17 2" xfId="14052"/>
    <cellStyle name="Normál 2 3 17 2" xfId="14053"/>
    <cellStyle name="Normal 2 3 170" xfId="14054"/>
    <cellStyle name="Normal 2 3 170 2" xfId="14055"/>
    <cellStyle name="Normal 2 3 170 2 2" xfId="24243"/>
    <cellStyle name="Normal 2 3 170 3" xfId="24244"/>
    <cellStyle name="Normal 2 3 171" xfId="14056"/>
    <cellStyle name="Normal 2 3 171 2" xfId="14057"/>
    <cellStyle name="Normal 2 3 171 2 2" xfId="24245"/>
    <cellStyle name="Normal 2 3 171 3" xfId="24246"/>
    <cellStyle name="Normal 2 3 172" xfId="14058"/>
    <cellStyle name="Normal 2 3 172 2" xfId="14059"/>
    <cellStyle name="Normal 2 3 172 2 2" xfId="24247"/>
    <cellStyle name="Normal 2 3 172 3" xfId="24248"/>
    <cellStyle name="Normal 2 3 173" xfId="14060"/>
    <cellStyle name="Normal 2 3 173 2" xfId="14061"/>
    <cellStyle name="Normal 2 3 173 2 2" xfId="24249"/>
    <cellStyle name="Normal 2 3 173 3" xfId="24250"/>
    <cellStyle name="Normal 2 3 174" xfId="14062"/>
    <cellStyle name="Normal 2 3 174 2" xfId="14063"/>
    <cellStyle name="Normal 2 3 174 2 2" xfId="24251"/>
    <cellStyle name="Normal 2 3 174 3" xfId="24252"/>
    <cellStyle name="Normal 2 3 175" xfId="14064"/>
    <cellStyle name="Normal 2 3 175 2" xfId="14065"/>
    <cellStyle name="Normal 2 3 175 2 2" xfId="24253"/>
    <cellStyle name="Normal 2 3 175 3" xfId="24254"/>
    <cellStyle name="Normal 2 3 176" xfId="14066"/>
    <cellStyle name="Normal 2 3 176 2" xfId="14067"/>
    <cellStyle name="Normal 2 3 176 2 2" xfId="24255"/>
    <cellStyle name="Normal 2 3 176 3" xfId="24256"/>
    <cellStyle name="Normal 2 3 177" xfId="14068"/>
    <cellStyle name="Normal 2 3 177 2" xfId="14069"/>
    <cellStyle name="Normal 2 3 177 2 2" xfId="24257"/>
    <cellStyle name="Normal 2 3 177 3" xfId="24258"/>
    <cellStyle name="Normal 2 3 178" xfId="14070"/>
    <cellStyle name="Normal 2 3 178 2" xfId="14071"/>
    <cellStyle name="Normal 2 3 178 2 2" xfId="24259"/>
    <cellStyle name="Normal 2 3 178 3" xfId="24260"/>
    <cellStyle name="Normal 2 3 179" xfId="14072"/>
    <cellStyle name="Normal 2 3 179 2" xfId="14073"/>
    <cellStyle name="Normal 2 3 179 2 2" xfId="24261"/>
    <cellStyle name="Normal 2 3 179 3" xfId="24262"/>
    <cellStyle name="Normal 2 3 18" xfId="14074"/>
    <cellStyle name="Normál 2 3 18" xfId="6886"/>
    <cellStyle name="Normal 2 3 18 2" xfId="14075"/>
    <cellStyle name="Normál 2 3 18 2" xfId="14076"/>
    <cellStyle name="Normal 2 3 180" xfId="14077"/>
    <cellStyle name="Normal 2 3 180 2" xfId="14078"/>
    <cellStyle name="Normal 2 3 180 2 2" xfId="24263"/>
    <cellStyle name="Normal 2 3 180 3" xfId="24264"/>
    <cellStyle name="Normal 2 3 181" xfId="14079"/>
    <cellStyle name="Normal 2 3 181 2" xfId="14080"/>
    <cellStyle name="Normal 2 3 181 2 2" xfId="24265"/>
    <cellStyle name="Normal 2 3 181 3" xfId="24266"/>
    <cellStyle name="Normal 2 3 182" xfId="14081"/>
    <cellStyle name="Normal 2 3 182 2" xfId="14082"/>
    <cellStyle name="Normal 2 3 182 2 2" xfId="24267"/>
    <cellStyle name="Normal 2 3 182 3" xfId="24268"/>
    <cellStyle name="Normal 2 3 183" xfId="14083"/>
    <cellStyle name="Normal 2 3 183 2" xfId="14084"/>
    <cellStyle name="Normal 2 3 183 2 2" xfId="24269"/>
    <cellStyle name="Normal 2 3 183 3" xfId="24270"/>
    <cellStyle name="Normal 2 3 184" xfId="14085"/>
    <cellStyle name="Normal 2 3 184 2" xfId="14086"/>
    <cellStyle name="Normal 2 3 184 2 2" xfId="24271"/>
    <cellStyle name="Normal 2 3 184 3" xfId="24272"/>
    <cellStyle name="Normal 2 3 185" xfId="14087"/>
    <cellStyle name="Normal 2 3 185 2" xfId="14088"/>
    <cellStyle name="Normal 2 3 185 2 2" xfId="24273"/>
    <cellStyle name="Normal 2 3 185 3" xfId="24274"/>
    <cellStyle name="Normal 2 3 186" xfId="14089"/>
    <cellStyle name="Normal 2 3 186 2" xfId="14090"/>
    <cellStyle name="Normal 2 3 186 2 2" xfId="24275"/>
    <cellStyle name="Normal 2 3 186 3" xfId="24276"/>
    <cellStyle name="Normal 2 3 187" xfId="14091"/>
    <cellStyle name="Normal 2 3 187 2" xfId="14092"/>
    <cellStyle name="Normal 2 3 187 2 2" xfId="24277"/>
    <cellStyle name="Normal 2 3 187 3" xfId="24278"/>
    <cellStyle name="Normal 2 3 188" xfId="14093"/>
    <cellStyle name="Normal 2 3 188 2" xfId="14094"/>
    <cellStyle name="Normal 2 3 188 2 2" xfId="24279"/>
    <cellStyle name="Normal 2 3 188 3" xfId="24280"/>
    <cellStyle name="Normal 2 3 189" xfId="14095"/>
    <cellStyle name="Normal 2 3 189 2" xfId="14096"/>
    <cellStyle name="Normal 2 3 189 2 2" xfId="24281"/>
    <cellStyle name="Normal 2 3 189 3" xfId="24282"/>
    <cellStyle name="Normal 2 3 19" xfId="14097"/>
    <cellStyle name="Normál 2 3 19" xfId="6927"/>
    <cellStyle name="Normal 2 3 19 2" xfId="14099"/>
    <cellStyle name="Normál 2 3 19 2" xfId="14100"/>
    <cellStyle name="Normal 2 3 190" xfId="14101"/>
    <cellStyle name="Normal 2 3 190 2" xfId="14102"/>
    <cellStyle name="Normal 2 3 190 2 2" xfId="24283"/>
    <cellStyle name="Normal 2 3 190 3" xfId="24284"/>
    <cellStyle name="Normal 2 3 191" xfId="14103"/>
    <cellStyle name="Normal 2 3 191 2" xfId="14104"/>
    <cellStyle name="Normal 2 3 191 2 2" xfId="24285"/>
    <cellStyle name="Normal 2 3 191 3" xfId="24286"/>
    <cellStyle name="Normal 2 3 192" xfId="14105"/>
    <cellStyle name="Normal 2 3 192 2" xfId="14106"/>
    <cellStyle name="Normal 2 3 192 2 2" xfId="24287"/>
    <cellStyle name="Normal 2 3 192 3" xfId="24288"/>
    <cellStyle name="Normal 2 3 193" xfId="14107"/>
    <cellStyle name="Normal 2 3 193 2" xfId="14108"/>
    <cellStyle name="Normal 2 3 193 2 2" xfId="24289"/>
    <cellStyle name="Normal 2 3 193 3" xfId="24290"/>
    <cellStyle name="Normal 2 3 194" xfId="14109"/>
    <cellStyle name="Normal 2 3 194 2" xfId="14110"/>
    <cellStyle name="Normal 2 3 194 2 2" xfId="24291"/>
    <cellStyle name="Normal 2 3 194 3" xfId="24292"/>
    <cellStyle name="Normal 2 3 195" xfId="14111"/>
    <cellStyle name="Normal 2 3 195 2" xfId="14112"/>
    <cellStyle name="Normal 2 3 195 2 2" xfId="24293"/>
    <cellStyle name="Normal 2 3 195 3" xfId="24294"/>
    <cellStyle name="Normal 2 3 196" xfId="14113"/>
    <cellStyle name="Normal 2 3 196 2" xfId="14114"/>
    <cellStyle name="Normal 2 3 196 2 2" xfId="24295"/>
    <cellStyle name="Normal 2 3 196 3" xfId="24296"/>
    <cellStyle name="Normal 2 3 197" xfId="14115"/>
    <cellStyle name="Normal 2 3 198" xfId="14116"/>
    <cellStyle name="Normal 2 3 199" xfId="14117"/>
    <cellStyle name="Normal 2 3 2" xfId="6737"/>
    <cellStyle name="Normál 2 3 2" xfId="945"/>
    <cellStyle name="Normal 2 3 2 2" xfId="14118"/>
    <cellStyle name="Normál 2 3 2 2" xfId="14119"/>
    <cellStyle name="Normál 2 3 2 2 2" xfId="14120"/>
    <cellStyle name="Normál 2 3 2 3" xfId="14121"/>
    <cellStyle name="Normál 2 3 2 4" xfId="14122"/>
    <cellStyle name="Normál 2 3 2 5" xfId="14123"/>
    <cellStyle name="Normál 2 3 2 6" xfId="14124"/>
    <cellStyle name="Normál 2 3 2 7" xfId="14125"/>
    <cellStyle name="Normal 2 3 20" xfId="14126"/>
    <cellStyle name="Normál 2 3 20" xfId="6912"/>
    <cellStyle name="Normal 2 3 20 2" xfId="14127"/>
    <cellStyle name="Normál 2 3 20 2" xfId="14128"/>
    <cellStyle name="Normal 2 3 200" xfId="14129"/>
    <cellStyle name="Normal 2 3 201" xfId="14130"/>
    <cellStyle name="Normal 2 3 202" xfId="14131"/>
    <cellStyle name="Normal 2 3 203" xfId="14132"/>
    <cellStyle name="Normal 2 3 204" xfId="14133"/>
    <cellStyle name="Normal 2 3 205" xfId="14134"/>
    <cellStyle name="Normal 2 3 206" xfId="14135"/>
    <cellStyle name="Normal 2 3 207" xfId="14136"/>
    <cellStyle name="Normal 2 3 208" xfId="14137"/>
    <cellStyle name="Normal 2 3 209" xfId="14138"/>
    <cellStyle name="Normal 2 3 21" xfId="14139"/>
    <cellStyle name="Normál 2 3 21" xfId="6878"/>
    <cellStyle name="Normal 2 3 21 2" xfId="14140"/>
    <cellStyle name="Normál 2 3 21 2" xfId="14141"/>
    <cellStyle name="Normal 2 3 210" xfId="14142"/>
    <cellStyle name="Normal 2 3 211" xfId="14143"/>
    <cellStyle name="Normal 2 3 212" xfId="14144"/>
    <cellStyle name="Normal 2 3 213" xfId="14145"/>
    <cellStyle name="Normal 2 3 214" xfId="14146"/>
    <cellStyle name="Normal 2 3 215" xfId="14147"/>
    <cellStyle name="Normal 2 3 216" xfId="14148"/>
    <cellStyle name="Normal 2 3 217" xfId="14149"/>
    <cellStyle name="Normal 2 3 218" xfId="14150"/>
    <cellStyle name="Normal 2 3 219" xfId="14151"/>
    <cellStyle name="Normal 2 3 22" xfId="14152"/>
    <cellStyle name="Normál 2 3 22" xfId="6904"/>
    <cellStyle name="Normal 2 3 22 2" xfId="14154"/>
    <cellStyle name="Normál 2 3 22 2" xfId="14155"/>
    <cellStyle name="Normal 2 3 220" xfId="14156"/>
    <cellStyle name="Normal 2 3 221" xfId="14157"/>
    <cellStyle name="Normal 2 3 222" xfId="14158"/>
    <cellStyle name="Normal 2 3 223" xfId="14159"/>
    <cellStyle name="Normal 2 3 224" xfId="14160"/>
    <cellStyle name="Normal 2 3 225" xfId="14161"/>
    <cellStyle name="Normal 2 3 226" xfId="14162"/>
    <cellStyle name="Normal 2 3 227" xfId="14163"/>
    <cellStyle name="Normal 2 3 228" xfId="14164"/>
    <cellStyle name="Normal 2 3 229" xfId="14165"/>
    <cellStyle name="Normal 2 3 23" xfId="14166"/>
    <cellStyle name="Normál 2 3 23" xfId="6938"/>
    <cellStyle name="Normal 2 3 23 2" xfId="14167"/>
    <cellStyle name="Normál 2 3 23 2" xfId="14168"/>
    <cellStyle name="Normal 2 3 230" xfId="14169"/>
    <cellStyle name="Normal 2 3 231" xfId="14170"/>
    <cellStyle name="Normal 2 3 232" xfId="14171"/>
    <cellStyle name="Normal 2 3 233" xfId="14172"/>
    <cellStyle name="Normal 2 3 234" xfId="14173"/>
    <cellStyle name="Normal 2 3 235" xfId="14174"/>
    <cellStyle name="Normal 2 3 236" xfId="14175"/>
    <cellStyle name="Normal 2 3 237" xfId="14176"/>
    <cellStyle name="Normal 2 3 238" xfId="14177"/>
    <cellStyle name="Normal 2 3 239" xfId="14178"/>
    <cellStyle name="Normal 2 3 24" xfId="14179"/>
    <cellStyle name="Normál 2 3 24" xfId="6915"/>
    <cellStyle name="Normal 2 3 24 2" xfId="14180"/>
    <cellStyle name="Normál 2 3 24 2" xfId="14181"/>
    <cellStyle name="Normal 2 3 240" xfId="14182"/>
    <cellStyle name="Normal 2 3 241" xfId="14183"/>
    <cellStyle name="Normal 2 3 242" xfId="14184"/>
    <cellStyle name="Normal 2 3 243" xfId="14185"/>
    <cellStyle name="Normal 2 3 244" xfId="14186"/>
    <cellStyle name="Normal 2 3 245" xfId="14187"/>
    <cellStyle name="Normal 2 3 246" xfId="14188"/>
    <cellStyle name="Normal 2 3 247" xfId="14189"/>
    <cellStyle name="Normal 2 3 248" xfId="14190"/>
    <cellStyle name="Normal 2 3 249" xfId="35037"/>
    <cellStyle name="Normal 2 3 25" xfId="14191"/>
    <cellStyle name="Normál 2 3 25" xfId="6340"/>
    <cellStyle name="Normal 2 3 25 2" xfId="14193"/>
    <cellStyle name="Normál 2 3 25 2" xfId="14194"/>
    <cellStyle name="Normal 2 3 250" xfId="36753"/>
    <cellStyle name="Normal 2 3 251" xfId="37216"/>
    <cellStyle name="Normal 2 3 26" xfId="14195"/>
    <cellStyle name="Normál 2 3 26" xfId="14196"/>
    <cellStyle name="Normal 2 3 26 2" xfId="14197"/>
    <cellStyle name="Normál 2 3 26 2" xfId="14198"/>
    <cellStyle name="Normal 2 3 27" xfId="14199"/>
    <cellStyle name="Normál 2 3 27" xfId="14200"/>
    <cellStyle name="Normal 2 3 27 2" xfId="14201"/>
    <cellStyle name="Normál 2 3 27 2" xfId="14202"/>
    <cellStyle name="Normal 2 3 28" xfId="14203"/>
    <cellStyle name="Normál 2 3 28" xfId="14204"/>
    <cellStyle name="Normal 2 3 28 2" xfId="14205"/>
    <cellStyle name="Normál 2 3 28 2" xfId="14206"/>
    <cellStyle name="Normal 2 3 29" xfId="14207"/>
    <cellStyle name="Normál 2 3 29" xfId="14208"/>
    <cellStyle name="Normal 2 3 29 2" xfId="14209"/>
    <cellStyle name="Normal 2 3 3" xfId="6738"/>
    <cellStyle name="Normál 2 3 3" xfId="5294"/>
    <cellStyle name="Normal 2 3 3 2" xfId="14210"/>
    <cellStyle name="Normál 2 3 3 2" xfId="14211"/>
    <cellStyle name="Normál 2 3 3 3" xfId="34673"/>
    <cellStyle name="Normal 2 3 30" xfId="14212"/>
    <cellStyle name="Normál 2 3 30" xfId="7201"/>
    <cellStyle name="Normal 2 3 30 2" xfId="14213"/>
    <cellStyle name="Normal 2 3 31" xfId="14214"/>
    <cellStyle name="Normál 2 3 31" xfId="7580"/>
    <cellStyle name="Normal 2 3 31 2" xfId="14215"/>
    <cellStyle name="Normal 2 3 32" xfId="14216"/>
    <cellStyle name="Normál 2 3 32" xfId="32580"/>
    <cellStyle name="Normal 2 3 32 2" xfId="14217"/>
    <cellStyle name="Normal 2 3 33" xfId="14218"/>
    <cellStyle name="Normál 2 3 33" xfId="30837"/>
    <cellStyle name="Normal 2 3 33 2" xfId="14219"/>
    <cellStyle name="Normal 2 3 34" xfId="14220"/>
    <cellStyle name="Normál 2 3 34" xfId="33407"/>
    <cellStyle name="Normal 2 3 34 2" xfId="14221"/>
    <cellStyle name="Normal 2 3 35" xfId="14222"/>
    <cellStyle name="Normál 2 3 35" xfId="30249"/>
    <cellStyle name="Normal 2 3 35 2" xfId="14223"/>
    <cellStyle name="Normal 2 3 36" xfId="14224"/>
    <cellStyle name="Normál 2 3 36" xfId="30635"/>
    <cellStyle name="Normal 2 3 36 2" xfId="14225"/>
    <cellStyle name="Normal 2 3 37" xfId="14226"/>
    <cellStyle name="Normál 2 3 37" xfId="33974"/>
    <cellStyle name="Normal 2 3 37 2" xfId="14227"/>
    <cellStyle name="Normal 2 3 38" xfId="14228"/>
    <cellStyle name="Normál 2 3 38" xfId="7215"/>
    <cellStyle name="Normal 2 3 38 2" xfId="14229"/>
    <cellStyle name="Normal 2 3 39" xfId="14230"/>
    <cellStyle name="Normál 2 3 39" xfId="32649"/>
    <cellStyle name="Normal 2 3 39 2" xfId="14231"/>
    <cellStyle name="Normal 2 3 4" xfId="6739"/>
    <cellStyle name="Normál 2 3 4" xfId="612"/>
    <cellStyle name="Normal 2 3 4 2" xfId="14232"/>
    <cellStyle name="Normál 2 3 4 2" xfId="14233"/>
    <cellStyle name="Normál 2 3 4 3" xfId="34539"/>
    <cellStyle name="Normal 2 3 40" xfId="14234"/>
    <cellStyle name="Normál 2 3 40" xfId="30258"/>
    <cellStyle name="Normal 2 3 40 2" xfId="14235"/>
    <cellStyle name="Normal 2 3 41" xfId="14236"/>
    <cellStyle name="Normál 2 3 41" xfId="29886"/>
    <cellStyle name="Normal 2 3 41 2" xfId="14237"/>
    <cellStyle name="Normal 2 3 42" xfId="14238"/>
    <cellStyle name="Normál 2 3 42" xfId="33765"/>
    <cellStyle name="Normal 2 3 42 2" xfId="14239"/>
    <cellStyle name="Normal 2 3 43" xfId="14240"/>
    <cellStyle name="Normál 2 3 43" xfId="34390"/>
    <cellStyle name="Normal 2 3 43 2" xfId="14241"/>
    <cellStyle name="Normal 2 3 44" xfId="14242"/>
    <cellStyle name="Normál 2 3 44" xfId="36754"/>
    <cellStyle name="Normal 2 3 44 2" xfId="14243"/>
    <cellStyle name="Normal 2 3 45" xfId="14244"/>
    <cellStyle name="Normal 2 3 45 2" xfId="14245"/>
    <cellStyle name="Normal 2 3 46" xfId="14246"/>
    <cellStyle name="Normal 2 3 46 2" xfId="14247"/>
    <cellStyle name="Normal 2 3 47" xfId="14248"/>
    <cellStyle name="Normal 2 3 47 2" xfId="14249"/>
    <cellStyle name="Normal 2 3 48" xfId="14250"/>
    <cellStyle name="Normal 2 3 48 2" xfId="14251"/>
    <cellStyle name="Normal 2 3 49" xfId="14252"/>
    <cellStyle name="Normal 2 3 49 2" xfId="14253"/>
    <cellStyle name="Normal 2 3 5" xfId="6740"/>
    <cellStyle name="Normál 2 3 5" xfId="6741"/>
    <cellStyle name="Normal 2 3 5 2" xfId="14254"/>
    <cellStyle name="Normál 2 3 5 2" xfId="14255"/>
    <cellStyle name="Normal 2 3 50" xfId="14256"/>
    <cellStyle name="Normal 2 3 50 2" xfId="14257"/>
    <cellStyle name="Normal 2 3 51" xfId="14258"/>
    <cellStyle name="Normal 2 3 51 2" xfId="14259"/>
    <cellStyle name="Normal 2 3 52" xfId="14260"/>
    <cellStyle name="Normal 2 3 52 2" xfId="14261"/>
    <cellStyle name="Normal 2 3 53" xfId="14262"/>
    <cellStyle name="Normal 2 3 53 2" xfId="14263"/>
    <cellStyle name="Normal 2 3 54" xfId="14264"/>
    <cellStyle name="Normal 2 3 54 2" xfId="14265"/>
    <cellStyle name="Normal 2 3 55" xfId="14266"/>
    <cellStyle name="Normal 2 3 55 2" xfId="14267"/>
    <cellStyle name="Normal 2 3 56" xfId="14268"/>
    <cellStyle name="Normal 2 3 56 2" xfId="14269"/>
    <cellStyle name="Normal 2 3 57" xfId="14270"/>
    <cellStyle name="Normal 2 3 57 2" xfId="14271"/>
    <cellStyle name="Normal 2 3 58" xfId="14272"/>
    <cellStyle name="Normal 2 3 58 2" xfId="14273"/>
    <cellStyle name="Normal 2 3 58 2 2" xfId="14274"/>
    <cellStyle name="Normal 2 3 58 2 2 2" xfId="24297"/>
    <cellStyle name="Normal 2 3 58 2 3" xfId="24298"/>
    <cellStyle name="Normal 2 3 58 3" xfId="14275"/>
    <cellStyle name="Normal 2 3 58 3 2" xfId="24299"/>
    <cellStyle name="Normal 2 3 58 4" xfId="24300"/>
    <cellStyle name="Normal 2 3 59" xfId="14276"/>
    <cellStyle name="Normal 2 3 59 2" xfId="14277"/>
    <cellStyle name="Normal 2 3 59 2 2" xfId="14278"/>
    <cellStyle name="Normal 2 3 59 2 2 2" xfId="24301"/>
    <cellStyle name="Normal 2 3 59 2 3" xfId="24302"/>
    <cellStyle name="Normal 2 3 59 3" xfId="14279"/>
    <cellStyle name="Normal 2 3 59 3 2" xfId="24303"/>
    <cellStyle name="Normal 2 3 59 4" xfId="24304"/>
    <cellStyle name="Normal 2 3 6" xfId="6742"/>
    <cellStyle name="Normál 2 3 6" xfId="6743"/>
    <cellStyle name="Normal 2 3 6 2" xfId="14280"/>
    <cellStyle name="Normál 2 3 6 2" xfId="14281"/>
    <cellStyle name="Normal 2 3 60" xfId="14282"/>
    <cellStyle name="Normal 2 3 60 2" xfId="14283"/>
    <cellStyle name="Normal 2 3 60 2 2" xfId="14284"/>
    <cellStyle name="Normal 2 3 60 2 2 2" xfId="24305"/>
    <cellStyle name="Normal 2 3 60 2 3" xfId="24306"/>
    <cellStyle name="Normal 2 3 60 3" xfId="14285"/>
    <cellStyle name="Normal 2 3 60 3 2" xfId="24307"/>
    <cellStyle name="Normal 2 3 60 4" xfId="24308"/>
    <cellStyle name="Normal 2 3 61" xfId="14286"/>
    <cellStyle name="Normal 2 3 61 2" xfId="14287"/>
    <cellStyle name="Normal 2 3 61 2 2" xfId="14288"/>
    <cellStyle name="Normal 2 3 61 2 2 2" xfId="24309"/>
    <cellStyle name="Normal 2 3 61 2 3" xfId="24310"/>
    <cellStyle name="Normal 2 3 61 3" xfId="14289"/>
    <cellStyle name="Normal 2 3 61 3 2" xfId="24311"/>
    <cellStyle name="Normal 2 3 61 4" xfId="24312"/>
    <cellStyle name="Normal 2 3 62" xfId="14290"/>
    <cellStyle name="Normal 2 3 62 2" xfId="14291"/>
    <cellStyle name="Normal 2 3 62 2 2" xfId="14292"/>
    <cellStyle name="Normal 2 3 62 2 2 2" xfId="24313"/>
    <cellStyle name="Normal 2 3 62 2 3" xfId="24314"/>
    <cellStyle name="Normal 2 3 62 3" xfId="14293"/>
    <cellStyle name="Normal 2 3 62 3 2" xfId="24315"/>
    <cellStyle name="Normal 2 3 62 4" xfId="24316"/>
    <cellStyle name="Normal 2 3 63" xfId="14294"/>
    <cellStyle name="Normal 2 3 63 2" xfId="14295"/>
    <cellStyle name="Normal 2 3 63 2 2" xfId="14296"/>
    <cellStyle name="Normal 2 3 63 2 2 2" xfId="24317"/>
    <cellStyle name="Normal 2 3 63 2 3" xfId="24318"/>
    <cellStyle name="Normal 2 3 63 3" xfId="14297"/>
    <cellStyle name="Normal 2 3 63 3 2" xfId="24319"/>
    <cellStyle name="Normal 2 3 63 4" xfId="24320"/>
    <cellStyle name="Normal 2 3 64" xfId="14298"/>
    <cellStyle name="Normal 2 3 64 2" xfId="14299"/>
    <cellStyle name="Normal 2 3 64 2 2" xfId="24321"/>
    <cellStyle name="Normal 2 3 64 3" xfId="24322"/>
    <cellStyle name="Normal 2 3 65" xfId="14300"/>
    <cellStyle name="Normal 2 3 65 2" xfId="14301"/>
    <cellStyle name="Normal 2 3 65 2 2" xfId="24323"/>
    <cellStyle name="Normal 2 3 65 3" xfId="24324"/>
    <cellStyle name="Normal 2 3 66" xfId="14302"/>
    <cellStyle name="Normal 2 3 66 2" xfId="14303"/>
    <cellStyle name="Normal 2 3 66 2 2" xfId="24325"/>
    <cellStyle name="Normal 2 3 66 3" xfId="24326"/>
    <cellStyle name="Normal 2 3 67" xfId="14304"/>
    <cellStyle name="Normal 2 3 67 2" xfId="14305"/>
    <cellStyle name="Normal 2 3 67 2 2" xfId="24327"/>
    <cellStyle name="Normal 2 3 67 3" xfId="24328"/>
    <cellStyle name="Normal 2 3 68" xfId="14306"/>
    <cellStyle name="Normal 2 3 68 2" xfId="14307"/>
    <cellStyle name="Normal 2 3 68 2 2" xfId="24329"/>
    <cellStyle name="Normal 2 3 68 3" xfId="24330"/>
    <cellStyle name="Normal 2 3 69" xfId="14308"/>
    <cellStyle name="Normal 2 3 69 2" xfId="14309"/>
    <cellStyle name="Normal 2 3 69 2 2" xfId="24331"/>
    <cellStyle name="Normal 2 3 69 3" xfId="24332"/>
    <cellStyle name="Normal 2 3 7" xfId="6744"/>
    <cellStyle name="Normál 2 3 7" xfId="6745"/>
    <cellStyle name="Normal 2 3 7 2" xfId="14310"/>
    <cellStyle name="Normál 2 3 7 2" xfId="14311"/>
    <cellStyle name="Normal 2 3 70" xfId="14312"/>
    <cellStyle name="Normal 2 3 70 2" xfId="14313"/>
    <cellStyle name="Normal 2 3 70 2 2" xfId="24333"/>
    <cellStyle name="Normal 2 3 70 3" xfId="24334"/>
    <cellStyle name="Normal 2 3 71" xfId="14314"/>
    <cellStyle name="Normal 2 3 71 2" xfId="14315"/>
    <cellStyle name="Normal 2 3 71 2 2" xfId="24335"/>
    <cellStyle name="Normal 2 3 71 3" xfId="24336"/>
    <cellStyle name="Normal 2 3 72" xfId="14316"/>
    <cellStyle name="Normal 2 3 72 2" xfId="14317"/>
    <cellStyle name="Normal 2 3 72 2 2" xfId="24337"/>
    <cellStyle name="Normal 2 3 72 3" xfId="24338"/>
    <cellStyle name="Normal 2 3 73" xfId="14318"/>
    <cellStyle name="Normal 2 3 73 2" xfId="14319"/>
    <cellStyle name="Normal 2 3 73 2 2" xfId="24339"/>
    <cellStyle name="Normal 2 3 73 3" xfId="24340"/>
    <cellStyle name="Normal 2 3 74" xfId="14320"/>
    <cellStyle name="Normal 2 3 74 2" xfId="14321"/>
    <cellStyle name="Normal 2 3 74 2 2" xfId="24341"/>
    <cellStyle name="Normal 2 3 74 3" xfId="24342"/>
    <cellStyle name="Normal 2 3 75" xfId="14322"/>
    <cellStyle name="Normal 2 3 75 2" xfId="14323"/>
    <cellStyle name="Normal 2 3 75 2 2" xfId="24343"/>
    <cellStyle name="Normal 2 3 75 3" xfId="24344"/>
    <cellStyle name="Normal 2 3 76" xfId="14324"/>
    <cellStyle name="Normal 2 3 76 2" xfId="14325"/>
    <cellStyle name="Normal 2 3 76 2 2" xfId="24345"/>
    <cellStyle name="Normal 2 3 76 3" xfId="24346"/>
    <cellStyle name="Normal 2 3 77" xfId="14326"/>
    <cellStyle name="Normal 2 3 77 2" xfId="14327"/>
    <cellStyle name="Normal 2 3 77 2 2" xfId="24347"/>
    <cellStyle name="Normal 2 3 77 3" xfId="24348"/>
    <cellStyle name="Normal 2 3 78" xfId="14328"/>
    <cellStyle name="Normal 2 3 78 2" xfId="14329"/>
    <cellStyle name="Normal 2 3 78 2 2" xfId="24349"/>
    <cellStyle name="Normal 2 3 78 3" xfId="24350"/>
    <cellStyle name="Normal 2 3 79" xfId="14330"/>
    <cellStyle name="Normal 2 3 79 2" xfId="14331"/>
    <cellStyle name="Normal 2 3 79 2 2" xfId="24351"/>
    <cellStyle name="Normal 2 3 79 3" xfId="24352"/>
    <cellStyle name="Normal 2 3 8" xfId="6746"/>
    <cellStyle name="Normál 2 3 8" xfId="6747"/>
    <cellStyle name="Normal 2 3 8 2" xfId="14332"/>
    <cellStyle name="Normál 2 3 8 2" xfId="14333"/>
    <cellStyle name="Normal 2 3 80" xfId="14334"/>
    <cellStyle name="Normal 2 3 81" xfId="14335"/>
    <cellStyle name="Normal 2 3 81 2" xfId="14336"/>
    <cellStyle name="Normal 2 3 81 2 2" xfId="24353"/>
    <cellStyle name="Normal 2 3 81 3" xfId="24354"/>
    <cellStyle name="Normal 2 3 82" xfId="14337"/>
    <cellStyle name="Normal 2 3 82 2" xfId="14338"/>
    <cellStyle name="Normal 2 3 82 2 2" xfId="24355"/>
    <cellStyle name="Normal 2 3 82 3" xfId="24356"/>
    <cellStyle name="Normal 2 3 83" xfId="14339"/>
    <cellStyle name="Normal 2 3 83 2" xfId="14340"/>
    <cellStyle name="Normal 2 3 83 2 2" xfId="24357"/>
    <cellStyle name="Normal 2 3 83 3" xfId="24358"/>
    <cellStyle name="Normal 2 3 84" xfId="14341"/>
    <cellStyle name="Normal 2 3 84 2" xfId="14342"/>
    <cellStyle name="Normal 2 3 84 2 2" xfId="24359"/>
    <cellStyle name="Normal 2 3 84 3" xfId="24360"/>
    <cellStyle name="Normal 2 3 85" xfId="14343"/>
    <cellStyle name="Normal 2 3 85 2" xfId="14344"/>
    <cellStyle name="Normal 2 3 85 2 2" xfId="24361"/>
    <cellStyle name="Normal 2 3 85 3" xfId="24362"/>
    <cellStyle name="Normal 2 3 86" xfId="14345"/>
    <cellStyle name="Normal 2 3 86 2" xfId="14346"/>
    <cellStyle name="Normal 2 3 86 2 2" xfId="24363"/>
    <cellStyle name="Normal 2 3 86 3" xfId="24364"/>
    <cellStyle name="Normal 2 3 87" xfId="14347"/>
    <cellStyle name="Normal 2 3 87 2" xfId="14348"/>
    <cellStyle name="Normal 2 3 87 2 2" xfId="24365"/>
    <cellStyle name="Normal 2 3 87 3" xfId="24366"/>
    <cellStyle name="Normal 2 3 88" xfId="14349"/>
    <cellStyle name="Normal 2 3 88 2" xfId="14350"/>
    <cellStyle name="Normal 2 3 88 2 2" xfId="24367"/>
    <cellStyle name="Normal 2 3 88 3" xfId="24368"/>
    <cellStyle name="Normal 2 3 89" xfId="14351"/>
    <cellStyle name="Normal 2 3 89 2" xfId="14352"/>
    <cellStyle name="Normal 2 3 89 2 2" xfId="24369"/>
    <cellStyle name="Normal 2 3 89 3" xfId="24370"/>
    <cellStyle name="Normal 2 3 9" xfId="6748"/>
    <cellStyle name="Normál 2 3 9" xfId="6749"/>
    <cellStyle name="Normal 2 3 9 2" xfId="14353"/>
    <cellStyle name="Normál 2 3 9 2" xfId="14354"/>
    <cellStyle name="Normal 2 3 90" xfId="14355"/>
    <cellStyle name="Normal 2 3 90 2" xfId="14356"/>
    <cellStyle name="Normal 2 3 90 2 2" xfId="24371"/>
    <cellStyle name="Normal 2 3 90 3" xfId="24372"/>
    <cellStyle name="Normal 2 3 91" xfId="14357"/>
    <cellStyle name="Normal 2 3 91 2" xfId="14358"/>
    <cellStyle name="Normal 2 3 91 2 2" xfId="24373"/>
    <cellStyle name="Normal 2 3 91 3" xfId="24374"/>
    <cellStyle name="Normal 2 3 92" xfId="14359"/>
    <cellStyle name="Normal 2 3 92 2" xfId="14360"/>
    <cellStyle name="Normal 2 3 92 2 2" xfId="24375"/>
    <cellStyle name="Normal 2 3 92 3" xfId="24376"/>
    <cellStyle name="Normal 2 3 93" xfId="14361"/>
    <cellStyle name="Normal 2 3 93 2" xfId="14362"/>
    <cellStyle name="Normal 2 3 93 2 2" xfId="24377"/>
    <cellStyle name="Normal 2 3 93 3" xfId="24378"/>
    <cellStyle name="Normal 2 3 94" xfId="14363"/>
    <cellStyle name="Normal 2 3 94 2" xfId="14364"/>
    <cellStyle name="Normal 2 3 94 2 2" xfId="24379"/>
    <cellStyle name="Normal 2 3 94 3" xfId="24380"/>
    <cellStyle name="Normal 2 3 95" xfId="14365"/>
    <cellStyle name="Normal 2 3 95 2" xfId="14366"/>
    <cellStyle name="Normal 2 3 95 2 2" xfId="24381"/>
    <cellStyle name="Normal 2 3 95 3" xfId="24382"/>
    <cellStyle name="Normal 2 3 96" xfId="14367"/>
    <cellStyle name="Normal 2 3 96 2" xfId="14368"/>
    <cellStyle name="Normal 2 3 96 2 2" xfId="24383"/>
    <cellStyle name="Normal 2 3 96 3" xfId="24384"/>
    <cellStyle name="Normal 2 3 97" xfId="14369"/>
    <cellStyle name="Normal 2 3 97 2" xfId="14370"/>
    <cellStyle name="Normal 2 3 97 2 2" xfId="24385"/>
    <cellStyle name="Normal 2 3 97 3" xfId="24386"/>
    <cellStyle name="Normal 2 3 98" xfId="14371"/>
    <cellStyle name="Normal 2 3 98 2" xfId="14372"/>
    <cellStyle name="Normal 2 3 98 2 2" xfId="24387"/>
    <cellStyle name="Normal 2 3 98 3" xfId="24388"/>
    <cellStyle name="Normal 2 3 99" xfId="14373"/>
    <cellStyle name="Normal 2 3 99 2" xfId="14374"/>
    <cellStyle name="Normal 2 3 99 2 2" xfId="24389"/>
    <cellStyle name="Normal 2 3 99 3" xfId="24390"/>
    <cellStyle name="Normal 2 30" xfId="5728"/>
    <cellStyle name="Normál 2 30" xfId="5787"/>
    <cellStyle name="Normal 2 30 2" xfId="14375"/>
    <cellStyle name="Normál 2 30 2" xfId="14376"/>
    <cellStyle name="Normál 2 300" xfId="14377"/>
    <cellStyle name="Normál 2 301" xfId="14378"/>
    <cellStyle name="Normál 2 302" xfId="14379"/>
    <cellStyle name="Normál 2 303" xfId="14380"/>
    <cellStyle name="Normál 2 304" xfId="14381"/>
    <cellStyle name="Normál 2 305" xfId="14382"/>
    <cellStyle name="Normál 2 306" xfId="14383"/>
    <cellStyle name="Normál 2 307" xfId="14384"/>
    <cellStyle name="Normál 2 308" xfId="14385"/>
    <cellStyle name="Normál 2 309" xfId="14386"/>
    <cellStyle name="Normal 2 31" xfId="5019"/>
    <cellStyle name="Normál 2 31" xfId="5790"/>
    <cellStyle name="Normal 2 31 2" xfId="14387"/>
    <cellStyle name="Normál 2 31 2" xfId="14388"/>
    <cellStyle name="Normál 2 310" xfId="14389"/>
    <cellStyle name="Normál 2 311" xfId="14390"/>
    <cellStyle name="Normál 2 312" xfId="14391"/>
    <cellStyle name="Normál 2 313" xfId="14392"/>
    <cellStyle name="Normál 2 314" xfId="14393"/>
    <cellStyle name="Normál 2 315" xfId="14394"/>
    <cellStyle name="Normál 2 316" xfId="14395"/>
    <cellStyle name="Normál 2 317" xfId="14396"/>
    <cellStyle name="Normál 2 318" xfId="14397"/>
    <cellStyle name="Normál 2 319" xfId="14398"/>
    <cellStyle name="Normal 2 32" xfId="5820"/>
    <cellStyle name="Normál 2 32" xfId="5006"/>
    <cellStyle name="Normal 2 32 2" xfId="14399"/>
    <cellStyle name="Normál 2 32 2" xfId="14400"/>
    <cellStyle name="Normál 2 320" xfId="14401"/>
    <cellStyle name="Normál 2 321" xfId="14402"/>
    <cellStyle name="Normál 2 322" xfId="14403"/>
    <cellStyle name="Normál 2 323" xfId="14404"/>
    <cellStyle name="Normál 2 324" xfId="14405"/>
    <cellStyle name="Normál 2 325" xfId="14406"/>
    <cellStyle name="Normál 2 326" xfId="14407"/>
    <cellStyle name="Normál 2 327" xfId="14408"/>
    <cellStyle name="Normál 2 328" xfId="14409"/>
    <cellStyle name="Normál 2 329" xfId="14410"/>
    <cellStyle name="Normal 2 33" xfId="5838"/>
    <cellStyle name="Normál 2 33" xfId="5802"/>
    <cellStyle name="Normal 2 33 2" xfId="14411"/>
    <cellStyle name="Normál 2 33 2" xfId="14412"/>
    <cellStyle name="Normál 2 330" xfId="14413"/>
    <cellStyle name="Normál 2 331" xfId="14414"/>
    <cellStyle name="Normál 2 332" xfId="14415"/>
    <cellStyle name="Normál 2 333" xfId="14416"/>
    <cellStyle name="Normál 2 334" xfId="14417"/>
    <cellStyle name="Normál 2 335" xfId="14418"/>
    <cellStyle name="Normál 2 336" xfId="14419"/>
    <cellStyle name="Normál 2 337" xfId="14420"/>
    <cellStyle name="Normál 2 338" xfId="14421"/>
    <cellStyle name="Normál 2 339" xfId="14422"/>
    <cellStyle name="Normal 2 34" xfId="5875"/>
    <cellStyle name="Normál 2 34" xfId="5847"/>
    <cellStyle name="Normal 2 34 2" xfId="14423"/>
    <cellStyle name="Normál 2 34 2" xfId="14424"/>
    <cellStyle name="Normál 2 340" xfId="14425"/>
    <cellStyle name="Normál 2 341" xfId="14426"/>
    <cellStyle name="Normál 2 342" xfId="14427"/>
    <cellStyle name="Normál 2 343" xfId="14428"/>
    <cellStyle name="Normál 2 344" xfId="14429"/>
    <cellStyle name="Normál 2 345" xfId="14430"/>
    <cellStyle name="Normál 2 346" xfId="24391"/>
    <cellStyle name="Normál 2 347" xfId="24392"/>
    <cellStyle name="Normál 2 348" xfId="24393"/>
    <cellStyle name="Normál 2 349" xfId="24394"/>
    <cellStyle name="Normal 2 35" xfId="1131"/>
    <cellStyle name="Normál 2 35" xfId="5863"/>
    <cellStyle name="Normal 2 35 2" xfId="14431"/>
    <cellStyle name="Normál 2 35 2" xfId="14432"/>
    <cellStyle name="Normál 2 350" xfId="24395"/>
    <cellStyle name="Normál 2 351" xfId="24396"/>
    <cellStyle name="Normál 2 352" xfId="29873"/>
    <cellStyle name="Normál 2 353" xfId="29868"/>
    <cellStyle name="Normál 2 354" xfId="11636"/>
    <cellStyle name="Normál 2 355" xfId="7195"/>
    <cellStyle name="Normál 2 356" xfId="7582"/>
    <cellStyle name="Normál 2 357" xfId="33881"/>
    <cellStyle name="Normál 2 358" xfId="7406"/>
    <cellStyle name="Normál 2 359" xfId="32665"/>
    <cellStyle name="Normal 2 36" xfId="14433"/>
    <cellStyle name="Normál 2 36" xfId="611"/>
    <cellStyle name="Normal 2 36 2" xfId="14434"/>
    <cellStyle name="Normál 2 36 2" xfId="14435"/>
    <cellStyle name="Normál 2 36 2 2" xfId="14436"/>
    <cellStyle name="Normál 2 36 3" xfId="14437"/>
    <cellStyle name="Normál 2 360" xfId="30791"/>
    <cellStyle name="Normál 2 361" xfId="30636"/>
    <cellStyle name="Normál 2 362" xfId="31053"/>
    <cellStyle name="Normál 2 363" xfId="34049"/>
    <cellStyle name="Normál 2 364" xfId="34101"/>
    <cellStyle name="Normál 2 365" xfId="34140"/>
    <cellStyle name="Normál 2 366" xfId="34211"/>
    <cellStyle name="Normál 2 367" xfId="34268"/>
    <cellStyle name="Normál 2 368" xfId="34288"/>
    <cellStyle name="Normál 2 369" xfId="36483"/>
    <cellStyle name="Normal 2 37" xfId="14438"/>
    <cellStyle name="Normál 2 37" xfId="6006"/>
    <cellStyle name="Normal 2 37 2" xfId="14439"/>
    <cellStyle name="Normál 2 37 2" xfId="14440"/>
    <cellStyle name="Normál 2 37 2 2" xfId="14441"/>
    <cellStyle name="Normál 2 37 3" xfId="14442"/>
    <cellStyle name="Normál 2 370" xfId="6243"/>
    <cellStyle name="Normál 2 371" xfId="36487"/>
    <cellStyle name="Normal 2 38" xfId="14443"/>
    <cellStyle name="Normál 2 38" xfId="14444"/>
    <cellStyle name="Normal 2 38 2" xfId="14445"/>
    <cellStyle name="Normál 2 38 2" xfId="14446"/>
    <cellStyle name="Normál 2 38 2 2" xfId="14447"/>
    <cellStyle name="Normál 2 38 3" xfId="14448"/>
    <cellStyle name="Normal 2 39" xfId="14449"/>
    <cellStyle name="Normál 2 39" xfId="14450"/>
    <cellStyle name="Normal 2 39 2" xfId="14451"/>
    <cellStyle name="Normál 2 39 2" xfId="14452"/>
    <cellStyle name="Normál 2 39 2 2" xfId="14453"/>
    <cellStyle name="Normál 2 39 3" xfId="14454"/>
    <cellStyle name="Normal 2 4" xfId="3179"/>
    <cellStyle name="Normál 2 4" xfId="944"/>
    <cellStyle name="Normal 2 4 10" xfId="6750"/>
    <cellStyle name="Normál 2 4 10" xfId="6751"/>
    <cellStyle name="Normal 2 4 10 2" xfId="14455"/>
    <cellStyle name="Normál 2 4 10 2" xfId="14456"/>
    <cellStyle name="Normal 2 4 11" xfId="14457"/>
    <cellStyle name="Normál 2 4 11" xfId="14458"/>
    <cellStyle name="Normal 2 4 11 2" xfId="14459"/>
    <cellStyle name="Normál 2 4 11 2" xfId="14460"/>
    <cellStyle name="Normal 2 4 12" xfId="14461"/>
    <cellStyle name="Normál 2 4 12" xfId="14462"/>
    <cellStyle name="Normal 2 4 12 2" xfId="14463"/>
    <cellStyle name="Normál 2 4 12 2" xfId="14464"/>
    <cellStyle name="Normal 2 4 13" xfId="14465"/>
    <cellStyle name="Normál 2 4 13" xfId="14466"/>
    <cellStyle name="Normal 2 4 13 2" xfId="14467"/>
    <cellStyle name="Normál 2 4 13 2" xfId="14468"/>
    <cellStyle name="Normal 2 4 14" xfId="14469"/>
    <cellStyle name="Normál 2 4 14" xfId="14470"/>
    <cellStyle name="Normal 2 4 14 2" xfId="14471"/>
    <cellStyle name="Normál 2 4 14 2" xfId="14472"/>
    <cellStyle name="Normal 2 4 15" xfId="14473"/>
    <cellStyle name="Normál 2 4 15" xfId="14474"/>
    <cellStyle name="Normal 2 4 15 2" xfId="14475"/>
    <cellStyle name="Normál 2 4 15 2" xfId="14476"/>
    <cellStyle name="Normal 2 4 16" xfId="14477"/>
    <cellStyle name="Normál 2 4 16" xfId="14478"/>
    <cellStyle name="Normal 2 4 16 2" xfId="14479"/>
    <cellStyle name="Normál 2 4 16 2" xfId="14480"/>
    <cellStyle name="Normal 2 4 17" xfId="14481"/>
    <cellStyle name="Normál 2 4 17" xfId="14482"/>
    <cellStyle name="Normal 2 4 17 2" xfId="14483"/>
    <cellStyle name="Normál 2 4 17 2" xfId="14484"/>
    <cellStyle name="Normal 2 4 18" xfId="14485"/>
    <cellStyle name="Normál 2 4 18" xfId="14486"/>
    <cellStyle name="Normal 2 4 18 2" xfId="14487"/>
    <cellStyle name="Normál 2 4 18 2" xfId="14488"/>
    <cellStyle name="Normal 2 4 19" xfId="14489"/>
    <cellStyle name="Normál 2 4 19" xfId="14490"/>
    <cellStyle name="Normal 2 4 19 2" xfId="14491"/>
    <cellStyle name="Normál 2 4 19 2" xfId="14492"/>
    <cellStyle name="Normal 2 4 2" xfId="6752"/>
    <cellStyle name="Normál 2 4 2" xfId="1378"/>
    <cellStyle name="Normal 2 4 2 2" xfId="14493"/>
    <cellStyle name="Normál 2 4 2 2" xfId="14494"/>
    <cellStyle name="Normál 2 4 2 2 2" xfId="14495"/>
    <cellStyle name="Normál 2 4 2 3" xfId="14496"/>
    <cellStyle name="Normál 2 4 2 4" xfId="14497"/>
    <cellStyle name="Normál 2 4 2 5" xfId="14498"/>
    <cellStyle name="Normál 2 4 2 6" xfId="14499"/>
    <cellStyle name="Normál 2 4 2 7" xfId="14500"/>
    <cellStyle name="Normál 2 4 2 8" xfId="34978"/>
    <cellStyle name="Normal 2 4 20" xfId="14501"/>
    <cellStyle name="Normál 2 4 20" xfId="14502"/>
    <cellStyle name="Normal 2 4 20 2" xfId="14503"/>
    <cellStyle name="Normál 2 4 20 2" xfId="14504"/>
    <cellStyle name="Normal 2 4 21" xfId="14505"/>
    <cellStyle name="Normál 2 4 21" xfId="14506"/>
    <cellStyle name="Normal 2 4 21 2" xfId="14507"/>
    <cellStyle name="Normál 2 4 21 2" xfId="14508"/>
    <cellStyle name="Normal 2 4 22" xfId="14509"/>
    <cellStyle name="Normál 2 4 22" xfId="14510"/>
    <cellStyle name="Normal 2 4 22 2" xfId="14511"/>
    <cellStyle name="Normál 2 4 22 2" xfId="14512"/>
    <cellStyle name="Normal 2 4 23" xfId="14513"/>
    <cellStyle name="Normál 2 4 23" xfId="14514"/>
    <cellStyle name="Normal 2 4 23 2" xfId="14515"/>
    <cellStyle name="Normál 2 4 23 2" xfId="14516"/>
    <cellStyle name="Normal 2 4 24" xfId="14517"/>
    <cellStyle name="Normál 2 4 24" xfId="14518"/>
    <cellStyle name="Normal 2 4 24 2" xfId="14519"/>
    <cellStyle name="Normál 2 4 24 2" xfId="14520"/>
    <cellStyle name="Normal 2 4 25" xfId="14521"/>
    <cellStyle name="Normál 2 4 25" xfId="14522"/>
    <cellStyle name="Normal 2 4 25 2" xfId="14523"/>
    <cellStyle name="Normál 2 4 25 2" xfId="14524"/>
    <cellStyle name="Normal 2 4 26" xfId="14525"/>
    <cellStyle name="Normál 2 4 26" xfId="14526"/>
    <cellStyle name="Normal 2 4 26 2" xfId="14527"/>
    <cellStyle name="Normál 2 4 26 2" xfId="14528"/>
    <cellStyle name="Normal 2 4 27" xfId="14529"/>
    <cellStyle name="Normál 2 4 27" xfId="14530"/>
    <cellStyle name="Normal 2 4 27 2" xfId="14531"/>
    <cellStyle name="Normál 2 4 27 2" xfId="14532"/>
    <cellStyle name="Normal 2 4 28" xfId="14533"/>
    <cellStyle name="Normál 2 4 28" xfId="14534"/>
    <cellStyle name="Normál 2 4 28 2" xfId="14535"/>
    <cellStyle name="Normal 2 4 29" xfId="35720"/>
    <cellStyle name="Normál 2 4 29" xfId="14536"/>
    <cellStyle name="Normál 2 4 29 2" xfId="14537"/>
    <cellStyle name="Normal 2 4 3" xfId="6753"/>
    <cellStyle name="Normál 2 4 3" xfId="1778"/>
    <cellStyle name="Normal 2 4 3 2" xfId="14538"/>
    <cellStyle name="Normál 2 4 3 2" xfId="14539"/>
    <cellStyle name="Normal 2 4 30" xfId="36755"/>
    <cellStyle name="Normál 2 4 30" xfId="14540"/>
    <cellStyle name="Normál 2 4 31" xfId="14541"/>
    <cellStyle name="Normál 2 4 32" xfId="14542"/>
    <cellStyle name="Normál 2 4 33" xfId="14543"/>
    <cellStyle name="Normál 2 4 34" xfId="14544"/>
    <cellStyle name="Normál 2 4 35" xfId="14545"/>
    <cellStyle name="Normál 2 4 36" xfId="14546"/>
    <cellStyle name="Normál 2 4 37" xfId="14547"/>
    <cellStyle name="Normál 2 4 38" xfId="14548"/>
    <cellStyle name="Normál 2 4 39" xfId="14549"/>
    <cellStyle name="Normal 2 4 4" xfId="6754"/>
    <cellStyle name="Normál 2 4 4" xfId="3184"/>
    <cellStyle name="Normal 2 4 4 2" xfId="14550"/>
    <cellStyle name="Normál 2 4 4 2" xfId="14551"/>
    <cellStyle name="Normál 2 4 4 3" xfId="35724"/>
    <cellStyle name="Normál 2 4 40" xfId="14552"/>
    <cellStyle name="Normál 2 4 41" xfId="14553"/>
    <cellStyle name="Normál 2 4 42" xfId="14554"/>
    <cellStyle name="Normál 2 4 43" xfId="14555"/>
    <cellStyle name="Normál 2 4 44" xfId="14556"/>
    <cellStyle name="Normál 2 4 45" xfId="14557"/>
    <cellStyle name="Normál 2 4 46" xfId="14558"/>
    <cellStyle name="Normál 2 4 47" xfId="14559"/>
    <cellStyle name="Normál 2 4 48" xfId="14560"/>
    <cellStyle name="Normál 2 4 49" xfId="14561"/>
    <cellStyle name="Normal 2 4 5" xfId="6755"/>
    <cellStyle name="Normál 2 4 5" xfId="5295"/>
    <cellStyle name="Normal 2 4 5 2" xfId="14562"/>
    <cellStyle name="Normál 2 4 5 2" xfId="14563"/>
    <cellStyle name="Normál 2 4 50" xfId="14564"/>
    <cellStyle name="Normál 2 4 51" xfId="14565"/>
    <cellStyle name="Normál 2 4 52" xfId="14566"/>
    <cellStyle name="Normál 2 4 53" xfId="14567"/>
    <cellStyle name="Normál 2 4 54" xfId="14568"/>
    <cellStyle name="Normál 2 4 55" xfId="14569"/>
    <cellStyle name="Normál 2 4 56" xfId="14570"/>
    <cellStyle name="Normál 2 4 57" xfId="14571"/>
    <cellStyle name="Normál 2 4 58" xfId="14572"/>
    <cellStyle name="Normál 2 4 59" xfId="14573"/>
    <cellStyle name="Normal 2 4 6" xfId="6756"/>
    <cellStyle name="Normál 2 4 6" xfId="6757"/>
    <cellStyle name="Normal 2 4 6 2" xfId="14574"/>
    <cellStyle name="Normál 2 4 6 2" xfId="14575"/>
    <cellStyle name="Normál 2 4 60" xfId="14576"/>
    <cellStyle name="Normál 2 4 61" xfId="14577"/>
    <cellStyle name="Normál 2 4 62" xfId="14578"/>
    <cellStyle name="Normál 2 4 63" xfId="14579"/>
    <cellStyle name="Normál 2 4 64" xfId="14580"/>
    <cellStyle name="Normál 2 4 65" xfId="14581"/>
    <cellStyle name="Normál 2 4 66" xfId="14582"/>
    <cellStyle name="Normál 2 4 67" xfId="14583"/>
    <cellStyle name="Normál 2 4 68" xfId="14584"/>
    <cellStyle name="Normál 2 4 69" xfId="14585"/>
    <cellStyle name="Normal 2 4 7" xfId="6758"/>
    <cellStyle name="Normál 2 4 7" xfId="6759"/>
    <cellStyle name="Normal 2 4 7 2" xfId="14586"/>
    <cellStyle name="Normál 2 4 7 2" xfId="14587"/>
    <cellStyle name="Normál 2 4 70" xfId="14588"/>
    <cellStyle name="Normál 2 4 71" xfId="14589"/>
    <cellStyle name="Normál 2 4 72" xfId="14590"/>
    <cellStyle name="Normál 2 4 73" xfId="14591"/>
    <cellStyle name="Normál 2 4 74" xfId="14592"/>
    <cellStyle name="Normál 2 4 75" xfId="14593"/>
    <cellStyle name="Normál 2 4 76" xfId="14594"/>
    <cellStyle name="Normál 2 4 77" xfId="14595"/>
    <cellStyle name="Normál 2 4 78" xfId="14596"/>
    <cellStyle name="Normál 2 4 79" xfId="14597"/>
    <cellStyle name="Normal 2 4 8" xfId="6760"/>
    <cellStyle name="Normál 2 4 8" xfId="6761"/>
    <cellStyle name="Normal 2 4 8 2" xfId="14598"/>
    <cellStyle name="Normál 2 4 8 2" xfId="14599"/>
    <cellStyle name="Normál 2 4 80" xfId="14600"/>
    <cellStyle name="Normál 2 4 81" xfId="14601"/>
    <cellStyle name="Normál 2 4 82" xfId="14602"/>
    <cellStyle name="Normál 2 4 83" xfId="14603"/>
    <cellStyle name="Normál 2 4 84" xfId="14604"/>
    <cellStyle name="Normál 2 4 85" xfId="14605"/>
    <cellStyle name="Normál 2 4 86" xfId="34809"/>
    <cellStyle name="Normál 2 4 87" xfId="36756"/>
    <cellStyle name="Normal 2 4 9" xfId="6762"/>
    <cellStyle name="Normál 2 4 9" xfId="6763"/>
    <cellStyle name="Normal 2 4 9 2" xfId="14606"/>
    <cellStyle name="Normál 2 4 9 2" xfId="14607"/>
    <cellStyle name="Normal 2 40" xfId="14608"/>
    <cellStyle name="Normál 2 40" xfId="14609"/>
    <cellStyle name="Normal 2 40 2" xfId="14610"/>
    <cellStyle name="Normál 2 40 2" xfId="14611"/>
    <cellStyle name="Normál 2 40 2 2" xfId="14612"/>
    <cellStyle name="Normál 2 40 3" xfId="14613"/>
    <cellStyle name="Normal 2 41" xfId="14614"/>
    <cellStyle name="Normál 2 41" xfId="14615"/>
    <cellStyle name="Normal 2 41 2" xfId="14616"/>
    <cellStyle name="Normál 2 41 2" xfId="14617"/>
    <cellStyle name="Normál 2 41 2 2" xfId="14618"/>
    <cellStyle name="Normál 2 41 3" xfId="14619"/>
    <cellStyle name="Normal 2 42" xfId="14620"/>
    <cellStyle name="Normál 2 42" xfId="14621"/>
    <cellStyle name="Normal 2 42 2" xfId="14622"/>
    <cellStyle name="Normál 2 42 2" xfId="14623"/>
    <cellStyle name="Normál 2 42 2 2" xfId="14624"/>
    <cellStyle name="Normál 2 42 3" xfId="14625"/>
    <cellStyle name="Normal 2 43" xfId="14626"/>
    <cellStyle name="Normál 2 43" xfId="14627"/>
    <cellStyle name="Normal 2 43 2" xfId="14628"/>
    <cellStyle name="Normál 2 43 2" xfId="14629"/>
    <cellStyle name="Normál 2 43 2 2" xfId="14630"/>
    <cellStyle name="Normál 2 43 3" xfId="14631"/>
    <cellStyle name="Normal 2 44" xfId="14632"/>
    <cellStyle name="Normál 2 44" xfId="14633"/>
    <cellStyle name="Normal 2 44 2" xfId="14634"/>
    <cellStyle name="Normál 2 44 2" xfId="14635"/>
    <cellStyle name="Normál 2 44 2 2" xfId="14636"/>
    <cellStyle name="Normál 2 44 3" xfId="14637"/>
    <cellStyle name="Normal 2 45" xfId="14638"/>
    <cellStyle name="Normál 2 45" xfId="14639"/>
    <cellStyle name="Normal 2 45 2" xfId="14640"/>
    <cellStyle name="Normál 2 45 2" xfId="14641"/>
    <cellStyle name="Normál 2 45 2 2" xfId="14642"/>
    <cellStyle name="Normál 2 45 3" xfId="14643"/>
    <cellStyle name="Normal 2 46" xfId="14644"/>
    <cellStyle name="Normál 2 46" xfId="14645"/>
    <cellStyle name="Normal 2 46 2" xfId="14646"/>
    <cellStyle name="Normál 2 46 2" xfId="14647"/>
    <cellStyle name="Normál 2 46 2 2" xfId="14648"/>
    <cellStyle name="Normál 2 46 3" xfId="14649"/>
    <cellStyle name="Normal 2 47" xfId="14650"/>
    <cellStyle name="Normál 2 47" xfId="14651"/>
    <cellStyle name="Normal 2 47 2" xfId="14652"/>
    <cellStyle name="Normál 2 47 2" xfId="14653"/>
    <cellStyle name="Normál 2 47 2 2" xfId="14654"/>
    <cellStyle name="Normál 2 47 3" xfId="14655"/>
    <cellStyle name="Normal 2 48" xfId="14656"/>
    <cellStyle name="Normál 2 48" xfId="14657"/>
    <cellStyle name="Normal 2 48 2" xfId="14658"/>
    <cellStyle name="Normál 2 48 2" xfId="14659"/>
    <cellStyle name="Normál 2 48 2 2" xfId="14660"/>
    <cellStyle name="Normál 2 48 3" xfId="14661"/>
    <cellStyle name="Normal 2 49" xfId="14662"/>
    <cellStyle name="Normál 2 49" xfId="14663"/>
    <cellStyle name="Normal 2 49 2" xfId="14664"/>
    <cellStyle name="Normál 2 49 2" xfId="14665"/>
    <cellStyle name="Normál 2 49 2 2" xfId="14666"/>
    <cellStyle name="Normál 2 49 3" xfId="14667"/>
    <cellStyle name="Normal 2 5" xfId="3011"/>
    <cellStyle name="Normál 2 5" xfId="1186"/>
    <cellStyle name="Normal 2 5 10" xfId="6764"/>
    <cellStyle name="Normál 2 5 10" xfId="4957"/>
    <cellStyle name="Normal 2 5 10 2" xfId="14668"/>
    <cellStyle name="Normál 2 5 10 2" xfId="14669"/>
    <cellStyle name="Normal 2 5 11" xfId="14670"/>
    <cellStyle name="Normál 2 5 11" xfId="5296"/>
    <cellStyle name="Normal 2 5 11 2" xfId="14671"/>
    <cellStyle name="Normál 2 5 11 2" xfId="14672"/>
    <cellStyle name="Normal 2 5 12" xfId="14673"/>
    <cellStyle name="Normál 2 5 12" xfId="5023"/>
    <cellStyle name="Normal 2 5 12 2" xfId="14674"/>
    <cellStyle name="Normál 2 5 12 2" xfId="14675"/>
    <cellStyle name="Normal 2 5 13" xfId="14676"/>
    <cellStyle name="Normál 2 5 13" xfId="14677"/>
    <cellStyle name="Normal 2 5 13 2" xfId="14678"/>
    <cellStyle name="Normál 2 5 13 2" xfId="14679"/>
    <cellStyle name="Normal 2 5 14" xfId="14680"/>
    <cellStyle name="Normál 2 5 14" xfId="14681"/>
    <cellStyle name="Normal 2 5 14 2" xfId="14682"/>
    <cellStyle name="Normál 2 5 14 2" xfId="14683"/>
    <cellStyle name="Normal 2 5 15" xfId="14684"/>
    <cellStyle name="Normál 2 5 15" xfId="14685"/>
    <cellStyle name="Normal 2 5 15 2" xfId="14686"/>
    <cellStyle name="Normál 2 5 15 2" xfId="14687"/>
    <cellStyle name="Normal 2 5 16" xfId="14688"/>
    <cellStyle name="Normál 2 5 16" xfId="14689"/>
    <cellStyle name="Normal 2 5 16 2" xfId="14690"/>
    <cellStyle name="Normál 2 5 16 2" xfId="14691"/>
    <cellStyle name="Normal 2 5 17" xfId="14692"/>
    <cellStyle name="Normál 2 5 17" xfId="14693"/>
    <cellStyle name="Normal 2 5 17 2" xfId="14694"/>
    <cellStyle name="Normál 2 5 17 2" xfId="14695"/>
    <cellStyle name="Normal 2 5 18" xfId="14696"/>
    <cellStyle name="Normál 2 5 18" xfId="14697"/>
    <cellStyle name="Normal 2 5 18 2" xfId="14698"/>
    <cellStyle name="Normál 2 5 18 2" xfId="14699"/>
    <cellStyle name="Normal 2 5 19" xfId="14700"/>
    <cellStyle name="Normál 2 5 19" xfId="14701"/>
    <cellStyle name="Normal 2 5 19 2" xfId="14702"/>
    <cellStyle name="Normál 2 5 19 2" xfId="14703"/>
    <cellStyle name="Normal 2 5 2" xfId="4416"/>
    <cellStyle name="Normál 2 5 2" xfId="1779"/>
    <cellStyle name="Normal 2 5 2 2" xfId="14704"/>
    <cellStyle name="Normál 2 5 2 2" xfId="14705"/>
    <cellStyle name="Normal 2 5 20" xfId="14706"/>
    <cellStyle name="Normál 2 5 20" xfId="14707"/>
    <cellStyle name="Normal 2 5 20 2" xfId="14708"/>
    <cellStyle name="Normál 2 5 20 2" xfId="14709"/>
    <cellStyle name="Normal 2 5 21" xfId="14710"/>
    <cellStyle name="Normál 2 5 21" xfId="14711"/>
    <cellStyle name="Normal 2 5 21 2" xfId="14712"/>
    <cellStyle name="Normál 2 5 21 2" xfId="14713"/>
    <cellStyle name="Normal 2 5 22" xfId="14714"/>
    <cellStyle name="Normál 2 5 22" xfId="14715"/>
    <cellStyle name="Normal 2 5 22 2" xfId="14716"/>
    <cellStyle name="Normál 2 5 22 2" xfId="14717"/>
    <cellStyle name="Normal 2 5 23" xfId="14718"/>
    <cellStyle name="Normál 2 5 23" xfId="14719"/>
    <cellStyle name="Normal 2 5 23 2" xfId="14720"/>
    <cellStyle name="Normál 2 5 23 2" xfId="14721"/>
    <cellStyle name="Normal 2 5 24" xfId="14722"/>
    <cellStyle name="Normál 2 5 24" xfId="14723"/>
    <cellStyle name="Normal 2 5 24 2" xfId="14724"/>
    <cellStyle name="Normál 2 5 24 2" xfId="14725"/>
    <cellStyle name="Normal 2 5 25" xfId="14726"/>
    <cellStyle name="Normál 2 5 25" xfId="14727"/>
    <cellStyle name="Normal 2 5 25 2" xfId="14728"/>
    <cellStyle name="Normál 2 5 25 2" xfId="14729"/>
    <cellStyle name="Normal 2 5 26" xfId="14730"/>
    <cellStyle name="Normál 2 5 26" xfId="14731"/>
    <cellStyle name="Normal 2 5 26 2" xfId="14732"/>
    <cellStyle name="Normál 2 5 26 2" xfId="14733"/>
    <cellStyle name="Normal 2 5 27" xfId="14734"/>
    <cellStyle name="Normál 2 5 27" xfId="14735"/>
    <cellStyle name="Normal 2 5 27 2" xfId="14736"/>
    <cellStyle name="Normál 2 5 27 2" xfId="14737"/>
    <cellStyle name="Normal 2 5 28" xfId="14738"/>
    <cellStyle name="Normál 2 5 28" xfId="14739"/>
    <cellStyle name="Normal 2 5 29" xfId="35590"/>
    <cellStyle name="Normál 2 5 29" xfId="34928"/>
    <cellStyle name="Normal 2 5 3" xfId="4795"/>
    <cellStyle name="Normál 2 5 3" xfId="3185"/>
    <cellStyle name="Normal 2 5 3 2" xfId="14740"/>
    <cellStyle name="Normál 2 5 3 2" xfId="14741"/>
    <cellStyle name="Normál 2 5 3 3" xfId="35725"/>
    <cellStyle name="Normal 2 5 30" xfId="36757"/>
    <cellStyle name="Normál 2 5 30" xfId="36758"/>
    <cellStyle name="Normal 2 5 4" xfId="4181"/>
    <cellStyle name="Normál 2 5 4" xfId="4796"/>
    <cellStyle name="Normal 2 5 4 2" xfId="14742"/>
    <cellStyle name="Normál 2 5 4 2" xfId="14743"/>
    <cellStyle name="Normal 2 5 5" xfId="4956"/>
    <cellStyle name="Normál 2 5 5" xfId="3985"/>
    <cellStyle name="Normal 2 5 5 2" xfId="14744"/>
    <cellStyle name="Normál 2 5 5 2" xfId="14745"/>
    <cellStyle name="Normal 2 5 6" xfId="4935"/>
    <cellStyle name="Normál 2 5 6" xfId="4834"/>
    <cellStyle name="Normal 2 5 6 2" xfId="14746"/>
    <cellStyle name="Normál 2 5 6 2" xfId="14747"/>
    <cellStyle name="Normál 2 5 6 3" xfId="36410"/>
    <cellStyle name="Normal 2 5 7" xfId="6765"/>
    <cellStyle name="Normál 2 5 7" xfId="4266"/>
    <cellStyle name="Normal 2 5 7 2" xfId="14748"/>
    <cellStyle name="Normál 2 5 7 2" xfId="14749"/>
    <cellStyle name="Normál 2 5 7 3" xfId="36222"/>
    <cellStyle name="Normal 2 5 8" xfId="6766"/>
    <cellStyle name="Normál 2 5 8" xfId="4867"/>
    <cellStyle name="Normal 2 5 8 2" xfId="14750"/>
    <cellStyle name="Normál 2 5 8 2" xfId="14751"/>
    <cellStyle name="Normál 2 5 8 3" xfId="36426"/>
    <cellStyle name="Normal 2 5 9" xfId="6767"/>
    <cellStyle name="Normál 2 5 9" xfId="4858"/>
    <cellStyle name="Normal 2 5 9 2" xfId="14752"/>
    <cellStyle name="Normál 2 5 9 2" xfId="14753"/>
    <cellStyle name="Normál 2 5 9 3" xfId="36423"/>
    <cellStyle name="Normal 2 50" xfId="14754"/>
    <cellStyle name="Normál 2 50" xfId="14755"/>
    <cellStyle name="Normal 2 50 2" xfId="14756"/>
    <cellStyle name="Normál 2 50 2" xfId="14757"/>
    <cellStyle name="Normál 2 50 2 2" xfId="14758"/>
    <cellStyle name="Normál 2 50 3" xfId="14759"/>
    <cellStyle name="Normal 2 51" xfId="14760"/>
    <cellStyle name="Normál 2 51" xfId="14761"/>
    <cellStyle name="Normal 2 51 2" xfId="14762"/>
    <cellStyle name="Normál 2 51 2" xfId="14763"/>
    <cellStyle name="Normál 2 51 2 2" xfId="14764"/>
    <cellStyle name="Normál 2 51 3" xfId="14765"/>
    <cellStyle name="Normal 2 52" xfId="14766"/>
    <cellStyle name="Normál 2 52" xfId="14767"/>
    <cellStyle name="Normal 2 52 2" xfId="14768"/>
    <cellStyle name="Normál 2 52 2" xfId="14769"/>
    <cellStyle name="Normál 2 52 2 2" xfId="14770"/>
    <cellStyle name="Normál 2 52 3" xfId="14771"/>
    <cellStyle name="Normal 2 53" xfId="14772"/>
    <cellStyle name="Normál 2 53" xfId="14773"/>
    <cellStyle name="Normal 2 53 2" xfId="14774"/>
    <cellStyle name="Normál 2 53 2" xfId="14775"/>
    <cellStyle name="Normál 2 53 2 2" xfId="14776"/>
    <cellStyle name="Normál 2 53 3" xfId="14777"/>
    <cellStyle name="Normal 2 54" xfId="14778"/>
    <cellStyle name="Normál 2 54" xfId="14779"/>
    <cellStyle name="Normal 2 54 2" xfId="14780"/>
    <cellStyle name="Normál 2 54 2" xfId="14781"/>
    <cellStyle name="Normál 2 54 2 2" xfId="14782"/>
    <cellStyle name="Normál 2 54 3" xfId="14783"/>
    <cellStyle name="Normal 2 55" xfId="14784"/>
    <cellStyle name="Normál 2 55" xfId="14785"/>
    <cellStyle name="Normal 2 55 2" xfId="14786"/>
    <cellStyle name="Normál 2 55 2" xfId="14787"/>
    <cellStyle name="Normál 2 55 2 2" xfId="14788"/>
    <cellStyle name="Normál 2 55 3" xfId="14789"/>
    <cellStyle name="Normal 2 56" xfId="14790"/>
    <cellStyle name="Normál 2 56" xfId="14791"/>
    <cellStyle name="Normal 2 56 2" xfId="14792"/>
    <cellStyle name="Normál 2 56 2" xfId="14793"/>
    <cellStyle name="Normál 2 56 2 2" xfId="14794"/>
    <cellStyle name="Normál 2 56 3" xfId="14795"/>
    <cellStyle name="Normal 2 57" xfId="14796"/>
    <cellStyle name="Normál 2 57" xfId="14797"/>
    <cellStyle name="Normal 2 57 2" xfId="14798"/>
    <cellStyle name="Normál 2 57 2" xfId="14799"/>
    <cellStyle name="Normál 2 57 2 2" xfId="14800"/>
    <cellStyle name="Normál 2 57 3" xfId="14801"/>
    <cellStyle name="Normal 2 58" xfId="14802"/>
    <cellStyle name="Normál 2 58" xfId="14803"/>
    <cellStyle name="Normal 2 58 2" xfId="14804"/>
    <cellStyle name="Normál 2 58 2" xfId="14805"/>
    <cellStyle name="Normál 2 58 2 2" xfId="14806"/>
    <cellStyle name="Normál 2 58 3" xfId="14807"/>
    <cellStyle name="Normal 2 59" xfId="14808"/>
    <cellStyle name="Normál 2 59" xfId="14809"/>
    <cellStyle name="Normal 2 59 2" xfId="14810"/>
    <cellStyle name="Normál 2 59 2" xfId="14811"/>
    <cellStyle name="Normál 2 59 2 2" xfId="14812"/>
    <cellStyle name="Normál 2 59 3" xfId="14813"/>
    <cellStyle name="Normal 2 6" xfId="3116"/>
    <cellStyle name="Normál 2 6" xfId="1780"/>
    <cellStyle name="Normal 2 6 10" xfId="6768"/>
    <cellStyle name="Normál 2 6 10" xfId="6769"/>
    <cellStyle name="Normal 2 6 10 2" xfId="14814"/>
    <cellStyle name="Normál 2 6 10 2" xfId="14815"/>
    <cellStyle name="Normal 2 6 11" xfId="14816"/>
    <cellStyle name="Normál 2 6 11" xfId="14817"/>
    <cellStyle name="Normal 2 6 11 2" xfId="14818"/>
    <cellStyle name="Normál 2 6 11 2" xfId="14819"/>
    <cellStyle name="Normal 2 6 12" xfId="14820"/>
    <cellStyle name="Normál 2 6 12" xfId="14821"/>
    <cellStyle name="Normal 2 6 12 2" xfId="14822"/>
    <cellStyle name="Normál 2 6 12 2" xfId="14823"/>
    <cellStyle name="Normal 2 6 13" xfId="14824"/>
    <cellStyle name="Normál 2 6 13" xfId="14825"/>
    <cellStyle name="Normal 2 6 13 2" xfId="14826"/>
    <cellStyle name="Normál 2 6 13 2" xfId="14827"/>
    <cellStyle name="Normal 2 6 14" xfId="14828"/>
    <cellStyle name="Normál 2 6 14" xfId="14829"/>
    <cellStyle name="Normal 2 6 14 2" xfId="14830"/>
    <cellStyle name="Normál 2 6 14 2" xfId="14831"/>
    <cellStyle name="Normal 2 6 15" xfId="14832"/>
    <cellStyle name="Normál 2 6 15" xfId="14833"/>
    <cellStyle name="Normal 2 6 15 2" xfId="14834"/>
    <cellStyle name="Normál 2 6 15 2" xfId="14835"/>
    <cellStyle name="Normal 2 6 16" xfId="14836"/>
    <cellStyle name="Normál 2 6 16" xfId="14837"/>
    <cellStyle name="Normal 2 6 16 2" xfId="14838"/>
    <cellStyle name="Normál 2 6 16 2" xfId="14839"/>
    <cellStyle name="Normal 2 6 17" xfId="14840"/>
    <cellStyle name="Normál 2 6 17" xfId="14841"/>
    <cellStyle name="Normal 2 6 17 2" xfId="14842"/>
    <cellStyle name="Normál 2 6 17 2" xfId="14843"/>
    <cellStyle name="Normal 2 6 18" xfId="14844"/>
    <cellStyle name="Normál 2 6 18" xfId="14845"/>
    <cellStyle name="Normal 2 6 18 2" xfId="14846"/>
    <cellStyle name="Normál 2 6 18 2" xfId="14847"/>
    <cellStyle name="Normal 2 6 19" xfId="14848"/>
    <cellStyle name="Normál 2 6 19" xfId="14849"/>
    <cellStyle name="Normal 2 6 19 2" xfId="14850"/>
    <cellStyle name="Normál 2 6 19 2" xfId="14851"/>
    <cellStyle name="Normal 2 6 2" xfId="4417"/>
    <cellStyle name="Normál 2 6 2" xfId="6770"/>
    <cellStyle name="Normal 2 6 2 2" xfId="14852"/>
    <cellStyle name="Normál 2 6 2 2" xfId="14853"/>
    <cellStyle name="Normal 2 6 20" xfId="14854"/>
    <cellStyle name="Normál 2 6 20" xfId="14855"/>
    <cellStyle name="Normal 2 6 20 2" xfId="14856"/>
    <cellStyle name="Normál 2 6 20 2" xfId="14857"/>
    <cellStyle name="Normal 2 6 21" xfId="14858"/>
    <cellStyle name="Normál 2 6 21" xfId="14859"/>
    <cellStyle name="Normal 2 6 21 2" xfId="14860"/>
    <cellStyle name="Normál 2 6 21 2" xfId="14861"/>
    <cellStyle name="Normal 2 6 22" xfId="14862"/>
    <cellStyle name="Normál 2 6 22" xfId="14863"/>
    <cellStyle name="Normal 2 6 22 2" xfId="14864"/>
    <cellStyle name="Normál 2 6 22 2" xfId="14865"/>
    <cellStyle name="Normal 2 6 23" xfId="14866"/>
    <cellStyle name="Normál 2 6 23" xfId="14867"/>
    <cellStyle name="Normal 2 6 23 2" xfId="14868"/>
    <cellStyle name="Normál 2 6 23 2" xfId="14869"/>
    <cellStyle name="Normal 2 6 24" xfId="14870"/>
    <cellStyle name="Normál 2 6 24" xfId="14871"/>
    <cellStyle name="Normal 2 6 24 2" xfId="14872"/>
    <cellStyle name="Normál 2 6 24 2" xfId="14873"/>
    <cellStyle name="Normal 2 6 25" xfId="14874"/>
    <cellStyle name="Normál 2 6 25" xfId="14875"/>
    <cellStyle name="Normal 2 6 25 2" xfId="14876"/>
    <cellStyle name="Normál 2 6 25 2" xfId="14877"/>
    <cellStyle name="Normal 2 6 26" xfId="14878"/>
    <cellStyle name="Normál 2 6 26" xfId="14879"/>
    <cellStyle name="Normal 2 6 26 2" xfId="14880"/>
    <cellStyle name="Normál 2 6 26 2" xfId="14881"/>
    <cellStyle name="Normal 2 6 27" xfId="14882"/>
    <cellStyle name="Normál 2 6 27" xfId="14883"/>
    <cellStyle name="Normal 2 6 27 2" xfId="14884"/>
    <cellStyle name="Normál 2 6 27 2" xfId="14885"/>
    <cellStyle name="Normal 2 6 28" xfId="14886"/>
    <cellStyle name="Normál 2 6 28" xfId="14887"/>
    <cellStyle name="Normal 2 6 29" xfId="35676"/>
    <cellStyle name="Normál 2 6 29" xfId="36760"/>
    <cellStyle name="Normal 2 6 3" xfId="4797"/>
    <cellStyle name="Normál 2 6 3" xfId="6771"/>
    <cellStyle name="Normal 2 6 3 2" xfId="14888"/>
    <cellStyle name="Normál 2 6 3 2" xfId="14889"/>
    <cellStyle name="Normal 2 6 30" xfId="36759"/>
    <cellStyle name="Normal 2 6 4" xfId="3987"/>
    <cellStyle name="Normál 2 6 4" xfId="6772"/>
    <cellStyle name="Normal 2 6 4 2" xfId="14890"/>
    <cellStyle name="Normál 2 6 4 2" xfId="14891"/>
    <cellStyle name="Normal 2 6 5" xfId="4958"/>
    <cellStyle name="Normál 2 6 5" xfId="6773"/>
    <cellStyle name="Normal 2 6 5 2" xfId="14892"/>
    <cellStyle name="Normál 2 6 5 2" xfId="14893"/>
    <cellStyle name="Normal 2 6 6" xfId="4934"/>
    <cellStyle name="Normál 2 6 6" xfId="6774"/>
    <cellStyle name="Normal 2 6 6 2" xfId="14894"/>
    <cellStyle name="Normál 2 6 6 2" xfId="14895"/>
    <cellStyle name="Normal 2 6 7" xfId="6775"/>
    <cellStyle name="Normál 2 6 7" xfId="6776"/>
    <cellStyle name="Normal 2 6 7 2" xfId="14896"/>
    <cellStyle name="Normál 2 6 7 2" xfId="14897"/>
    <cellStyle name="Normal 2 6 8" xfId="6777"/>
    <cellStyle name="Normál 2 6 8" xfId="6778"/>
    <cellStyle name="Normal 2 6 8 2" xfId="14898"/>
    <cellStyle name="Normál 2 6 8 2" xfId="14899"/>
    <cellStyle name="Normal 2 6 9" xfId="6779"/>
    <cellStyle name="Normál 2 6 9" xfId="6780"/>
    <cellStyle name="Normal 2 6 9 2" xfId="14900"/>
    <cellStyle name="Normál 2 6 9 2" xfId="14901"/>
    <cellStyle name="Normal 2 60" xfId="14902"/>
    <cellStyle name="Normál 2 60" xfId="14903"/>
    <cellStyle name="Normal 2 60 2" xfId="14904"/>
    <cellStyle name="Normál 2 60 2" xfId="14905"/>
    <cellStyle name="Normál 2 60 2 2" xfId="14906"/>
    <cellStyle name="Normál 2 60 3" xfId="14907"/>
    <cellStyle name="Normal 2 61" xfId="14908"/>
    <cellStyle name="Normál 2 61" xfId="14909"/>
    <cellStyle name="Normal 2 61 2" xfId="14910"/>
    <cellStyle name="Normál 2 61 2" xfId="14911"/>
    <cellStyle name="Normál 2 61 2 2" xfId="14912"/>
    <cellStyle name="Normál 2 61 3" xfId="14913"/>
    <cellStyle name="Normal 2 62" xfId="14914"/>
    <cellStyle name="Normál 2 62" xfId="14915"/>
    <cellStyle name="Normal 2 62 2" xfId="14916"/>
    <cellStyle name="Normál 2 62 2" xfId="14917"/>
    <cellStyle name="Normál 2 62 2 2" xfId="14918"/>
    <cellStyle name="Normál 2 62 3" xfId="14919"/>
    <cellStyle name="Normal 2 63" xfId="14920"/>
    <cellStyle name="Normál 2 63" xfId="14921"/>
    <cellStyle name="Normal 2 63 2" xfId="14922"/>
    <cellStyle name="Normál 2 63 2" xfId="14923"/>
    <cellStyle name="Normál 2 63 2 2" xfId="14924"/>
    <cellStyle name="Normál 2 63 3" xfId="14925"/>
    <cellStyle name="Normal 2 64" xfId="14926"/>
    <cellStyle name="Normál 2 64" xfId="14927"/>
    <cellStyle name="Normal 2 64 2" xfId="14928"/>
    <cellStyle name="Normál 2 64 2" xfId="14929"/>
    <cellStyle name="Normál 2 64 2 2" xfId="14930"/>
    <cellStyle name="Normál 2 64 3" xfId="14931"/>
    <cellStyle name="Normal 2 65" xfId="14932"/>
    <cellStyle name="Normál 2 65" xfId="14933"/>
    <cellStyle name="Normal 2 65 2" xfId="14934"/>
    <cellStyle name="Normál 2 65 2" xfId="14935"/>
    <cellStyle name="Normál 2 65 2 2" xfId="14936"/>
    <cellStyle name="Normál 2 65 3" xfId="14937"/>
    <cellStyle name="Normal 2 66" xfId="14938"/>
    <cellStyle name="Normál 2 66" xfId="14939"/>
    <cellStyle name="Normal 2 66 2" xfId="14940"/>
    <cellStyle name="Normál 2 66 2" xfId="14941"/>
    <cellStyle name="Normál 2 66 2 2" xfId="14942"/>
    <cellStyle name="Normál 2 66 3" xfId="14943"/>
    <cellStyle name="Normal 2 67" xfId="14944"/>
    <cellStyle name="Normál 2 67" xfId="14945"/>
    <cellStyle name="Normal 2 67 2" xfId="14946"/>
    <cellStyle name="Normál 2 67 2" xfId="14947"/>
    <cellStyle name="Normál 2 67 2 2" xfId="14948"/>
    <cellStyle name="Normál 2 67 3" xfId="14949"/>
    <cellStyle name="Normal 2 68" xfId="14950"/>
    <cellStyle name="Normál 2 68" xfId="14951"/>
    <cellStyle name="Normal 2 68 2" xfId="14952"/>
    <cellStyle name="Normál 2 68 2" xfId="14953"/>
    <cellStyle name="Normál 2 68 2 2" xfId="14954"/>
    <cellStyle name="Normál 2 68 3" xfId="14955"/>
    <cellStyle name="Normal 2 69" xfId="14956"/>
    <cellStyle name="Normál 2 69" xfId="14957"/>
    <cellStyle name="Normal 2 69 2" xfId="14958"/>
    <cellStyle name="Normál 2 69 2" xfId="14959"/>
    <cellStyle name="Normál 2 69 2 2" xfId="14960"/>
    <cellStyle name="Normál 2 69 3" xfId="14961"/>
    <cellStyle name="Normal 2 7" xfId="3555"/>
    <cellStyle name="Normál 2 7" xfId="1781"/>
    <cellStyle name="Normal 2 7 10" xfId="14962"/>
    <cellStyle name="Normál 2 7 10" xfId="14963"/>
    <cellStyle name="Normal 2 7 10 2" xfId="14964"/>
    <cellStyle name="Normál 2 7 10 2" xfId="14965"/>
    <cellStyle name="Normal 2 7 11" xfId="14966"/>
    <cellStyle name="Normál 2 7 11" xfId="14967"/>
    <cellStyle name="Normal 2 7 11 2" xfId="14968"/>
    <cellStyle name="Normál 2 7 11 2" xfId="14969"/>
    <cellStyle name="Normal 2 7 12" xfId="14970"/>
    <cellStyle name="Normál 2 7 12" xfId="14971"/>
    <cellStyle name="Normal 2 7 12 2" xfId="14972"/>
    <cellStyle name="Normál 2 7 12 2" xfId="14973"/>
    <cellStyle name="Normal 2 7 13" xfId="14974"/>
    <cellStyle name="Normál 2 7 13" xfId="14975"/>
    <cellStyle name="Normal 2 7 13 2" xfId="14976"/>
    <cellStyle name="Normál 2 7 13 2" xfId="14977"/>
    <cellStyle name="Normal 2 7 14" xfId="14978"/>
    <cellStyle name="Normál 2 7 14" xfId="14979"/>
    <cellStyle name="Normal 2 7 14 2" xfId="14980"/>
    <cellStyle name="Normál 2 7 14 2" xfId="14981"/>
    <cellStyle name="Normal 2 7 15" xfId="14982"/>
    <cellStyle name="Normál 2 7 15" xfId="14983"/>
    <cellStyle name="Normal 2 7 15 2" xfId="14984"/>
    <cellStyle name="Normál 2 7 15 2" xfId="14985"/>
    <cellStyle name="Normal 2 7 16" xfId="14986"/>
    <cellStyle name="Normál 2 7 16" xfId="14987"/>
    <cellStyle name="Normal 2 7 16 2" xfId="14988"/>
    <cellStyle name="Normál 2 7 16 2" xfId="14989"/>
    <cellStyle name="Normal 2 7 17" xfId="14990"/>
    <cellStyle name="Normál 2 7 17" xfId="14991"/>
    <cellStyle name="Normal 2 7 17 2" xfId="14992"/>
    <cellStyle name="Normál 2 7 17 2" xfId="14993"/>
    <cellStyle name="Normal 2 7 18" xfId="14994"/>
    <cellStyle name="Normál 2 7 18" xfId="14995"/>
    <cellStyle name="Normal 2 7 18 2" xfId="14996"/>
    <cellStyle name="Normál 2 7 18 2" xfId="14997"/>
    <cellStyle name="Normal 2 7 19" xfId="14998"/>
    <cellStyle name="Normál 2 7 19" xfId="14999"/>
    <cellStyle name="Normal 2 7 19 2" xfId="15000"/>
    <cellStyle name="Normál 2 7 19 2" xfId="15001"/>
    <cellStyle name="Normal 2 7 2" xfId="4419"/>
    <cellStyle name="Normál 2 7 2" xfId="6781"/>
    <cellStyle name="Normal 2 7 2 2" xfId="15002"/>
    <cellStyle name="Normál 2 7 2 2" xfId="15003"/>
    <cellStyle name="Normal 2 7 20" xfId="15004"/>
    <cellStyle name="Normál 2 7 20" xfId="15005"/>
    <cellStyle name="Normal 2 7 20 2" xfId="15006"/>
    <cellStyle name="Normál 2 7 20 2" xfId="15007"/>
    <cellStyle name="Normal 2 7 21" xfId="15008"/>
    <cellStyle name="Normál 2 7 21" xfId="15009"/>
    <cellStyle name="Normal 2 7 21 2" xfId="15010"/>
    <cellStyle name="Normál 2 7 21 2" xfId="15011"/>
    <cellStyle name="Normal 2 7 22" xfId="15012"/>
    <cellStyle name="Normál 2 7 22" xfId="15013"/>
    <cellStyle name="Normal 2 7 22 2" xfId="15014"/>
    <cellStyle name="Normál 2 7 22 2" xfId="15015"/>
    <cellStyle name="Normal 2 7 23" xfId="15016"/>
    <cellStyle name="Normál 2 7 23" xfId="15017"/>
    <cellStyle name="Normal 2 7 23 2" xfId="15018"/>
    <cellStyle name="Normál 2 7 23 2" xfId="15019"/>
    <cellStyle name="Normal 2 7 24" xfId="15020"/>
    <cellStyle name="Normál 2 7 24" xfId="15021"/>
    <cellStyle name="Normal 2 7 24 2" xfId="15022"/>
    <cellStyle name="Normál 2 7 24 2" xfId="15023"/>
    <cellStyle name="Normal 2 7 25" xfId="15024"/>
    <cellStyle name="Normál 2 7 25" xfId="15025"/>
    <cellStyle name="Normal 2 7 25 2" xfId="15026"/>
    <cellStyle name="Normál 2 7 25 2" xfId="15027"/>
    <cellStyle name="Normal 2 7 26" xfId="15028"/>
    <cellStyle name="Normál 2 7 26" xfId="15029"/>
    <cellStyle name="Normal 2 7 26 2" xfId="15030"/>
    <cellStyle name="Normál 2 7 26 2" xfId="15031"/>
    <cellStyle name="Normal 2 7 27" xfId="15032"/>
    <cellStyle name="Normál 2 7 27" xfId="15033"/>
    <cellStyle name="Normal 2 7 27 2" xfId="15034"/>
    <cellStyle name="Normál 2 7 27 2" xfId="15035"/>
    <cellStyle name="Normal 2 7 28" xfId="15036"/>
    <cellStyle name="Normál 2 7 28" xfId="15037"/>
    <cellStyle name="Normal 2 7 29" xfId="35998"/>
    <cellStyle name="Normál 2 7 29" xfId="36762"/>
    <cellStyle name="Normal 2 7 3" xfId="4798"/>
    <cellStyle name="Normál 2 7 3" xfId="15038"/>
    <cellStyle name="Normal 2 7 3 2" xfId="15039"/>
    <cellStyle name="Normál 2 7 3 2" xfId="15040"/>
    <cellStyle name="Normal 2 7 30" xfId="36761"/>
    <cellStyle name="Normal 2 7 4" xfId="3988"/>
    <cellStyle name="Normál 2 7 4" xfId="15041"/>
    <cellStyle name="Normal 2 7 4 2" xfId="15042"/>
    <cellStyle name="Normál 2 7 4 2" xfId="15043"/>
    <cellStyle name="Normal 2 7 5" xfId="4959"/>
    <cellStyle name="Normál 2 7 5" xfId="15044"/>
    <cellStyle name="Normal 2 7 5 2" xfId="15045"/>
    <cellStyle name="Normál 2 7 5 2" xfId="15046"/>
    <cellStyle name="Normal 2 7 6" xfId="4933"/>
    <cellStyle name="Normál 2 7 6" xfId="15047"/>
    <cellStyle name="Normal 2 7 6 2" xfId="15048"/>
    <cellStyle name="Normál 2 7 6 2" xfId="15049"/>
    <cellStyle name="Normal 2 7 7" xfId="15050"/>
    <cellStyle name="Normál 2 7 7" xfId="15051"/>
    <cellStyle name="Normal 2 7 7 2" xfId="15052"/>
    <cellStyle name="Normál 2 7 7 2" xfId="15053"/>
    <cellStyle name="Normal 2 7 8" xfId="15054"/>
    <cellStyle name="Normál 2 7 8" xfId="15055"/>
    <cellStyle name="Normal 2 7 8 2" xfId="15056"/>
    <cellStyle name="Normál 2 7 8 2" xfId="15057"/>
    <cellStyle name="Normal 2 7 9" xfId="15058"/>
    <cellStyle name="Normál 2 7 9" xfId="15059"/>
    <cellStyle name="Normal 2 7 9 2" xfId="15060"/>
    <cellStyle name="Normál 2 7 9 2" xfId="15061"/>
    <cellStyle name="Normal 2 70" xfId="15062"/>
    <cellStyle name="Normál 2 70" xfId="15063"/>
    <cellStyle name="Normal 2 70 2" xfId="15064"/>
    <cellStyle name="Normál 2 70 2" xfId="15065"/>
    <cellStyle name="Normál 2 70 2 2" xfId="15066"/>
    <cellStyle name="Normál 2 70 3" xfId="15067"/>
    <cellStyle name="Normal 2 71" xfId="15068"/>
    <cellStyle name="Normál 2 71" xfId="15069"/>
    <cellStyle name="Normal 2 71 2" xfId="15070"/>
    <cellStyle name="Normál 2 71 2" xfId="15071"/>
    <cellStyle name="Normál 2 71 2 2" xfId="15072"/>
    <cellStyle name="Normál 2 71 3" xfId="15073"/>
    <cellStyle name="Normal 2 72" xfId="15074"/>
    <cellStyle name="Normál 2 72" xfId="15075"/>
    <cellStyle name="Normal 2 72 2" xfId="15076"/>
    <cellStyle name="Normál 2 72 2" xfId="15077"/>
    <cellStyle name="Normál 2 72 2 2" xfId="15078"/>
    <cellStyle name="Normál 2 72 3" xfId="15079"/>
    <cellStyle name="Normal 2 73" xfId="15080"/>
    <cellStyle name="Normál 2 73" xfId="15081"/>
    <cellStyle name="Normal 2 73 2" xfId="15082"/>
    <cellStyle name="Normál 2 73 2" xfId="15083"/>
    <cellStyle name="Normál 2 73 2 2" xfId="15084"/>
    <cellStyle name="Normál 2 73 3" xfId="15085"/>
    <cellStyle name="Normal 2 74" xfId="15086"/>
    <cellStyle name="Normál 2 74" xfId="15087"/>
    <cellStyle name="Normal 2 74 2" xfId="15088"/>
    <cellStyle name="Normál 2 74 2" xfId="15089"/>
    <cellStyle name="Normál 2 74 2 2" xfId="15090"/>
    <cellStyle name="Normál 2 74 3" xfId="15091"/>
    <cellStyle name="Normal 2 75" xfId="15092"/>
    <cellStyle name="Normál 2 75" xfId="15093"/>
    <cellStyle name="Normal 2 75 2" xfId="15094"/>
    <cellStyle name="Normál 2 75 2" xfId="15095"/>
    <cellStyle name="Normál 2 75 2 2" xfId="15096"/>
    <cellStyle name="Normál 2 75 3" xfId="15097"/>
    <cellStyle name="Normal 2 76" xfId="15098"/>
    <cellStyle name="Normál 2 76" xfId="15099"/>
    <cellStyle name="Normal 2 76 2" xfId="15100"/>
    <cellStyle name="Normál 2 76 2" xfId="15101"/>
    <cellStyle name="Normál 2 76 2 2" xfId="15102"/>
    <cellStyle name="Normál 2 76 3" xfId="15103"/>
    <cellStyle name="Normal 2 77" xfId="15104"/>
    <cellStyle name="Normál 2 77" xfId="15105"/>
    <cellStyle name="Normal 2 77 2" xfId="15106"/>
    <cellStyle name="Normál 2 77 2" xfId="15107"/>
    <cellStyle name="Normál 2 77 2 2" xfId="15108"/>
    <cellStyle name="Normál 2 77 3" xfId="15109"/>
    <cellStyle name="Normal 2 78" xfId="15110"/>
    <cellStyle name="Normál 2 78" xfId="15111"/>
    <cellStyle name="Normal 2 78 2" xfId="15112"/>
    <cellStyle name="Normál 2 78 2" xfId="15113"/>
    <cellStyle name="Normál 2 78 2 2" xfId="15114"/>
    <cellStyle name="Normál 2 78 3" xfId="15115"/>
    <cellStyle name="Normal 2 79" xfId="15116"/>
    <cellStyle name="Normál 2 79" xfId="15117"/>
    <cellStyle name="Normal 2 79 2" xfId="15118"/>
    <cellStyle name="Normál 2 79 2" xfId="15119"/>
    <cellStyle name="Normál 2 79 2 2" xfId="15120"/>
    <cellStyle name="Normál 2 79 3" xfId="15121"/>
    <cellStyle name="Normal 2 8" xfId="3644"/>
    <cellStyle name="Normál 2 8" xfId="1782"/>
    <cellStyle name="Normal 2 8 10" xfId="15122"/>
    <cellStyle name="Normál 2 8 10" xfId="15123"/>
    <cellStyle name="Normal 2 8 10 2" xfId="15124"/>
    <cellStyle name="Normál 2 8 10 2" xfId="15125"/>
    <cellStyle name="Normal 2 8 11" xfId="15126"/>
    <cellStyle name="Normál 2 8 11" xfId="15127"/>
    <cellStyle name="Normal 2 8 11 2" xfId="15128"/>
    <cellStyle name="Normál 2 8 11 2" xfId="15129"/>
    <cellStyle name="Normal 2 8 12" xfId="15130"/>
    <cellStyle name="Normál 2 8 12" xfId="15131"/>
    <cellStyle name="Normal 2 8 12 2" xfId="15132"/>
    <cellStyle name="Normál 2 8 12 2" xfId="15133"/>
    <cellStyle name="Normal 2 8 13" xfId="15134"/>
    <cellStyle name="Normál 2 8 13" xfId="15135"/>
    <cellStyle name="Normal 2 8 13 2" xfId="15136"/>
    <cellStyle name="Normál 2 8 13 2" xfId="15137"/>
    <cellStyle name="Normal 2 8 14" xfId="15138"/>
    <cellStyle name="Normál 2 8 14" xfId="15139"/>
    <cellStyle name="Normal 2 8 14 2" xfId="15140"/>
    <cellStyle name="Normál 2 8 14 2" xfId="15141"/>
    <cellStyle name="Normal 2 8 15" xfId="15142"/>
    <cellStyle name="Normál 2 8 15" xfId="15143"/>
    <cellStyle name="Normal 2 8 15 2" xfId="15144"/>
    <cellStyle name="Normál 2 8 15 2" xfId="15145"/>
    <cellStyle name="Normal 2 8 16" xfId="15146"/>
    <cellStyle name="Normál 2 8 16" xfId="15147"/>
    <cellStyle name="Normal 2 8 16 2" xfId="15148"/>
    <cellStyle name="Normál 2 8 16 2" xfId="15149"/>
    <cellStyle name="Normal 2 8 17" xfId="15150"/>
    <cellStyle name="Normál 2 8 17" xfId="15151"/>
    <cellStyle name="Normal 2 8 17 2" xfId="15152"/>
    <cellStyle name="Normál 2 8 17 2" xfId="15153"/>
    <cellStyle name="Normal 2 8 18" xfId="15154"/>
    <cellStyle name="Normál 2 8 18" xfId="15155"/>
    <cellStyle name="Normal 2 8 18 2" xfId="15156"/>
    <cellStyle name="Normál 2 8 18 2" xfId="15157"/>
    <cellStyle name="Normal 2 8 19" xfId="15158"/>
    <cellStyle name="Normál 2 8 19" xfId="15159"/>
    <cellStyle name="Normal 2 8 19 2" xfId="15160"/>
    <cellStyle name="Normál 2 8 19 2" xfId="15161"/>
    <cellStyle name="Normal 2 8 2" xfId="4420"/>
    <cellStyle name="Normál 2 8 2" xfId="6782"/>
    <cellStyle name="Normal 2 8 2 2" xfId="15162"/>
    <cellStyle name="Normál 2 8 2 2" xfId="15163"/>
    <cellStyle name="Normal 2 8 20" xfId="15164"/>
    <cellStyle name="Normál 2 8 20" xfId="15165"/>
    <cellStyle name="Normal 2 8 20 2" xfId="15166"/>
    <cellStyle name="Normál 2 8 20 2" xfId="15167"/>
    <cellStyle name="Normal 2 8 21" xfId="15168"/>
    <cellStyle name="Normál 2 8 21" xfId="15169"/>
    <cellStyle name="Normal 2 8 21 2" xfId="15170"/>
    <cellStyle name="Normál 2 8 21 2" xfId="15171"/>
    <cellStyle name="Normal 2 8 22" xfId="15172"/>
    <cellStyle name="Normál 2 8 22" xfId="15173"/>
    <cellStyle name="Normal 2 8 22 2" xfId="15174"/>
    <cellStyle name="Normál 2 8 22 2" xfId="15175"/>
    <cellStyle name="Normal 2 8 23" xfId="15176"/>
    <cellStyle name="Normál 2 8 23" xfId="15177"/>
    <cellStyle name="Normal 2 8 23 2" xfId="15178"/>
    <cellStyle name="Normál 2 8 23 2" xfId="15179"/>
    <cellStyle name="Normal 2 8 24" xfId="15180"/>
    <cellStyle name="Normál 2 8 24" xfId="15181"/>
    <cellStyle name="Normal 2 8 24 2" xfId="15182"/>
    <cellStyle name="Normál 2 8 24 2" xfId="15183"/>
    <cellStyle name="Normal 2 8 25" xfId="15184"/>
    <cellStyle name="Normál 2 8 25" xfId="15185"/>
    <cellStyle name="Normál 2 8 25 2" xfId="15186"/>
    <cellStyle name="Normal 2 8 26" xfId="36039"/>
    <cellStyle name="Normál 2 8 26" xfId="15187"/>
    <cellStyle name="Normál 2 8 26 2" xfId="15188"/>
    <cellStyle name="Normal 2 8 27" xfId="36763"/>
    <cellStyle name="Normál 2 8 27" xfId="15189"/>
    <cellStyle name="Normál 2 8 27 2" xfId="15190"/>
    <cellStyle name="Normál 2 8 28" xfId="15191"/>
    <cellStyle name="Normál 2 8 29" xfId="36764"/>
    <cellStyle name="Normal 2 8 3" xfId="4799"/>
    <cellStyle name="Normál 2 8 3" xfId="15192"/>
    <cellStyle name="Normal 2 8 3 2" xfId="15193"/>
    <cellStyle name="Normál 2 8 3 2" xfId="15194"/>
    <cellStyle name="Normal 2 8 4" xfId="3990"/>
    <cellStyle name="Normál 2 8 4" xfId="15195"/>
    <cellStyle name="Normal 2 8 4 2" xfId="15196"/>
    <cellStyle name="Normál 2 8 4 2" xfId="15197"/>
    <cellStyle name="Normal 2 8 5" xfId="4960"/>
    <cellStyle name="Normál 2 8 5" xfId="15198"/>
    <cellStyle name="Normal 2 8 5 2" xfId="15199"/>
    <cellStyle name="Normál 2 8 5 2" xfId="15200"/>
    <cellStyle name="Normal 2 8 6" xfId="4932"/>
    <cellStyle name="Normál 2 8 6" xfId="15201"/>
    <cellStyle name="Normal 2 8 6 2" xfId="15202"/>
    <cellStyle name="Normál 2 8 6 2" xfId="15203"/>
    <cellStyle name="Normal 2 8 7" xfId="15204"/>
    <cellStyle name="Normál 2 8 7" xfId="15205"/>
    <cellStyle name="Normal 2 8 7 2" xfId="15206"/>
    <cellStyle name="Normál 2 8 7 2" xfId="15207"/>
    <cellStyle name="Normal 2 8 8" xfId="15208"/>
    <cellStyle name="Normál 2 8 8" xfId="15209"/>
    <cellStyle name="Normal 2 8 8 2" xfId="15210"/>
    <cellStyle name="Normál 2 8 8 2" xfId="15211"/>
    <cellStyle name="Normal 2 8 9" xfId="15212"/>
    <cellStyle name="Normál 2 8 9" xfId="15213"/>
    <cellStyle name="Normal 2 8 9 2" xfId="15214"/>
    <cellStyle name="Normál 2 8 9 2" xfId="15215"/>
    <cellStyle name="Normal 2 80" xfId="15216"/>
    <cellStyle name="Normál 2 80" xfId="15217"/>
    <cellStyle name="Normal 2 80 2" xfId="15218"/>
    <cellStyle name="Normál 2 80 2" xfId="15219"/>
    <cellStyle name="Normál 2 80 2 2" xfId="15220"/>
    <cellStyle name="Normál 2 80 3" xfId="15221"/>
    <cellStyle name="Normal 2 81" xfId="15222"/>
    <cellStyle name="Normál 2 81" xfId="15223"/>
    <cellStyle name="Normal 2 81 2" xfId="15224"/>
    <cellStyle name="Normál 2 81 2" xfId="15225"/>
    <cellStyle name="Normál 2 81 2 2" xfId="15226"/>
    <cellStyle name="Normál 2 81 3" xfId="15227"/>
    <cellStyle name="Normal 2 82" xfId="15228"/>
    <cellStyle name="Normál 2 82" xfId="15229"/>
    <cellStyle name="Normal 2 82 2" xfId="15230"/>
    <cellStyle name="Normál 2 82 2" xfId="15231"/>
    <cellStyle name="Normál 2 82 2 2" xfId="15232"/>
    <cellStyle name="Normál 2 82 3" xfId="15233"/>
    <cellStyle name="Normal 2 83" xfId="15234"/>
    <cellStyle name="Normál 2 83" xfId="15235"/>
    <cellStyle name="Normal 2 83 2" xfId="15236"/>
    <cellStyle name="Normál 2 83 2" xfId="15237"/>
    <cellStyle name="Normál 2 83 2 2" xfId="15238"/>
    <cellStyle name="Normál 2 83 3" xfId="15239"/>
    <cellStyle name="Normal 2 84" xfId="15240"/>
    <cellStyle name="Normál 2 84" xfId="15241"/>
    <cellStyle name="Normal 2 84 2" xfId="15242"/>
    <cellStyle name="Normál 2 84 2" xfId="15243"/>
    <cellStyle name="Normál 2 84 2 2" xfId="15244"/>
    <cellStyle name="Normál 2 84 3" xfId="15245"/>
    <cellStyle name="Normal 2 85" xfId="15246"/>
    <cellStyle name="Normál 2 85" xfId="15247"/>
    <cellStyle name="Normal 2 85 2" xfId="15248"/>
    <cellStyle name="Normál 2 85 2" xfId="15249"/>
    <cellStyle name="Normál 2 85 2 2" xfId="15250"/>
    <cellStyle name="Normál 2 85 3" xfId="15251"/>
    <cellStyle name="Normal 2 86" xfId="15252"/>
    <cellStyle name="Normál 2 86" xfId="15253"/>
    <cellStyle name="Normal 2 86 2" xfId="15254"/>
    <cellStyle name="Normál 2 86 2" xfId="15255"/>
    <cellStyle name="Normál 2 86 2 2" xfId="15256"/>
    <cellStyle name="Normál 2 86 3" xfId="15257"/>
    <cellStyle name="Normal 2 87" xfId="15258"/>
    <cellStyle name="Normál 2 87" xfId="15259"/>
    <cellStyle name="Normal 2 87 2" xfId="15260"/>
    <cellStyle name="Normál 2 87 2" xfId="15261"/>
    <cellStyle name="Normál 2 87 2 2" xfId="15262"/>
    <cellStyle name="Normál 2 87 3" xfId="15263"/>
    <cellStyle name="Normal 2 88" xfId="15264"/>
    <cellStyle name="Normál 2 88" xfId="15265"/>
    <cellStyle name="Normal 2 88 2" xfId="15266"/>
    <cellStyle name="Normál 2 88 2" xfId="15267"/>
    <cellStyle name="Normál 2 88 2 2" xfId="15268"/>
    <cellStyle name="Normál 2 88 3" xfId="15269"/>
    <cellStyle name="Normal 2 89" xfId="15270"/>
    <cellStyle name="Normál 2 89" xfId="15271"/>
    <cellStyle name="Normal 2 89 10" xfId="24397"/>
    <cellStyle name="Normal 2 89 11" xfId="24398"/>
    <cellStyle name="Normal 2 89 12" xfId="24399"/>
    <cellStyle name="Normal 2 89 2" xfId="15272"/>
    <cellStyle name="Normál 2 89 2" xfId="15273"/>
    <cellStyle name="Normal 2 89 2 2" xfId="15274"/>
    <cellStyle name="Normál 2 89 2 2" xfId="15275"/>
    <cellStyle name="Normal 2 89 2 2 2" xfId="24400"/>
    <cellStyle name="Normal 2 89 2 2 3" xfId="24401"/>
    <cellStyle name="Normal 2 89 2 2 4" xfId="24402"/>
    <cellStyle name="Normal 2 89 2 2 5" xfId="24403"/>
    <cellStyle name="Normal 2 89 2 2 6" xfId="24404"/>
    <cellStyle name="Normal 2 89 2 3" xfId="15276"/>
    <cellStyle name="Normal 2 89 2 3 2" xfId="24405"/>
    <cellStyle name="Normal 2 89 2 4" xfId="24406"/>
    <cellStyle name="Normal 2 89 2 5" xfId="24407"/>
    <cellStyle name="Normal 2 89 2 6" xfId="24408"/>
    <cellStyle name="Normal 2 89 2 7" xfId="24409"/>
    <cellStyle name="Normal 2 89 2 8" xfId="24410"/>
    <cellStyle name="Normal 2 89 3" xfId="15277"/>
    <cellStyle name="Normál 2 89 3" xfId="15278"/>
    <cellStyle name="Normal 2 89 3 2" xfId="24411"/>
    <cellStyle name="Normal 2 89 3 3" xfId="24412"/>
    <cellStyle name="Normal 2 89 3 4" xfId="24413"/>
    <cellStyle name="Normal 2 89 3 5" xfId="24414"/>
    <cellStyle name="Normal 2 89 3 6" xfId="24415"/>
    <cellStyle name="Normal 2 89 4" xfId="15279"/>
    <cellStyle name="Normal 2 89 4 2" xfId="24416"/>
    <cellStyle name="Normal 2 89 5" xfId="15280"/>
    <cellStyle name="Normal 2 89 5 2" xfId="24417"/>
    <cellStyle name="Normal 2 89 6" xfId="15281"/>
    <cellStyle name="Normal 2 89 6 2" xfId="24418"/>
    <cellStyle name="Normal 2 89 7" xfId="15282"/>
    <cellStyle name="Normal 2 89 7 2" xfId="24419"/>
    <cellStyle name="Normal 2 89 8" xfId="24420"/>
    <cellStyle name="Normal 2 89 9" xfId="24421"/>
    <cellStyle name="Normal 2 9" xfId="3697"/>
    <cellStyle name="Normál 2 9" xfId="1783"/>
    <cellStyle name="Normal 2 9 10" xfId="15283"/>
    <cellStyle name="Normál 2 9 10" xfId="15284"/>
    <cellStyle name="Normal 2 9 10 2" xfId="15285"/>
    <cellStyle name="Normál 2 9 10 2" xfId="15286"/>
    <cellStyle name="Normal 2 9 11" xfId="15287"/>
    <cellStyle name="Normál 2 9 11" xfId="15288"/>
    <cellStyle name="Normal 2 9 11 2" xfId="15289"/>
    <cellStyle name="Normál 2 9 11 2" xfId="15290"/>
    <cellStyle name="Normal 2 9 12" xfId="15291"/>
    <cellStyle name="Normál 2 9 12" xfId="15292"/>
    <cellStyle name="Normal 2 9 12 2" xfId="15293"/>
    <cellStyle name="Normál 2 9 12 2" xfId="15294"/>
    <cellStyle name="Normal 2 9 13" xfId="15295"/>
    <cellStyle name="Normál 2 9 13" xfId="15296"/>
    <cellStyle name="Normal 2 9 13 2" xfId="15297"/>
    <cellStyle name="Normál 2 9 13 2" xfId="15298"/>
    <cellStyle name="Normal 2 9 14" xfId="15299"/>
    <cellStyle name="Normál 2 9 14" xfId="15300"/>
    <cellStyle name="Normal 2 9 14 2" xfId="15301"/>
    <cellStyle name="Normál 2 9 14 2" xfId="15302"/>
    <cellStyle name="Normal 2 9 15" xfId="15303"/>
    <cellStyle name="Normál 2 9 15" xfId="15304"/>
    <cellStyle name="Normal 2 9 15 2" xfId="15305"/>
    <cellStyle name="Normál 2 9 15 2" xfId="15306"/>
    <cellStyle name="Normal 2 9 16" xfId="15307"/>
    <cellStyle name="Normál 2 9 16" xfId="15308"/>
    <cellStyle name="Normal 2 9 16 2" xfId="15309"/>
    <cellStyle name="Normál 2 9 16 2" xfId="15310"/>
    <cellStyle name="Normal 2 9 17" xfId="15311"/>
    <cellStyle name="Normál 2 9 17" xfId="15312"/>
    <cellStyle name="Normal 2 9 17 2" xfId="15313"/>
    <cellStyle name="Normál 2 9 17 2" xfId="15314"/>
    <cellStyle name="Normal 2 9 18" xfId="15315"/>
    <cellStyle name="Normál 2 9 18" xfId="15316"/>
    <cellStyle name="Normal 2 9 18 2" xfId="15317"/>
    <cellStyle name="Normál 2 9 18 2" xfId="15318"/>
    <cellStyle name="Normal 2 9 19" xfId="15319"/>
    <cellStyle name="Normál 2 9 19" xfId="15320"/>
    <cellStyle name="Normal 2 9 19 2" xfId="15321"/>
    <cellStyle name="Normál 2 9 19 2" xfId="15322"/>
    <cellStyle name="Normal 2 9 2" xfId="4421"/>
    <cellStyle name="Normál 2 9 2" xfId="6783"/>
    <cellStyle name="Normal 2 9 2 2" xfId="15323"/>
    <cellStyle name="Normál 2 9 2 2" xfId="15324"/>
    <cellStyle name="Normal 2 9 20" xfId="15325"/>
    <cellStyle name="Normál 2 9 20" xfId="15326"/>
    <cellStyle name="Normal 2 9 20 2" xfId="15327"/>
    <cellStyle name="Normál 2 9 20 2" xfId="15328"/>
    <cellStyle name="Normal 2 9 21" xfId="15329"/>
    <cellStyle name="Normál 2 9 21" xfId="15330"/>
    <cellStyle name="Normal 2 9 21 2" xfId="15331"/>
    <cellStyle name="Normál 2 9 21 2" xfId="15332"/>
    <cellStyle name="Normal 2 9 22" xfId="15333"/>
    <cellStyle name="Normál 2 9 22" xfId="15334"/>
    <cellStyle name="Normal 2 9 22 2" xfId="15335"/>
    <cellStyle name="Normál 2 9 22 2" xfId="15336"/>
    <cellStyle name="Normal 2 9 23" xfId="15337"/>
    <cellStyle name="Normál 2 9 23" xfId="15338"/>
    <cellStyle name="Normal 2 9 23 2" xfId="15339"/>
    <cellStyle name="Normál 2 9 23 2" xfId="15340"/>
    <cellStyle name="Normal 2 9 24" xfId="15341"/>
    <cellStyle name="Normál 2 9 24" xfId="15342"/>
    <cellStyle name="Normal 2 9 24 2" xfId="15343"/>
    <cellStyle name="Normál 2 9 24 2" xfId="15344"/>
    <cellStyle name="Normal 2 9 25" xfId="15345"/>
    <cellStyle name="Normál 2 9 25" xfId="15346"/>
    <cellStyle name="Normál 2 9 25 2" xfId="15347"/>
    <cellStyle name="Normal 2 9 26" xfId="36070"/>
    <cellStyle name="Normál 2 9 26" xfId="15348"/>
    <cellStyle name="Normál 2 9 26 2" xfId="15349"/>
    <cellStyle name="Normal 2 9 27" xfId="36765"/>
    <cellStyle name="Normál 2 9 27" xfId="15350"/>
    <cellStyle name="Normál 2 9 27 2" xfId="15351"/>
    <cellStyle name="Normál 2 9 28" xfId="15352"/>
    <cellStyle name="Normál 2 9 29" xfId="36766"/>
    <cellStyle name="Normal 2 9 3" xfId="4800"/>
    <cellStyle name="Normál 2 9 3" xfId="15353"/>
    <cellStyle name="Normal 2 9 3 2" xfId="15354"/>
    <cellStyle name="Normál 2 9 3 2" xfId="15355"/>
    <cellStyle name="Normal 2 9 4" xfId="3991"/>
    <cellStyle name="Normál 2 9 4" xfId="15356"/>
    <cellStyle name="Normal 2 9 4 2" xfId="15357"/>
    <cellStyle name="Normál 2 9 4 2" xfId="15358"/>
    <cellStyle name="Normal 2 9 5" xfId="4961"/>
    <cellStyle name="Normál 2 9 5" xfId="15359"/>
    <cellStyle name="Normal 2 9 5 2" xfId="15360"/>
    <cellStyle name="Normál 2 9 5 2" xfId="15361"/>
    <cellStyle name="Normal 2 9 6" xfId="4931"/>
    <cellStyle name="Normál 2 9 6" xfId="15362"/>
    <cellStyle name="Normal 2 9 6 2" xfId="15363"/>
    <cellStyle name="Normál 2 9 6 2" xfId="15364"/>
    <cellStyle name="Normal 2 9 7" xfId="15365"/>
    <cellStyle name="Normál 2 9 7" xfId="15366"/>
    <cellStyle name="Normal 2 9 7 2" xfId="15367"/>
    <cellStyle name="Normál 2 9 7 2" xfId="15368"/>
    <cellStyle name="Normal 2 9 8" xfId="15369"/>
    <cellStyle name="Normál 2 9 8" xfId="15370"/>
    <cellStyle name="Normal 2 9 8 2" xfId="15371"/>
    <cellStyle name="Normál 2 9 8 2" xfId="15372"/>
    <cellStyle name="Normal 2 9 9" xfId="15373"/>
    <cellStyle name="Normál 2 9 9" xfId="15374"/>
    <cellStyle name="Normal 2 9 9 2" xfId="15375"/>
    <cellStyle name="Normál 2 9 9 2" xfId="15376"/>
    <cellStyle name="Normal 2 90" xfId="15377"/>
    <cellStyle name="Normál 2 90" xfId="15378"/>
    <cellStyle name="Normal 2 90 10" xfId="24422"/>
    <cellStyle name="Normal 2 90 11" xfId="24423"/>
    <cellStyle name="Normal 2 90 12" xfId="24424"/>
    <cellStyle name="Normal 2 90 2" xfId="15379"/>
    <cellStyle name="Normál 2 90 2" xfId="15380"/>
    <cellStyle name="Normal 2 90 2 2" xfId="15381"/>
    <cellStyle name="Normál 2 90 2 2" xfId="15382"/>
    <cellStyle name="Normal 2 90 2 2 2" xfId="24425"/>
    <cellStyle name="Normal 2 90 2 2 3" xfId="24426"/>
    <cellStyle name="Normal 2 90 2 2 4" xfId="24427"/>
    <cellStyle name="Normal 2 90 2 2 5" xfId="24428"/>
    <cellStyle name="Normal 2 90 2 2 6" xfId="24429"/>
    <cellStyle name="Normal 2 90 2 3" xfId="15383"/>
    <cellStyle name="Normal 2 90 2 3 2" xfId="24430"/>
    <cellStyle name="Normal 2 90 2 4" xfId="24431"/>
    <cellStyle name="Normal 2 90 2 5" xfId="24432"/>
    <cellStyle name="Normal 2 90 2 6" xfId="24433"/>
    <cellStyle name="Normal 2 90 2 7" xfId="24434"/>
    <cellStyle name="Normal 2 90 2 8" xfId="24435"/>
    <cellStyle name="Normal 2 90 3" xfId="15384"/>
    <cellStyle name="Normál 2 90 3" xfId="15385"/>
    <cellStyle name="Normal 2 90 3 2" xfId="24436"/>
    <cellStyle name="Normal 2 90 3 3" xfId="24437"/>
    <cellStyle name="Normal 2 90 3 4" xfId="24438"/>
    <cellStyle name="Normal 2 90 3 5" xfId="24439"/>
    <cellStyle name="Normal 2 90 3 6" xfId="24440"/>
    <cellStyle name="Normal 2 90 4" xfId="15386"/>
    <cellStyle name="Normal 2 90 4 2" xfId="24441"/>
    <cellStyle name="Normal 2 90 5" xfId="15387"/>
    <cellStyle name="Normal 2 90 5 2" xfId="24442"/>
    <cellStyle name="Normal 2 90 6" xfId="15388"/>
    <cellStyle name="Normal 2 90 6 2" xfId="24443"/>
    <cellStyle name="Normal 2 90 7" xfId="15389"/>
    <cellStyle name="Normal 2 90 7 2" xfId="24444"/>
    <cellStyle name="Normal 2 90 8" xfId="24445"/>
    <cellStyle name="Normal 2 90 9" xfId="24446"/>
    <cellStyle name="Normal 2 91" xfId="15390"/>
    <cellStyle name="Normál 2 91" xfId="15391"/>
    <cellStyle name="Normal 2 91 10" xfId="24447"/>
    <cellStyle name="Normal 2 91 11" xfId="24448"/>
    <cellStyle name="Normal 2 91 12" xfId="24449"/>
    <cellStyle name="Normal 2 91 2" xfId="15392"/>
    <cellStyle name="Normál 2 91 2" xfId="15393"/>
    <cellStyle name="Normal 2 91 2 2" xfId="15394"/>
    <cellStyle name="Normál 2 91 2 2" xfId="15395"/>
    <cellStyle name="Normal 2 91 2 2 2" xfId="24450"/>
    <cellStyle name="Normal 2 91 2 2 3" xfId="24451"/>
    <cellStyle name="Normal 2 91 2 2 4" xfId="24452"/>
    <cellStyle name="Normal 2 91 2 2 5" xfId="24453"/>
    <cellStyle name="Normal 2 91 2 2 6" xfId="24454"/>
    <cellStyle name="Normal 2 91 2 3" xfId="15396"/>
    <cellStyle name="Normal 2 91 2 3 2" xfId="24455"/>
    <cellStyle name="Normal 2 91 2 4" xfId="24456"/>
    <cellStyle name="Normal 2 91 2 5" xfId="24457"/>
    <cellStyle name="Normal 2 91 2 6" xfId="24458"/>
    <cellStyle name="Normal 2 91 2 7" xfId="24459"/>
    <cellStyle name="Normal 2 91 2 8" xfId="24460"/>
    <cellStyle name="Normal 2 91 3" xfId="15397"/>
    <cellStyle name="Normál 2 91 3" xfId="15398"/>
    <cellStyle name="Normal 2 91 3 2" xfId="24461"/>
    <cellStyle name="Normal 2 91 3 3" xfId="24462"/>
    <cellStyle name="Normal 2 91 3 4" xfId="24463"/>
    <cellStyle name="Normal 2 91 3 5" xfId="24464"/>
    <cellStyle name="Normal 2 91 3 6" xfId="24465"/>
    <cellStyle name="Normal 2 91 4" xfId="15399"/>
    <cellStyle name="Normal 2 91 4 2" xfId="24466"/>
    <cellStyle name="Normal 2 91 5" xfId="15400"/>
    <cellStyle name="Normal 2 91 5 2" xfId="24467"/>
    <cellStyle name="Normal 2 91 6" xfId="15401"/>
    <cellStyle name="Normal 2 91 6 2" xfId="24468"/>
    <cellStyle name="Normal 2 91 7" xfId="15402"/>
    <cellStyle name="Normal 2 91 7 2" xfId="24469"/>
    <cellStyle name="Normal 2 91 8" xfId="24470"/>
    <cellStyle name="Normal 2 91 9" xfId="24471"/>
    <cellStyle name="Normal 2 92" xfId="15403"/>
    <cellStyle name="Normál 2 92" xfId="15404"/>
    <cellStyle name="Normal 2 92 10" xfId="24472"/>
    <cellStyle name="Normal 2 92 11" xfId="24473"/>
    <cellStyle name="Normal 2 92 12" xfId="24474"/>
    <cellStyle name="Normal 2 92 2" xfId="15405"/>
    <cellStyle name="Normál 2 92 2" xfId="15406"/>
    <cellStyle name="Normal 2 92 2 2" xfId="15407"/>
    <cellStyle name="Normál 2 92 2 2" xfId="15408"/>
    <cellStyle name="Normal 2 92 2 2 2" xfId="24475"/>
    <cellStyle name="Normal 2 92 2 2 3" xfId="24476"/>
    <cellStyle name="Normal 2 92 2 2 4" xfId="24477"/>
    <cellStyle name="Normal 2 92 2 2 5" xfId="24478"/>
    <cellStyle name="Normal 2 92 2 2 6" xfId="24479"/>
    <cellStyle name="Normal 2 92 2 3" xfId="15409"/>
    <cellStyle name="Normal 2 92 2 3 2" xfId="24480"/>
    <cellStyle name="Normal 2 92 2 4" xfId="24481"/>
    <cellStyle name="Normal 2 92 2 5" xfId="24482"/>
    <cellStyle name="Normal 2 92 2 6" xfId="24483"/>
    <cellStyle name="Normal 2 92 2 7" xfId="24484"/>
    <cellStyle name="Normal 2 92 2 8" xfId="24485"/>
    <cellStyle name="Normal 2 92 3" xfId="15410"/>
    <cellStyle name="Normál 2 92 3" xfId="15411"/>
    <cellStyle name="Normal 2 92 3 2" xfId="24486"/>
    <cellStyle name="Normal 2 92 3 3" xfId="24487"/>
    <cellStyle name="Normal 2 92 3 4" xfId="24488"/>
    <cellStyle name="Normal 2 92 3 5" xfId="24489"/>
    <cellStyle name="Normal 2 92 3 6" xfId="24490"/>
    <cellStyle name="Normal 2 92 4" xfId="15412"/>
    <cellStyle name="Normal 2 92 4 2" xfId="24491"/>
    <cellStyle name="Normal 2 92 5" xfId="15413"/>
    <cellStyle name="Normal 2 92 5 2" xfId="24492"/>
    <cellStyle name="Normal 2 92 6" xfId="15414"/>
    <cellStyle name="Normal 2 92 6 2" xfId="24493"/>
    <cellStyle name="Normal 2 92 7" xfId="15415"/>
    <cellStyle name="Normal 2 92 7 2" xfId="24494"/>
    <cellStyle name="Normal 2 92 8" xfId="24495"/>
    <cellStyle name="Normal 2 92 9" xfId="24496"/>
    <cellStyle name="Normal 2 93" xfId="15416"/>
    <cellStyle name="Normál 2 93" xfId="15417"/>
    <cellStyle name="Normal 2 93 10" xfId="24497"/>
    <cellStyle name="Normal 2 93 11" xfId="24498"/>
    <cellStyle name="Normal 2 93 12" xfId="24499"/>
    <cellStyle name="Normal 2 93 2" xfId="15418"/>
    <cellStyle name="Normál 2 93 2" xfId="15419"/>
    <cellStyle name="Normal 2 93 2 2" xfId="15420"/>
    <cellStyle name="Normál 2 93 2 2" xfId="15421"/>
    <cellStyle name="Normal 2 93 2 2 2" xfId="24500"/>
    <cellStyle name="Normal 2 93 2 2 3" xfId="24501"/>
    <cellStyle name="Normal 2 93 2 2 4" xfId="24502"/>
    <cellStyle name="Normal 2 93 2 2 5" xfId="24503"/>
    <cellStyle name="Normal 2 93 2 2 6" xfId="24504"/>
    <cellStyle name="Normal 2 93 2 3" xfId="15422"/>
    <cellStyle name="Normal 2 93 2 3 2" xfId="24505"/>
    <cellStyle name="Normal 2 93 2 4" xfId="24506"/>
    <cellStyle name="Normal 2 93 2 5" xfId="24507"/>
    <cellStyle name="Normal 2 93 2 6" xfId="24508"/>
    <cellStyle name="Normal 2 93 2 7" xfId="24509"/>
    <cellStyle name="Normal 2 93 2 8" xfId="24510"/>
    <cellStyle name="Normal 2 93 3" xfId="15423"/>
    <cellStyle name="Normál 2 93 3" xfId="15424"/>
    <cellStyle name="Normal 2 93 3 2" xfId="24511"/>
    <cellStyle name="Normal 2 93 3 3" xfId="24512"/>
    <cellStyle name="Normal 2 93 3 4" xfId="24513"/>
    <cellStyle name="Normal 2 93 3 5" xfId="24514"/>
    <cellStyle name="Normal 2 93 3 6" xfId="24515"/>
    <cellStyle name="Normal 2 93 4" xfId="15425"/>
    <cellStyle name="Normal 2 93 4 2" xfId="24516"/>
    <cellStyle name="Normal 2 93 5" xfId="15426"/>
    <cellStyle name="Normal 2 93 5 2" xfId="24517"/>
    <cellStyle name="Normal 2 93 6" xfId="15427"/>
    <cellStyle name="Normal 2 93 6 2" xfId="24518"/>
    <cellStyle name="Normal 2 93 7" xfId="15428"/>
    <cellStyle name="Normal 2 93 7 2" xfId="24519"/>
    <cellStyle name="Normal 2 93 8" xfId="24520"/>
    <cellStyle name="Normal 2 93 9" xfId="24521"/>
    <cellStyle name="Normal 2 94" xfId="15429"/>
    <cellStyle name="Normál 2 94" xfId="15430"/>
    <cellStyle name="Normal 2 94 10" xfId="24522"/>
    <cellStyle name="Normal 2 94 11" xfId="24523"/>
    <cellStyle name="Normal 2 94 12" xfId="24524"/>
    <cellStyle name="Normal 2 94 2" xfId="15431"/>
    <cellStyle name="Normál 2 94 2" xfId="15432"/>
    <cellStyle name="Normal 2 94 2 2" xfId="15433"/>
    <cellStyle name="Normál 2 94 2 2" xfId="15434"/>
    <cellStyle name="Normal 2 94 2 2 2" xfId="24525"/>
    <cellStyle name="Normal 2 94 2 2 3" xfId="24526"/>
    <cellStyle name="Normal 2 94 2 2 4" xfId="24527"/>
    <cellStyle name="Normal 2 94 2 2 5" xfId="24528"/>
    <cellStyle name="Normal 2 94 2 2 6" xfId="24529"/>
    <cellStyle name="Normal 2 94 2 3" xfId="15435"/>
    <cellStyle name="Normal 2 94 2 3 2" xfId="24530"/>
    <cellStyle name="Normal 2 94 2 4" xfId="24531"/>
    <cellStyle name="Normal 2 94 2 5" xfId="24532"/>
    <cellStyle name="Normal 2 94 2 6" xfId="24533"/>
    <cellStyle name="Normal 2 94 2 7" xfId="24534"/>
    <cellStyle name="Normal 2 94 2 8" xfId="24535"/>
    <cellStyle name="Normal 2 94 3" xfId="15436"/>
    <cellStyle name="Normál 2 94 3" xfId="15437"/>
    <cellStyle name="Normal 2 94 3 2" xfId="24536"/>
    <cellStyle name="Normal 2 94 3 3" xfId="24537"/>
    <cellStyle name="Normal 2 94 3 4" xfId="24538"/>
    <cellStyle name="Normal 2 94 3 5" xfId="24539"/>
    <cellStyle name="Normal 2 94 3 6" xfId="24540"/>
    <cellStyle name="Normal 2 94 4" xfId="15438"/>
    <cellStyle name="Normal 2 94 4 2" xfId="24541"/>
    <cellStyle name="Normal 2 94 5" xfId="15439"/>
    <cellStyle name="Normal 2 94 5 2" xfId="24542"/>
    <cellStyle name="Normal 2 94 6" xfId="15440"/>
    <cellStyle name="Normal 2 94 6 2" xfId="24543"/>
    <cellStyle name="Normal 2 94 7" xfId="15441"/>
    <cellStyle name="Normal 2 94 7 2" xfId="24544"/>
    <cellStyle name="Normal 2 94 8" xfId="24545"/>
    <cellStyle name="Normal 2 94 9" xfId="24546"/>
    <cellStyle name="Normal 2 95" xfId="15442"/>
    <cellStyle name="Normál 2 95" xfId="15443"/>
    <cellStyle name="Normal 2 95 2" xfId="15444"/>
    <cellStyle name="Normál 2 95 2" xfId="15445"/>
    <cellStyle name="Normal 2 95 2 2" xfId="24547"/>
    <cellStyle name="Normál 2 95 2 2" xfId="15446"/>
    <cellStyle name="Normal 2 95 2 3" xfId="24548"/>
    <cellStyle name="Normal 2 95 2 4" xfId="24549"/>
    <cellStyle name="Normal 2 95 2 5" xfId="24550"/>
    <cellStyle name="Normal 2 95 2 6" xfId="24551"/>
    <cellStyle name="Normal 2 95 3" xfId="15447"/>
    <cellStyle name="Normál 2 95 3" xfId="15448"/>
    <cellStyle name="Normal 2 95 3 2" xfId="24552"/>
    <cellStyle name="Normal 2 95 3 3" xfId="24553"/>
    <cellStyle name="Normal 2 95 3 4" xfId="24554"/>
    <cellStyle name="Normal 2 95 3 5" xfId="24555"/>
    <cellStyle name="Normal 2 95 3 6" xfId="24556"/>
    <cellStyle name="Normal 2 95 4" xfId="15449"/>
    <cellStyle name="Normal 2 95 4 2" xfId="24557"/>
    <cellStyle name="Normal 2 96" xfId="15450"/>
    <cellStyle name="Normál 2 96" xfId="15451"/>
    <cellStyle name="Normal 2 96 2" xfId="15452"/>
    <cellStyle name="Normál 2 96 2" xfId="15453"/>
    <cellStyle name="Normal 2 96 2 2" xfId="24558"/>
    <cellStyle name="Normál 2 96 2 2" xfId="15454"/>
    <cellStyle name="Normal 2 96 2 3" xfId="24559"/>
    <cellStyle name="Normal 2 96 2 4" xfId="24560"/>
    <cellStyle name="Normal 2 96 2 5" xfId="24561"/>
    <cellStyle name="Normal 2 96 2 6" xfId="24562"/>
    <cellStyle name="Normal 2 96 3" xfId="15455"/>
    <cellStyle name="Normál 2 96 3" xfId="15456"/>
    <cellStyle name="Normal 2 96 3 2" xfId="24563"/>
    <cellStyle name="Normal 2 96 3 3" xfId="24564"/>
    <cellStyle name="Normal 2 96 3 4" xfId="24565"/>
    <cellStyle name="Normal 2 96 3 5" xfId="24566"/>
    <cellStyle name="Normal 2 96 3 6" xfId="24567"/>
    <cellStyle name="Normal 2 96 4" xfId="24568"/>
    <cellStyle name="Normal 2 96 5" xfId="24569"/>
    <cellStyle name="Normal 2 96 6" xfId="24570"/>
    <cellStyle name="Normal 2 96 7" xfId="24571"/>
    <cellStyle name="Normal 2 96 8" xfId="24572"/>
    <cellStyle name="Normal 2 97" xfId="15457"/>
    <cellStyle name="Normál 2 97" xfId="15458"/>
    <cellStyle name="Normal 2 97 2" xfId="15459"/>
    <cellStyle name="Normál 2 97 2" xfId="15460"/>
    <cellStyle name="Normal 2 97 2 2" xfId="24573"/>
    <cellStyle name="Normál 2 97 2 2" xfId="15461"/>
    <cellStyle name="Normal 2 97 2 3" xfId="24574"/>
    <cellStyle name="Normal 2 97 2 4" xfId="24575"/>
    <cellStyle name="Normal 2 97 2 5" xfId="24576"/>
    <cellStyle name="Normal 2 97 2 6" xfId="24577"/>
    <cellStyle name="Normal 2 97 3" xfId="15462"/>
    <cellStyle name="Normál 2 97 3" xfId="15463"/>
    <cellStyle name="Normal 2 97 3 2" xfId="24578"/>
    <cellStyle name="Normal 2 97 3 3" xfId="24579"/>
    <cellStyle name="Normal 2 97 3 4" xfId="24580"/>
    <cellStyle name="Normal 2 97 3 5" xfId="24581"/>
    <cellStyle name="Normal 2 97 3 6" xfId="24582"/>
    <cellStyle name="Normal 2 97 4" xfId="24583"/>
    <cellStyle name="Normal 2 97 5" xfId="24584"/>
    <cellStyle name="Normal 2 97 6" xfId="24585"/>
    <cellStyle name="Normal 2 97 7" xfId="24586"/>
    <cellStyle name="Normal 2 97 8" xfId="24587"/>
    <cellStyle name="Normal 2 98" xfId="15464"/>
    <cellStyle name="Normál 2 98" xfId="15465"/>
    <cellStyle name="Normal 2 98 2" xfId="15466"/>
    <cellStyle name="Normál 2 98 2" xfId="15467"/>
    <cellStyle name="Normal 2 98 2 2" xfId="24588"/>
    <cellStyle name="Normál 2 98 2 2" xfId="15468"/>
    <cellStyle name="Normal 2 98 2 3" xfId="24589"/>
    <cellStyle name="Normal 2 98 2 4" xfId="24590"/>
    <cellStyle name="Normal 2 98 2 5" xfId="24591"/>
    <cellStyle name="Normal 2 98 2 6" xfId="24592"/>
    <cellStyle name="Normal 2 98 3" xfId="15469"/>
    <cellStyle name="Normál 2 98 3" xfId="15470"/>
    <cellStyle name="Normal 2 98 3 2" xfId="24593"/>
    <cellStyle name="Normal 2 98 3 3" xfId="24594"/>
    <cellStyle name="Normal 2 98 3 4" xfId="24595"/>
    <cellStyle name="Normal 2 98 3 5" xfId="24596"/>
    <cellStyle name="Normal 2 98 3 6" xfId="24597"/>
    <cellStyle name="Normal 2 98 4" xfId="24598"/>
    <cellStyle name="Normal 2 98 5" xfId="24599"/>
    <cellStyle name="Normal 2 98 6" xfId="24600"/>
    <cellStyle name="Normal 2 98 7" xfId="24601"/>
    <cellStyle name="Normal 2 98 8" xfId="24602"/>
    <cellStyle name="Normal 2 99" xfId="15471"/>
    <cellStyle name="Normál 2 99" xfId="15472"/>
    <cellStyle name="Normal 2 99 2" xfId="15473"/>
    <cellStyle name="Normál 2 99 2" xfId="15474"/>
    <cellStyle name="Normal 2 99 2 2" xfId="24603"/>
    <cellStyle name="Normál 2 99 2 2" xfId="15475"/>
    <cellStyle name="Normal 2 99 2 3" xfId="24604"/>
    <cellStyle name="Normal 2 99 2 4" xfId="24605"/>
    <cellStyle name="Normal 2 99 2 5" xfId="24606"/>
    <cellStyle name="Normal 2 99 2 6" xfId="24607"/>
    <cellStyle name="Normal 2 99 3" xfId="15476"/>
    <cellStyle name="Normál 2 99 3" xfId="15477"/>
    <cellStyle name="Normal 2 99 3 2" xfId="24608"/>
    <cellStyle name="Normal 2 99 3 3" xfId="24609"/>
    <cellStyle name="Normal 2 99 3 4" xfId="24610"/>
    <cellStyle name="Normal 2 99 3 5" xfId="24611"/>
    <cellStyle name="Normal 2 99 3 6" xfId="24612"/>
    <cellStyle name="Normal 2 99 4" xfId="24613"/>
    <cellStyle name="Normal 2 99 5" xfId="24614"/>
    <cellStyle name="Normal 2 99 6" xfId="24615"/>
    <cellStyle name="Normal 2 99 7" xfId="24616"/>
    <cellStyle name="Normal 2 99 8" xfId="24617"/>
    <cellStyle name="Normál 2_2 Graf i faktori_NOVO radno" xfId="4422"/>
    <cellStyle name="Normal 2_A Fonjak_Capex RR 2013 FINAL (2)" xfId="15478"/>
    <cellStyle name="Normál 2_AM_CAPEX_10.02.15" xfId="7203"/>
    <cellStyle name="Normal 2_bad debt_BR2_" xfId="1784"/>
    <cellStyle name="Normál 2_bad debt_BR2_" xfId="1785"/>
    <cellStyle name="Normal 2_BOTTOM UP 2012-2014 6th OCTOBER (CAPEX+ONE OFF OPEX)" xfId="4423"/>
    <cellStyle name="Normál 2_BOTTOM UP 2013-2015 OCTOBER 19th" xfId="15479"/>
    <cellStyle name="Normal 2_BU PLAN 2014-2016 kt, m3" xfId="4724"/>
    <cellStyle name="Normál 2_CAPEX" xfId="4424"/>
    <cellStyle name="Normal 2_CAPEX Status Table 29.10.2012" xfId="4425"/>
    <cellStyle name="Normál 2_Cash flow - May" xfId="4426"/>
    <cellStyle name="Normal 2_Cash flow - May 2" xfId="4427"/>
    <cellStyle name="Normál 2_Croatia_NACA" xfId="15480"/>
    <cellStyle name="Normal 2_Croatia_NACA_IkaSW_and_Ilena" xfId="15481"/>
    <cellStyle name="Normál 2_Croatia_NACA_IkaSW_and_Ilena" xfId="15482"/>
    <cellStyle name="Normal 2_Croatia_NACA_IkaSW_and_Ilena 2" xfId="15483"/>
    <cellStyle name="Normál 2_Croatia_NACA_IkaSW_and_Ilena 2" xfId="15484"/>
    <cellStyle name="Normal 2_Egypt MULTIPROSPECT" xfId="15485"/>
    <cellStyle name="Normál 2_Egypt MULTIPROSPECT" xfId="15486"/>
    <cellStyle name="Normal 2_Egypt MULTIPROSPECT 2" xfId="15487"/>
    <cellStyle name="Normál 2_Egypt MULTIPROSPECT 2" xfId="15488"/>
    <cellStyle name="Normal 2_Montenegro MULTIPROSPECT" xfId="15489"/>
    <cellStyle name="Normál 2_Montenegro MULTIPROSPECT" xfId="15490"/>
    <cellStyle name="Normal 2_Montenegro MULTIPROSPECT 2" xfId="15491"/>
    <cellStyle name="Normál 2_Montenegro MULTIPROSPECT 2" xfId="15492"/>
    <cellStyle name="Normal 2_workingcapital_indicators" xfId="1786"/>
    <cellStyle name="Normál 2_workingcapital_indicators" xfId="1787"/>
    <cellStyle name="Normal 2_workingcapital_indicators (2)" xfId="1788"/>
    <cellStyle name="Normál 2_workingcapital_indicators (2)" xfId="1789"/>
    <cellStyle name="Normal 2_ОСВ_факт_пред_мес" xfId="1790"/>
    <cellStyle name="Normal 20" xfId="4713"/>
    <cellStyle name="Normál 20" xfId="613"/>
    <cellStyle name="Normál 20 10" xfId="15493"/>
    <cellStyle name="Normál 20 11" xfId="15494"/>
    <cellStyle name="Normál 20 12" xfId="29918"/>
    <cellStyle name="Normál 20 13" xfId="34674"/>
    <cellStyle name="Normal 20 2" xfId="15495"/>
    <cellStyle name="Normál 20 2" xfId="946"/>
    <cellStyle name="Normál 20 2 2" xfId="1792"/>
    <cellStyle name="Normál 20 2 2 2" xfId="35039"/>
    <cellStyle name="Normál 20 2 3" xfId="36767"/>
    <cellStyle name="Normal 20 3" xfId="15496"/>
    <cellStyle name="Normál 20 3" xfId="1791"/>
    <cellStyle name="Normál 20 3 2" xfId="35038"/>
    <cellStyle name="Normal 20 4" xfId="36339"/>
    <cellStyle name="Normál 20 4" xfId="2164"/>
    <cellStyle name="Normál 20 4 2" xfId="35192"/>
    <cellStyle name="Normál 20 5" xfId="2554"/>
    <cellStyle name="Normál 20 6" xfId="5297"/>
    <cellStyle name="Normál 20 7" xfId="15497"/>
    <cellStyle name="Normál 20 8" xfId="15498"/>
    <cellStyle name="Normál 20 9" xfId="15499"/>
    <cellStyle name="Normál 200" xfId="15500"/>
    <cellStyle name="Normál 201" xfId="15501"/>
    <cellStyle name="Normál 202" xfId="15502"/>
    <cellStyle name="Normál 203" xfId="15503"/>
    <cellStyle name="Normál 204" xfId="15504"/>
    <cellStyle name="Normál 205" xfId="15505"/>
    <cellStyle name="Normál 206" xfId="15506"/>
    <cellStyle name="Normál 207" xfId="15507"/>
    <cellStyle name="Normál 208" xfId="15508"/>
    <cellStyle name="Normál 209" xfId="15509"/>
    <cellStyle name="Normal 21" xfId="5027"/>
    <cellStyle name="Normál 21" xfId="614"/>
    <cellStyle name="Normál 21 10" xfId="15510"/>
    <cellStyle name="Normál 21 11" xfId="15511"/>
    <cellStyle name="Normál 21 12" xfId="15512"/>
    <cellStyle name="Normál 21 12 2" xfId="24618"/>
    <cellStyle name="Normál 21 13" xfId="24619"/>
    <cellStyle name="Normál 21 14" xfId="7633"/>
    <cellStyle name="Normál 21 15" xfId="34675"/>
    <cellStyle name="Normál 21 16" xfId="36768"/>
    <cellStyle name="Normal 21 2" xfId="15513"/>
    <cellStyle name="Normál 21 2" xfId="947"/>
    <cellStyle name="Normál 21 2 2" xfId="15514"/>
    <cellStyle name="Normál 21 2 3" xfId="34810"/>
    <cellStyle name="Normál 21 2 4" xfId="36769"/>
    <cellStyle name="Normal 21 3" xfId="15515"/>
    <cellStyle name="Normál 21 3" xfId="1793"/>
    <cellStyle name="Normál 21 3 2" xfId="15516"/>
    <cellStyle name="Normál 21 3 3" xfId="35040"/>
    <cellStyle name="Normal 21 4" xfId="34541"/>
    <cellStyle name="Normál 21 4" xfId="2163"/>
    <cellStyle name="Normál 21 4 2" xfId="35191"/>
    <cellStyle name="Normál 21 5" xfId="2555"/>
    <cellStyle name="Normál 21 6" xfId="5298"/>
    <cellStyle name="Normál 21 7" xfId="15517"/>
    <cellStyle name="Normál 21 8" xfId="15518"/>
    <cellStyle name="Normál 21 9" xfId="15519"/>
    <cellStyle name="Normál 210" xfId="15520"/>
    <cellStyle name="Normál 211" xfId="15521"/>
    <cellStyle name="Normál 212" xfId="15522"/>
    <cellStyle name="Normál 213" xfId="15523"/>
    <cellStyle name="Normál 214" xfId="15524"/>
    <cellStyle name="Normál 215" xfId="15525"/>
    <cellStyle name="Normál 216" xfId="15526"/>
    <cellStyle name="Normál 217" xfId="15527"/>
    <cellStyle name="Normál 218" xfId="15528"/>
    <cellStyle name="Normál 219" xfId="15529"/>
    <cellStyle name="Normal 22" xfId="5542"/>
    <cellStyle name="Normál 22" xfId="783"/>
    <cellStyle name="Normál 22 10" xfId="15530"/>
    <cellStyle name="Normál 22 11" xfId="15531"/>
    <cellStyle name="Normál 22 12" xfId="15532"/>
    <cellStyle name="Normál 22 12 2" xfId="24620"/>
    <cellStyle name="Normál 22 13" xfId="24621"/>
    <cellStyle name="Normál 22 14" xfId="7634"/>
    <cellStyle name="Normal 22 2" xfId="15533"/>
    <cellStyle name="Normál 22 2" xfId="1794"/>
    <cellStyle name="Normál 22 2 2" xfId="15534"/>
    <cellStyle name="Normál 22 2 3" xfId="35041"/>
    <cellStyle name="Normál 22 2 4" xfId="36770"/>
    <cellStyle name="Normal 22 3" xfId="15535"/>
    <cellStyle name="Normál 22 3" xfId="2556"/>
    <cellStyle name="Normal 22 4" xfId="34487"/>
    <cellStyle name="Normál 22 4" xfId="15536"/>
    <cellStyle name="Normál 22 5" xfId="15537"/>
    <cellStyle name="Normál 22 6" xfId="15538"/>
    <cellStyle name="Normál 22 7" xfId="15539"/>
    <cellStyle name="Normál 22 8" xfId="15540"/>
    <cellStyle name="Normál 22 9" xfId="15541"/>
    <cellStyle name="Normál 220" xfId="15542"/>
    <cellStyle name="Normál 221" xfId="15543"/>
    <cellStyle name="Normál 222" xfId="15544"/>
    <cellStyle name="Normál 223" xfId="15545"/>
    <cellStyle name="Normál 224" xfId="15546"/>
    <cellStyle name="Normál 225" xfId="15547"/>
    <cellStyle name="Normál 226" xfId="15548"/>
    <cellStyle name="Normál 227" xfId="15549"/>
    <cellStyle name="Normál 228" xfId="15550"/>
    <cellStyle name="Normál 229" xfId="15551"/>
    <cellStyle name="Normal 23" xfId="5652"/>
    <cellStyle name="Normál 23" xfId="1109"/>
    <cellStyle name="Normál 23 10" xfId="15552"/>
    <cellStyle name="Normál 23 11" xfId="15553"/>
    <cellStyle name="Normál 23 12" xfId="15554"/>
    <cellStyle name="Normál 23 12 2" xfId="24622"/>
    <cellStyle name="Normál 23 13" xfId="24623"/>
    <cellStyle name="Normál 23 14" xfId="7495"/>
    <cellStyle name="Normal 23 2" xfId="15555"/>
    <cellStyle name="Normál 23 2" xfId="1795"/>
    <cellStyle name="Normál 23 2 2" xfId="15556"/>
    <cellStyle name="Normál 23 2 3" xfId="35042"/>
    <cellStyle name="Normál 23 2 4" xfId="36771"/>
    <cellStyle name="Normal 23 3" xfId="15557"/>
    <cellStyle name="Normál 23 3" xfId="2074"/>
    <cellStyle name="Normál 23 3 2" xfId="35137"/>
    <cellStyle name="Normal 23 4" xfId="34383"/>
    <cellStyle name="Normál 23 4" xfId="2557"/>
    <cellStyle name="Normál 23 5" xfId="15558"/>
    <cellStyle name="Normál 23 6" xfId="15559"/>
    <cellStyle name="Normál 23 7" xfId="15560"/>
    <cellStyle name="Normál 23 8" xfId="15561"/>
    <cellStyle name="Normál 23 9" xfId="15562"/>
    <cellStyle name="Normál 230" xfId="15563"/>
    <cellStyle name="Normál 231" xfId="15564"/>
    <cellStyle name="Normál 232" xfId="15565"/>
    <cellStyle name="Normál 233" xfId="15566"/>
    <cellStyle name="Normál 234" xfId="15567"/>
    <cellStyle name="Normál 235" xfId="15568"/>
    <cellStyle name="Normál 236" xfId="15569"/>
    <cellStyle name="Normál 237" xfId="15570"/>
    <cellStyle name="Normál 238" xfId="15571"/>
    <cellStyle name="Normál 239" xfId="15572"/>
    <cellStyle name="Normal 24" xfId="5655"/>
    <cellStyle name="Normál 24" xfId="1130"/>
    <cellStyle name="Normál 24 10" xfId="15573"/>
    <cellStyle name="Normál 24 11" xfId="15574"/>
    <cellStyle name="Normál 24 12" xfId="7028"/>
    <cellStyle name="Normál 24 13" xfId="34911"/>
    <cellStyle name="Normál 24 14" xfId="36772"/>
    <cellStyle name="Normal 24 2" xfId="15575"/>
    <cellStyle name="Normál 24 2" xfId="1796"/>
    <cellStyle name="Normál 24 2 2" xfId="15576"/>
    <cellStyle name="Normál 24 2 3" xfId="35043"/>
    <cellStyle name="Normál 24 2 4" xfId="36773"/>
    <cellStyle name="Normal 24 3" xfId="15577"/>
    <cellStyle name="Normál 24 3" xfId="2073"/>
    <cellStyle name="Normál 24 3 2" xfId="3598"/>
    <cellStyle name="Normál 24 3 3" xfId="35136"/>
    <cellStyle name="Normál 24 4" xfId="2558"/>
    <cellStyle name="Normál 24 5" xfId="15578"/>
    <cellStyle name="Normál 24 6" xfId="15579"/>
    <cellStyle name="Normál 24 7" xfId="15580"/>
    <cellStyle name="Normál 24 8" xfId="15581"/>
    <cellStyle name="Normál 24 9" xfId="15582"/>
    <cellStyle name="Normál 240" xfId="15583"/>
    <cellStyle name="Normál 241" xfId="15584"/>
    <cellStyle name="Normál 242" xfId="15585"/>
    <cellStyle name="Normál 243" xfId="15586"/>
    <cellStyle name="Normál 244" xfId="15587"/>
    <cellStyle name="Normál 245" xfId="15588"/>
    <cellStyle name="Normál 246" xfId="15589"/>
    <cellStyle name="Normál 247" xfId="15590"/>
    <cellStyle name="Normál 248" xfId="15591"/>
    <cellStyle name="Normál 249" xfId="15592"/>
    <cellStyle name="Normal 25" xfId="5658"/>
    <cellStyle name="Normál 25" xfId="1132"/>
    <cellStyle name="Normál 25 10" xfId="15593"/>
    <cellStyle name="Normál 25 11" xfId="15594"/>
    <cellStyle name="Normál 25 12" xfId="29960"/>
    <cellStyle name="Normál 25 13" xfId="34912"/>
    <cellStyle name="Normál 25 14" xfId="36774"/>
    <cellStyle name="Normal 25 2" xfId="15595"/>
    <cellStyle name="Normál 25 2" xfId="1189"/>
    <cellStyle name="Normál 25 2 2" xfId="15596"/>
    <cellStyle name="Normál 25 2 3" xfId="34930"/>
    <cellStyle name="Normál 25 2 4" xfId="36775"/>
    <cellStyle name="Normal 25 3" xfId="15597"/>
    <cellStyle name="Normál 25 3" xfId="1797"/>
    <cellStyle name="Normál 25 3 2" xfId="35044"/>
    <cellStyle name="Normál 25 4" xfId="2559"/>
    <cellStyle name="Normál 25 5" xfId="15598"/>
    <cellStyle name="Normál 25 6" xfId="15599"/>
    <cellStyle name="Normál 25 7" xfId="15600"/>
    <cellStyle name="Normál 25 8" xfId="15601"/>
    <cellStyle name="Normál 25 9" xfId="15602"/>
    <cellStyle name="Normál 250" xfId="15603"/>
    <cellStyle name="Normál 251" xfId="15604"/>
    <cellStyle name="Normál 252" xfId="15605"/>
    <cellStyle name="Normál 253" xfId="15606"/>
    <cellStyle name="Normál 254" xfId="15607"/>
    <cellStyle name="Normál 255" xfId="15608"/>
    <cellStyle name="Normál 256" xfId="15609"/>
    <cellStyle name="Normál 257" xfId="15610"/>
    <cellStyle name="Normál 258" xfId="15611"/>
    <cellStyle name="Normál 259" xfId="15612"/>
    <cellStyle name="Normal 26" xfId="5660"/>
    <cellStyle name="Normál 26" xfId="1133"/>
    <cellStyle name="Normál 26 10" xfId="15613"/>
    <cellStyle name="Normál 26 11" xfId="15614"/>
    <cellStyle name="Normál 26 12" xfId="29963"/>
    <cellStyle name="Normál 26 13" xfId="34913"/>
    <cellStyle name="Normál 26 14" xfId="36776"/>
    <cellStyle name="Normal 26 2" xfId="15615"/>
    <cellStyle name="Normál 26 2" xfId="1798"/>
    <cellStyle name="Normál 26 2 2" xfId="15616"/>
    <cellStyle name="Normál 26 2 3" xfId="35045"/>
    <cellStyle name="Normál 26 2 4" xfId="36777"/>
    <cellStyle name="Normal 26 3" xfId="15617"/>
    <cellStyle name="Normál 26 3" xfId="2560"/>
    <cellStyle name="Normál 26 4" xfId="15618"/>
    <cellStyle name="Normál 26 5" xfId="15619"/>
    <cellStyle name="Normál 26 6" xfId="15620"/>
    <cellStyle name="Normál 26 7" xfId="15621"/>
    <cellStyle name="Normál 26 8" xfId="15622"/>
    <cellStyle name="Normál 26 9" xfId="15623"/>
    <cellStyle name="Normál 260" xfId="15624"/>
    <cellStyle name="Normál 261" xfId="15625"/>
    <cellStyle name="Normál 262" xfId="15626"/>
    <cellStyle name="Normál 263" xfId="15627"/>
    <cellStyle name="Normál 264" xfId="15628"/>
    <cellStyle name="Normál 265" xfId="15629"/>
    <cellStyle name="Normál 266" xfId="15630"/>
    <cellStyle name="Normál 267" xfId="15631"/>
    <cellStyle name="Normál 268" xfId="15632"/>
    <cellStyle name="Normál 269" xfId="15633"/>
    <cellStyle name="Normal 27" xfId="5783"/>
    <cellStyle name="Normál 27" xfId="1134"/>
    <cellStyle name="Normál 27 10" xfId="15634"/>
    <cellStyle name="Normál 27 11" xfId="15635"/>
    <cellStyle name="Normál 27 12" xfId="7760"/>
    <cellStyle name="Normál 27 13" xfId="34914"/>
    <cellStyle name="Normál 27 14" xfId="36778"/>
    <cellStyle name="Normal 27 2" xfId="15636"/>
    <cellStyle name="Normál 27 2" xfId="1799"/>
    <cellStyle name="Normál 27 2 2" xfId="35046"/>
    <cellStyle name="Normál 27 2 3" xfId="36779"/>
    <cellStyle name="Normál 27 3" xfId="2561"/>
    <cellStyle name="Normál 27 4" xfId="15637"/>
    <cellStyle name="Normál 27 5" xfId="15638"/>
    <cellStyle name="Normál 27 6" xfId="15639"/>
    <cellStyle name="Normál 27 7" xfId="15640"/>
    <cellStyle name="Normál 27 8" xfId="15641"/>
    <cellStyle name="Normál 27 9" xfId="15642"/>
    <cellStyle name="Normál 270" xfId="15643"/>
    <cellStyle name="Normál 271" xfId="15644"/>
    <cellStyle name="Normál 272" xfId="15645"/>
    <cellStyle name="Normál 273" xfId="15646"/>
    <cellStyle name="Normál 274" xfId="15647"/>
    <cellStyle name="Normál 275" xfId="15648"/>
    <cellStyle name="Normál 275 2" xfId="15649"/>
    <cellStyle name="Normál 275 2 2" xfId="24624"/>
    <cellStyle name="Normál 275 3" xfId="24625"/>
    <cellStyle name="Normál 276" xfId="15650"/>
    <cellStyle name="Normál 276 2" xfId="15651"/>
    <cellStyle name="Normál 276 2 2" xfId="24626"/>
    <cellStyle name="Normál 276 3" xfId="24627"/>
    <cellStyle name="Normál 277" xfId="15652"/>
    <cellStyle name="Normál 277 2" xfId="15653"/>
    <cellStyle name="Normál 277 2 2" xfId="24628"/>
    <cellStyle name="Normál 277 3" xfId="24629"/>
    <cellStyle name="Normál 278" xfId="15654"/>
    <cellStyle name="Normál 278 2" xfId="15655"/>
    <cellStyle name="Normál 278 2 2" xfId="24630"/>
    <cellStyle name="Normál 278 3" xfId="24631"/>
    <cellStyle name="Normál 279" xfId="15656"/>
    <cellStyle name="Normál 279 2" xfId="15657"/>
    <cellStyle name="Normál 279 2 2" xfId="24632"/>
    <cellStyle name="Normál 279 3" xfId="24633"/>
    <cellStyle name="Normal 28" xfId="5786"/>
    <cellStyle name="Normál 28" xfId="1154"/>
    <cellStyle name="Normál 28 10" xfId="15658"/>
    <cellStyle name="Normál 28 11" xfId="15659"/>
    <cellStyle name="Normál 28 12" xfId="7761"/>
    <cellStyle name="Normál 28 13" xfId="34916"/>
    <cellStyle name="Normál 28 14" xfId="36780"/>
    <cellStyle name="Normal 28 2" xfId="15660"/>
    <cellStyle name="Normál 28 2" xfId="1800"/>
    <cellStyle name="Normál 28 2 2" xfId="35047"/>
    <cellStyle name="Normál 28 2 3" xfId="36781"/>
    <cellStyle name="Normál 28 3" xfId="2562"/>
    <cellStyle name="Normál 28 4" xfId="15661"/>
    <cellStyle name="Normál 28 5" xfId="15662"/>
    <cellStyle name="Normál 28 6" xfId="15663"/>
    <cellStyle name="Normál 28 7" xfId="15664"/>
    <cellStyle name="Normál 28 8" xfId="15665"/>
    <cellStyle name="Normál 28 9" xfId="15666"/>
    <cellStyle name="Normál 280" xfId="15667"/>
    <cellStyle name="Normál 280 2" xfId="15668"/>
    <cellStyle name="Normál 280 2 2" xfId="24634"/>
    <cellStyle name="Normál 280 3" xfId="24635"/>
    <cellStyle name="Normál 281" xfId="15669"/>
    <cellStyle name="Normál 281 2" xfId="15670"/>
    <cellStyle name="Normál 281 2 2" xfId="24636"/>
    <cellStyle name="Normál 281 3" xfId="24637"/>
    <cellStyle name="Normál 282" xfId="15671"/>
    <cellStyle name="Normál 282 2" xfId="15672"/>
    <cellStyle name="Normál 282 2 2" xfId="24638"/>
    <cellStyle name="Normál 282 3" xfId="24639"/>
    <cellStyle name="Normál 283" xfId="15673"/>
    <cellStyle name="Normál 283 2" xfId="15674"/>
    <cellStyle name="Normál 283 2 2" xfId="24640"/>
    <cellStyle name="Normál 283 3" xfId="24641"/>
    <cellStyle name="Normál 284" xfId="15675"/>
    <cellStyle name="Normál 284 2" xfId="15676"/>
    <cellStyle name="Normál 284 2 2" xfId="24642"/>
    <cellStyle name="Normál 284 3" xfId="24643"/>
    <cellStyle name="Normál 285" xfId="15677"/>
    <cellStyle name="Normál 285 2" xfId="15678"/>
    <cellStyle name="Normál 285 2 2" xfId="24644"/>
    <cellStyle name="Normál 285 3" xfId="24645"/>
    <cellStyle name="Normál 286" xfId="15679"/>
    <cellStyle name="Normál 286 2" xfId="15680"/>
    <cellStyle name="Normál 286 2 2" xfId="24646"/>
    <cellStyle name="Normál 286 3" xfId="24647"/>
    <cellStyle name="Normál 287" xfId="15681"/>
    <cellStyle name="Normál 287 2" xfId="15682"/>
    <cellStyle name="Normál 287 2 2" xfId="24648"/>
    <cellStyle name="Normál 287 3" xfId="24649"/>
    <cellStyle name="Normál 288" xfId="15683"/>
    <cellStyle name="Normál 288 2" xfId="15684"/>
    <cellStyle name="Normál 288 2 2" xfId="24650"/>
    <cellStyle name="Normál 288 3" xfId="24651"/>
    <cellStyle name="Normál 289" xfId="15685"/>
    <cellStyle name="Normál 289 2" xfId="15686"/>
    <cellStyle name="Normál 289 2 2" xfId="24652"/>
    <cellStyle name="Normál 289 3" xfId="24653"/>
    <cellStyle name="Normal 29" xfId="5789"/>
    <cellStyle name="Normál 29" xfId="1155"/>
    <cellStyle name="Normál 29 10" xfId="15687"/>
    <cellStyle name="Normál 29 11" xfId="15688"/>
    <cellStyle name="Normál 29 12" xfId="7762"/>
    <cellStyle name="Normál 29 13" xfId="34917"/>
    <cellStyle name="Normál 29 14" xfId="36783"/>
    <cellStyle name="Normal 29 2" xfId="15689"/>
    <cellStyle name="Normál 29 2" xfId="1801"/>
    <cellStyle name="Normál 29 2 2" xfId="35048"/>
    <cellStyle name="Normál 29 2 3" xfId="36784"/>
    <cellStyle name="Normal 29 3" xfId="36782"/>
    <cellStyle name="Normál 29 3" xfId="2563"/>
    <cellStyle name="Normál 29 4" xfId="15690"/>
    <cellStyle name="Normál 29 5" xfId="15691"/>
    <cellStyle name="Normál 29 6" xfId="15692"/>
    <cellStyle name="Normál 29 7" xfId="15693"/>
    <cellStyle name="Normál 29 8" xfId="15694"/>
    <cellStyle name="Normál 29 9" xfId="15695"/>
    <cellStyle name="Normál 290" xfId="15696"/>
    <cellStyle name="Normál 290 2" xfId="15697"/>
    <cellStyle name="Normál 290 2 2" xfId="24654"/>
    <cellStyle name="Normál 290 3" xfId="24655"/>
    <cellStyle name="Normál 291" xfId="15698"/>
    <cellStyle name="Normál 291 2" xfId="15699"/>
    <cellStyle name="Normál 291 2 2" xfId="24656"/>
    <cellStyle name="Normál 291 3" xfId="24657"/>
    <cellStyle name="Normál 292" xfId="15700"/>
    <cellStyle name="Normál 292 2" xfId="15701"/>
    <cellStyle name="Normál 292 2 2" xfId="24658"/>
    <cellStyle name="Normál 292 3" xfId="24659"/>
    <cellStyle name="Normál 293" xfId="15702"/>
    <cellStyle name="Normál 293 2" xfId="15703"/>
    <cellStyle name="Normál 293 2 2" xfId="24660"/>
    <cellStyle name="Normál 293 3" xfId="24661"/>
    <cellStyle name="Normál 294" xfId="15704"/>
    <cellStyle name="Normál 294 2" xfId="15705"/>
    <cellStyle name="Normál 294 2 2" xfId="24662"/>
    <cellStyle name="Normál 294 3" xfId="24663"/>
    <cellStyle name="Normál 295" xfId="15706"/>
    <cellStyle name="Normál 295 2" xfId="15707"/>
    <cellStyle name="Normál 295 2 2" xfId="24664"/>
    <cellStyle name="Normál 295 3" xfId="24665"/>
    <cellStyle name="Normál 296" xfId="15708"/>
    <cellStyle name="Normál 296 2" xfId="15709"/>
    <cellStyle name="Normál 296 2 2" xfId="24666"/>
    <cellStyle name="Normál 296 3" xfId="24667"/>
    <cellStyle name="Normál 297" xfId="15710"/>
    <cellStyle name="Normál 297 2" xfId="15711"/>
    <cellStyle name="Normál 297 2 2" xfId="24668"/>
    <cellStyle name="Normál 297 3" xfId="24669"/>
    <cellStyle name="Normál 298" xfId="15712"/>
    <cellStyle name="Normál 298 2" xfId="15713"/>
    <cellStyle name="Normál 298 2 2" xfId="24670"/>
    <cellStyle name="Normál 298 3" xfId="24671"/>
    <cellStyle name="Normál 299" xfId="15714"/>
    <cellStyle name="Normál 299 2" xfId="15715"/>
    <cellStyle name="Normál 299 2 2" xfId="24672"/>
    <cellStyle name="Normál 299 3" xfId="24673"/>
    <cellStyle name="Normal 3" xfId="236"/>
    <cellStyle name="Normál 3" xfId="237"/>
    <cellStyle name="Normal 3 10" xfId="3188"/>
    <cellStyle name="Normál 3 10" xfId="2054"/>
    <cellStyle name="Normál 3 10 10" xfId="15718"/>
    <cellStyle name="Normál 3 10 11" xfId="15717"/>
    <cellStyle name="Normál 3 10 12" xfId="36788"/>
    <cellStyle name="Normal 3 10 2" xfId="15719"/>
    <cellStyle name="Normál 3 10 2" xfId="15720"/>
    <cellStyle name="Normal 3 10 3" xfId="35728"/>
    <cellStyle name="Normál 3 10 3" xfId="15721"/>
    <cellStyle name="Normal 3 10 4" xfId="36787"/>
    <cellStyle name="Normál 3 10 4" xfId="15722"/>
    <cellStyle name="Normál 3 10 5" xfId="15723"/>
    <cellStyle name="Normál 3 10 6" xfId="15724"/>
    <cellStyle name="Normál 3 10 7" xfId="15725"/>
    <cellStyle name="Normál 3 10 8" xfId="15726"/>
    <cellStyle name="Normál 3 10 9" xfId="15727"/>
    <cellStyle name="Normal 3 100" xfId="15728"/>
    <cellStyle name="Normal 3 101" xfId="15729"/>
    <cellStyle name="Normal 3 102" xfId="15730"/>
    <cellStyle name="Normal 3 103" xfId="15731"/>
    <cellStyle name="Normal 3 104" xfId="29875"/>
    <cellStyle name="Normal 3 105" xfId="29866"/>
    <cellStyle name="Normal 3 106" xfId="15716"/>
    <cellStyle name="Normal 3 107" xfId="34350"/>
    <cellStyle name="Normal 3 108" xfId="36785"/>
    <cellStyle name="Normal 3 109" xfId="37198"/>
    <cellStyle name="Normal 3 11" xfId="3002"/>
    <cellStyle name="Normál 3 11" xfId="2251"/>
    <cellStyle name="Normál 3 11 10" xfId="29998"/>
    <cellStyle name="Normál 3 11 11" xfId="35235"/>
    <cellStyle name="Normál 3 11 12" xfId="36789"/>
    <cellStyle name="Normal 3 11 2" xfId="15733"/>
    <cellStyle name="Normál 3 11 2" xfId="15734"/>
    <cellStyle name="Normal 3 11 3" xfId="35582"/>
    <cellStyle name="Normál 3 11 3" xfId="15732"/>
    <cellStyle name="Normál 3 11 4" xfId="31409"/>
    <cellStyle name="Normál 3 11 5" xfId="31633"/>
    <cellStyle name="Normál 3 11 6" xfId="31537"/>
    <cellStyle name="Normál 3 11 7" xfId="31586"/>
    <cellStyle name="Normál 3 11 8" xfId="31560"/>
    <cellStyle name="Normál 3 11 9" xfId="30138"/>
    <cellStyle name="Normal 3 110" xfId="37203"/>
    <cellStyle name="Normal 3 111" xfId="37207"/>
    <cellStyle name="Normal 3 12" xfId="3122"/>
    <cellStyle name="Normál 3 12" xfId="2565"/>
    <cellStyle name="Normál 3 12 10" xfId="31406"/>
    <cellStyle name="Normál 3 12 11" xfId="35312"/>
    <cellStyle name="Normál 3 12 12" xfId="36790"/>
    <cellStyle name="Normal 3 12 2" xfId="15736"/>
    <cellStyle name="Normál 3 12 2" xfId="15737"/>
    <cellStyle name="Normal 3 12 3" xfId="35681"/>
    <cellStyle name="Normál 3 12 3" xfId="15735"/>
    <cellStyle name="Normál 3 12 4" xfId="31412"/>
    <cellStyle name="Normál 3 12 5" xfId="31632"/>
    <cellStyle name="Normál 3 12 6" xfId="7435"/>
    <cellStyle name="Normál 3 12 7" xfId="32577"/>
    <cellStyle name="Normál 3 12 8" xfId="32777"/>
    <cellStyle name="Normál 3 12 9" xfId="32267"/>
    <cellStyle name="Normal 3 13" xfId="3556"/>
    <cellStyle name="Normál 3 13" xfId="3189"/>
    <cellStyle name="Normál 3 13 10" xfId="31996"/>
    <cellStyle name="Normál 3 13 11" xfId="36791"/>
    <cellStyle name="Normal 3 13 2" xfId="15739"/>
    <cellStyle name="Normál 3 13 2" xfId="15740"/>
    <cellStyle name="Normal 3 13 3" xfId="35999"/>
    <cellStyle name="Normál 3 13 3" xfId="15738"/>
    <cellStyle name="Normál 3 13 4" xfId="31413"/>
    <cellStyle name="Normál 3 13 5" xfId="31631"/>
    <cellStyle name="Normál 3 13 6" xfId="31538"/>
    <cellStyle name="Normál 3 13 7" xfId="33099"/>
    <cellStyle name="Normál 3 13 8" xfId="30473"/>
    <cellStyle name="Normál 3 13 9" xfId="31775"/>
    <cellStyle name="Normal 3 14" xfId="3645"/>
    <cellStyle name="Normál 3 14" xfId="3001"/>
    <cellStyle name="Normál 3 14 10" xfId="32329"/>
    <cellStyle name="Normál 3 14 11" xfId="36792"/>
    <cellStyle name="Normal 3 14 2" xfId="15742"/>
    <cellStyle name="Normál 3 14 2" xfId="15743"/>
    <cellStyle name="Normal 3 14 3" xfId="36040"/>
    <cellStyle name="Normál 3 14 3" xfId="15741"/>
    <cellStyle name="Normál 3 14 4" xfId="31414"/>
    <cellStyle name="Normál 3 14 5" xfId="31628"/>
    <cellStyle name="Normál 3 14 6" xfId="31539"/>
    <cellStyle name="Normál 3 14 7" xfId="31585"/>
    <cellStyle name="Normál 3 14 8" xfId="33076"/>
    <cellStyle name="Normál 3 14 9" xfId="30787"/>
    <cellStyle name="Normal 3 15" xfId="3698"/>
    <cellStyle name="Normál 3 15" xfId="3123"/>
    <cellStyle name="Normál 3 15 10" xfId="33083"/>
    <cellStyle name="Normál 3 15 11" xfId="36793"/>
    <cellStyle name="Normal 3 15 2" xfId="15745"/>
    <cellStyle name="Normál 3 15 2" xfId="15746"/>
    <cellStyle name="Normal 3 15 3" xfId="36071"/>
    <cellStyle name="Normál 3 15 3" xfId="15744"/>
    <cellStyle name="Normál 3 15 4" xfId="31415"/>
    <cellStyle name="Normál 3 15 5" xfId="33149"/>
    <cellStyle name="Normál 3 15 6" xfId="30442"/>
    <cellStyle name="Normál 3 15 7" xfId="33590"/>
    <cellStyle name="Normál 3 15 8" xfId="7655"/>
    <cellStyle name="Normál 3 15 9" xfId="30485"/>
    <cellStyle name="Normal 3 16" xfId="4130"/>
    <cellStyle name="Normál 3 16" xfId="3121"/>
    <cellStyle name="Normál 3 16 10" xfId="31407"/>
    <cellStyle name="Normál 3 16 11" xfId="35680"/>
    <cellStyle name="Normál 3 16 12" xfId="36794"/>
    <cellStyle name="Normal 3 16 2" xfId="15748"/>
    <cellStyle name="Normál 3 16 2" xfId="15749"/>
    <cellStyle name="Normal 3 16 3" xfId="36163"/>
    <cellStyle name="Normál 3 16 3" xfId="15747"/>
    <cellStyle name="Normál 3 16 4" xfId="31416"/>
    <cellStyle name="Normál 3 16 5" xfId="33148"/>
    <cellStyle name="Normál 3 16 6" xfId="7194"/>
    <cellStyle name="Normál 3 16 7" xfId="33589"/>
    <cellStyle name="Normál 3 16 8" xfId="30117"/>
    <cellStyle name="Normál 3 16 9" xfId="30484"/>
    <cellStyle name="Normal 3 17" xfId="4156"/>
    <cellStyle name="Normál 3 17" xfId="3514"/>
    <cellStyle name="Normál 3 17 10" xfId="30774"/>
    <cellStyle name="Normál 3 17 11" xfId="35983"/>
    <cellStyle name="Normál 3 17 12" xfId="36795"/>
    <cellStyle name="Normal 3 17 2" xfId="15751"/>
    <cellStyle name="Normál 3 17 2" xfId="15752"/>
    <cellStyle name="Normal 3 17 3" xfId="36180"/>
    <cellStyle name="Normál 3 17 3" xfId="15750"/>
    <cellStyle name="Normál 3 17 4" xfId="31417"/>
    <cellStyle name="Normál 3 17 5" xfId="33147"/>
    <cellStyle name="Normál 3 17 6" xfId="30443"/>
    <cellStyle name="Normál 3 17 7" xfId="33588"/>
    <cellStyle name="Normál 3 17 8" xfId="7243"/>
    <cellStyle name="Normál 3 17 9" xfId="32076"/>
    <cellStyle name="Normal 3 18" xfId="4149"/>
    <cellStyle name="Normál 3 18" xfId="3510"/>
    <cellStyle name="Normál 3 18 10" xfId="30349"/>
    <cellStyle name="Normál 3 18 11" xfId="35982"/>
    <cellStyle name="Normál 3 18 12" xfId="36796"/>
    <cellStyle name="Normal 3 18 2" xfId="15754"/>
    <cellStyle name="Normál 3 18 2" xfId="15755"/>
    <cellStyle name="Normal 3 18 3" xfId="36176"/>
    <cellStyle name="Normál 3 18 3" xfId="15753"/>
    <cellStyle name="Normál 3 18 4" xfId="31418"/>
    <cellStyle name="Normál 3 18 5" xfId="31627"/>
    <cellStyle name="Normál 3 18 6" xfId="33052"/>
    <cellStyle name="Normál 3 18 7" xfId="30499"/>
    <cellStyle name="Normál 3 18 8" xfId="29948"/>
    <cellStyle name="Normál 3 18 9" xfId="31572"/>
    <cellStyle name="Normal 3 19" xfId="4831"/>
    <cellStyle name="Normál 3 19" xfId="3515"/>
    <cellStyle name="Normál 3 19 10" xfId="31966"/>
    <cellStyle name="Normál 3 19 11" xfId="35984"/>
    <cellStyle name="Normál 3 19 12" xfId="36797"/>
    <cellStyle name="Normal 3 19 2" xfId="15757"/>
    <cellStyle name="Normál 3 19 2" xfId="15758"/>
    <cellStyle name="Normal 3 19 3" xfId="36408"/>
    <cellStyle name="Normál 3 19 3" xfId="15756"/>
    <cellStyle name="Normál 3 19 4" xfId="31419"/>
    <cellStyle name="Normál 3 19 5" xfId="31626"/>
    <cellStyle name="Normál 3 19 6" xfId="33053"/>
    <cellStyle name="Normál 3 19 7" xfId="30498"/>
    <cellStyle name="Normál 3 19 8" xfId="32472"/>
    <cellStyle name="Normál 3 19 9" xfId="30785"/>
    <cellStyle name="Normal 3 2" xfId="1804"/>
    <cellStyle name="Normál 3 2" xfId="238"/>
    <cellStyle name="Normal 3 2 10" xfId="15759"/>
    <cellStyle name="Normál 3 2 10" xfId="32878"/>
    <cellStyle name="Normal 3 2 11" xfId="15760"/>
    <cellStyle name="Normál 3 2 11" xfId="31838"/>
    <cellStyle name="Normal 3 2 12" xfId="15761"/>
    <cellStyle name="Normál 3 2 12" xfId="31498"/>
    <cellStyle name="Normal 3 2 13" xfId="15762"/>
    <cellStyle name="Normál 3 2 13" xfId="34041"/>
    <cellStyle name="Normal 3 2 14" xfId="15763"/>
    <cellStyle name="Normál 3 2 14" xfId="34094"/>
    <cellStyle name="Normal 3 2 15" xfId="15764"/>
    <cellStyle name="Normál 3 2 15" xfId="34134"/>
    <cellStyle name="Normal 3 2 16" xfId="15765"/>
    <cellStyle name="Normál 3 2 16" xfId="34203"/>
    <cellStyle name="Normal 3 2 17" xfId="15766"/>
    <cellStyle name="Normál 3 2 17" xfId="34266"/>
    <cellStyle name="Normal 3 2 18" xfId="15767"/>
    <cellStyle name="Normál 3 2 18" xfId="34432"/>
    <cellStyle name="Normal 3 2 19" xfId="15768"/>
    <cellStyle name="Normál 3 2 19" xfId="36799"/>
    <cellStyle name="Normal 3 2 2" xfId="15769"/>
    <cellStyle name="Normál 3 2 2" xfId="239"/>
    <cellStyle name="Normál 3 2 2 10" xfId="30793"/>
    <cellStyle name="Normál 3 2 2 11" xfId="36801"/>
    <cellStyle name="Normal 3 2 2 2" xfId="15770"/>
    <cellStyle name="Normál 3 2 2 2" xfId="1157"/>
    <cellStyle name="Normál 3 2 2 2 2" xfId="15771"/>
    <cellStyle name="Normál 3 2 2 2 3" xfId="36802"/>
    <cellStyle name="Normal 3 2 2 3" xfId="15772"/>
    <cellStyle name="Normál 3 2 2 3" xfId="6362"/>
    <cellStyle name="Normál 3 2 2 3 2" xfId="15773"/>
    <cellStyle name="Normal 3 2 2 4" xfId="15774"/>
    <cellStyle name="Normál 3 2 2 4" xfId="15775"/>
    <cellStyle name="Normal 3 2 2 5" xfId="35051"/>
    <cellStyle name="Normál 3 2 2 5" xfId="15776"/>
    <cellStyle name="Normal 3 2 2 6" xfId="36800"/>
    <cellStyle name="Normál 3 2 2 6" xfId="7131"/>
    <cellStyle name="Normál 3 2 2 7" xfId="33871"/>
    <cellStyle name="Normál 3 2 2 8" xfId="29972"/>
    <cellStyle name="Normál 3 2 2 9" xfId="32661"/>
    <cellStyle name="Normal 3 2 20" xfId="15777"/>
    <cellStyle name="Normal 3 2 21" xfId="15778"/>
    <cellStyle name="Normal 3 2 22" xfId="15779"/>
    <cellStyle name="Normal 3 2 23" xfId="15780"/>
    <cellStyle name="Normal 3 2 24" xfId="15781"/>
    <cellStyle name="Normal 3 2 25" xfId="15782"/>
    <cellStyle name="Normal 3 2 26" xfId="15783"/>
    <cellStyle name="Normal 3 2 27" xfId="15784"/>
    <cellStyle name="Normal 3 2 28" xfId="15785"/>
    <cellStyle name="Normal 3 2 29" xfId="15786"/>
    <cellStyle name="Normal 3 2 3" xfId="15787"/>
    <cellStyle name="Normál 3 2 3" xfId="1805"/>
    <cellStyle name="Normal 3 2 3 2" xfId="15788"/>
    <cellStyle name="Normál 3 2 3 2" xfId="15789"/>
    <cellStyle name="Normál 3 2 3 2 2" xfId="15790"/>
    <cellStyle name="Normal 3 2 3 3" xfId="15791"/>
    <cellStyle name="Normál 3 2 3 3" xfId="15792"/>
    <cellStyle name="Normal 3 2 3 4" xfId="15793"/>
    <cellStyle name="Normál 3 2 3 4" xfId="36804"/>
    <cellStyle name="Normal 3 2 3 5" xfId="36803"/>
    <cellStyle name="Normal 3 2 30" xfId="15794"/>
    <cellStyle name="Normal 3 2 31" xfId="15795"/>
    <cellStyle name="Normal 3 2 32" xfId="15796"/>
    <cellStyle name="Normal 3 2 33" xfId="15797"/>
    <cellStyle name="Normal 3 2 34" xfId="15798"/>
    <cellStyle name="Normal 3 2 35" xfId="15799"/>
    <cellStyle name="Normal 3 2 36" xfId="15800"/>
    <cellStyle name="Normal 3 2 37" xfId="15801"/>
    <cellStyle name="Normal 3 2 38" xfId="15802"/>
    <cellStyle name="Normal 3 2 39" xfId="15803"/>
    <cellStyle name="Normal 3 2 4" xfId="15804"/>
    <cellStyle name="Normál 3 2 4" xfId="15805"/>
    <cellStyle name="Normal 3 2 4 2" xfId="15806"/>
    <cellStyle name="Normál 3 2 4 2" xfId="15807"/>
    <cellStyle name="Normal 3 2 4 3" xfId="15808"/>
    <cellStyle name="Normal 3 2 4 4" xfId="15809"/>
    <cellStyle name="Normal 3 2 40" xfId="15810"/>
    <cellStyle name="Normal 3 2 41" xfId="15811"/>
    <cellStyle name="Normal 3 2 42" xfId="15812"/>
    <cellStyle name="Normal 3 2 43" xfId="15813"/>
    <cellStyle name="Normal 3 2 44" xfId="15814"/>
    <cellStyle name="Normal 3 2 45" xfId="15815"/>
    <cellStyle name="Normal 3 2 46" xfId="15816"/>
    <cellStyle name="Normal 3 2 47" xfId="15817"/>
    <cellStyle name="Normal 3 2 48" xfId="15818"/>
    <cellStyle name="Normal 3 2 49" xfId="15819"/>
    <cellStyle name="Normal 3 2 5" xfId="15820"/>
    <cellStyle name="Normál 3 2 5" xfId="15821"/>
    <cellStyle name="Normal 3 2 5 2" xfId="15822"/>
    <cellStyle name="Normal 3 2 5 3" xfId="15823"/>
    <cellStyle name="Normal 3 2 5 4" xfId="15824"/>
    <cellStyle name="Normal 3 2 50" xfId="15825"/>
    <cellStyle name="Normal 3 2 51" xfId="15826"/>
    <cellStyle name="Normal 3 2 52" xfId="15827"/>
    <cellStyle name="Normal 3 2 53" xfId="15828"/>
    <cellStyle name="Normal 3 2 54" xfId="36798"/>
    <cellStyle name="Normal 3 2 6" xfId="3191"/>
    <cellStyle name="Normál 3 2 6" xfId="7579"/>
    <cellStyle name="Normal 3 2 6 2" xfId="15829"/>
    <cellStyle name="Normal 3 2 6 3" xfId="35729"/>
    <cellStyle name="Normal 3 2 7" xfId="15830"/>
    <cellStyle name="Normál 3 2 7" xfId="33872"/>
    <cellStyle name="Normal 3 2 7 2" xfId="15831"/>
    <cellStyle name="Normal 3 2 8" xfId="15832"/>
    <cellStyle name="Normál 3 2 8" xfId="29971"/>
    <cellStyle name="Normal 3 2 8 2" xfId="15833"/>
    <cellStyle name="Normal 3 2 9" xfId="15834"/>
    <cellStyle name="Normál 3 2 9" xfId="32352"/>
    <cellStyle name="Normál 3 2_BOTTOM UP 2013-2015 OCTOBER 19th" xfId="15835"/>
    <cellStyle name="Normal 3 20" xfId="4043"/>
    <cellStyle name="Normál 3 20" xfId="3545"/>
    <cellStyle name="Normál 3 20 10" xfId="7223"/>
    <cellStyle name="Normál 3 20 11" xfId="36805"/>
    <cellStyle name="Normal 3 20 2" xfId="15837"/>
    <cellStyle name="Normál 3 20 2" xfId="15838"/>
    <cellStyle name="Normal 3 20 3" xfId="36142"/>
    <cellStyle name="Normál 3 20 3" xfId="15836"/>
    <cellStyle name="Normál 3 20 4" xfId="31432"/>
    <cellStyle name="Normál 3 20 5" xfId="31619"/>
    <cellStyle name="Normál 3 20 6" xfId="33057"/>
    <cellStyle name="Normál 3 20 7" xfId="30497"/>
    <cellStyle name="Normál 3 20 8" xfId="32592"/>
    <cellStyle name="Normál 3 20 9" xfId="33414"/>
    <cellStyle name="Normal 3 21" xfId="4268"/>
    <cellStyle name="Normál 3 21" xfId="3634"/>
    <cellStyle name="Normal 3 21 2" xfId="15839"/>
    <cellStyle name="Normál 3 21 2" xfId="15840"/>
    <cellStyle name="Normal 3 21 3" xfId="36224"/>
    <cellStyle name="Normál 3 21 3" xfId="36036"/>
    <cellStyle name="Normál 3 21 4" xfId="36806"/>
    <cellStyle name="Normal 3 22" xfId="4868"/>
    <cellStyle name="Normál 3 22" xfId="3686"/>
    <cellStyle name="Normal 3 22 2" xfId="15841"/>
    <cellStyle name="Normál 3 22 2" xfId="15842"/>
    <cellStyle name="Normal 3 22 3" xfId="36427"/>
    <cellStyle name="Normál 3 22 3" xfId="36807"/>
    <cellStyle name="Normal 3 23" xfId="4857"/>
    <cellStyle name="Normál 3 23" xfId="3889"/>
    <cellStyle name="Normal 3 23 2" xfId="15843"/>
    <cellStyle name="Normál 3 23 2" xfId="15844"/>
    <cellStyle name="Normal 3 23 3" xfId="36422"/>
    <cellStyle name="Normál 3 23 3" xfId="36808"/>
    <cellStyle name="Normal 3 24" xfId="4908"/>
    <cellStyle name="Normál 3 24" xfId="3876"/>
    <cellStyle name="Normal 3 24 2" xfId="15845"/>
    <cellStyle name="Normál 3 24 2" xfId="15846"/>
    <cellStyle name="Normal 3 24 3" xfId="36445"/>
    <cellStyle name="Normál 3 24 3" xfId="36102"/>
    <cellStyle name="Normál 3 24 4" xfId="36809"/>
    <cellStyle name="Normal 3 25" xfId="4986"/>
    <cellStyle name="Normál 3 25" xfId="3878"/>
    <cellStyle name="Normal 3 25 2" xfId="15847"/>
    <cellStyle name="Normál 3 25 2" xfId="15848"/>
    <cellStyle name="Normal 3 25 3" xfId="36468"/>
    <cellStyle name="Normál 3 25 3" xfId="36104"/>
    <cellStyle name="Normál 3 25 4" xfId="36810"/>
    <cellStyle name="Normal 3 26" xfId="5299"/>
    <cellStyle name="Normál 3 26" xfId="4131"/>
    <cellStyle name="Normal 3 26 2" xfId="15849"/>
    <cellStyle name="Normál 3 26 2" xfId="15850"/>
    <cellStyle name="Normál 3 26 3" xfId="36164"/>
    <cellStyle name="Normál 3 26 4" xfId="36811"/>
    <cellStyle name="Normal 3 27" xfId="5609"/>
    <cellStyle name="Normál 3 27" xfId="4155"/>
    <cellStyle name="Normal 3 27 2" xfId="15851"/>
    <cellStyle name="Normál 3 27 2" xfId="15852"/>
    <cellStyle name="Normál 3 27 3" xfId="36179"/>
    <cellStyle name="Normál 3 27 4" xfId="36812"/>
    <cellStyle name="Normal 3 28" xfId="5581"/>
    <cellStyle name="Normál 3 28" xfId="4151"/>
    <cellStyle name="Normal 3 28 2" xfId="15853"/>
    <cellStyle name="Normál 3 28 2" xfId="15854"/>
    <cellStyle name="Normál 3 28 3" xfId="36177"/>
    <cellStyle name="Normál 3 28 4" xfId="36813"/>
    <cellStyle name="Normal 3 29" xfId="5611"/>
    <cellStyle name="Normál 3 29" xfId="4162"/>
    <cellStyle name="Normal 3 29 2" xfId="15855"/>
    <cellStyle name="Normál 3 29 2" xfId="15856"/>
    <cellStyle name="Normál 3 29 3" xfId="36185"/>
    <cellStyle name="Normál 3 29 4" xfId="36814"/>
    <cellStyle name="Normal 3 3" xfId="1802"/>
    <cellStyle name="Normál 3 3" xfId="948"/>
    <cellStyle name="Normál 3 3 10" xfId="4855"/>
    <cellStyle name="Normál 3 3 10 2" xfId="36420"/>
    <cellStyle name="Normál 3 3 11" xfId="4963"/>
    <cellStyle name="Normál 3 3 12" xfId="5301"/>
    <cellStyle name="Normál 3 3 13" xfId="36816"/>
    <cellStyle name="Normal 3 3 2" xfId="4429"/>
    <cellStyle name="Normál 3 3 2" xfId="1385"/>
    <cellStyle name="Normal 3 3 2 2" xfId="36256"/>
    <cellStyle name="Normál 3 3 2 2" xfId="15858"/>
    <cellStyle name="Normál 3 3 2 3" xfId="15857"/>
    <cellStyle name="Normál 3 3 2 4" xfId="34979"/>
    <cellStyle name="Normál 3 3 2 5" xfId="36817"/>
    <cellStyle name="Normal 3 3 3" xfId="4801"/>
    <cellStyle name="Normál 3 3 3" xfId="1806"/>
    <cellStyle name="Normál 3 3 3 2" xfId="15859"/>
    <cellStyle name="Normál 3 3 3 3" xfId="35052"/>
    <cellStyle name="Normál 3 3 3 4" xfId="36818"/>
    <cellStyle name="Normal 3 3 4" xfId="4001"/>
    <cellStyle name="Normál 3 3 4" xfId="2566"/>
    <cellStyle name="Normal 3 3 5" xfId="4962"/>
    <cellStyle name="Normál 3 3 5" xfId="4802"/>
    <cellStyle name="Normal 3 3 6" xfId="4901"/>
    <cellStyle name="Normál 3 3 6" xfId="4002"/>
    <cellStyle name="Normal 3 3 7" xfId="35049"/>
    <cellStyle name="Normál 3 3 7" xfId="4639"/>
    <cellStyle name="Normál 3 3 7 2" xfId="36326"/>
    <cellStyle name="Normal 3 3 8" xfId="36815"/>
    <cellStyle name="Normál 3 3 8" xfId="4179"/>
    <cellStyle name="Normál 3 3 8 2" xfId="36194"/>
    <cellStyle name="Normál 3 3 9" xfId="4870"/>
    <cellStyle name="Normál 3 3 9 2" xfId="36428"/>
    <cellStyle name="Normal 3 30" xfId="5579"/>
    <cellStyle name="Normál 3 30" xfId="4234"/>
    <cellStyle name="Normal 3 30 2" xfId="15860"/>
    <cellStyle name="Normál 3 30 2" xfId="15861"/>
    <cellStyle name="Normál 3 30 3" xfId="36819"/>
    <cellStyle name="Normal 3 31" xfId="5734"/>
    <cellStyle name="Normál 3 31" xfId="3999"/>
    <cellStyle name="Normal 3 31 2" xfId="15862"/>
    <cellStyle name="Normál 3 31 2" xfId="15863"/>
    <cellStyle name="Normál 3 31 3" xfId="36820"/>
    <cellStyle name="Normal 3 32" xfId="5696"/>
    <cellStyle name="Normál 3 32" xfId="4869"/>
    <cellStyle name="Normal 3 32 2" xfId="15864"/>
    <cellStyle name="Normál 3 32 2" xfId="15865"/>
    <cellStyle name="Normál 3 32 3" xfId="36821"/>
    <cellStyle name="Normal 3 33" xfId="5732"/>
    <cellStyle name="Normál 3 33" xfId="4856"/>
    <cellStyle name="Normal 3 33 2" xfId="15866"/>
    <cellStyle name="Normál 3 33 2" xfId="15867"/>
    <cellStyle name="Normál 3 33 3" xfId="36421"/>
    <cellStyle name="Normál 3 33 4" xfId="36822"/>
    <cellStyle name="Normal 3 34" xfId="5694"/>
    <cellStyle name="Normál 3 34" xfId="4888"/>
    <cellStyle name="Normal 3 34 2" xfId="15868"/>
    <cellStyle name="Normál 3 34 2" xfId="15869"/>
    <cellStyle name="Normál 3 34 3" xfId="36823"/>
    <cellStyle name="Normal 3 35" xfId="5736"/>
    <cellStyle name="Normál 3 35" xfId="4909"/>
    <cellStyle name="Normal 3 35 2" xfId="15870"/>
    <cellStyle name="Normál 3 35 2" xfId="36446"/>
    <cellStyle name="Normál 3 35 3" xfId="36824"/>
    <cellStyle name="Normal 3 36" xfId="5020"/>
    <cellStyle name="Normál 3 36" xfId="4985"/>
    <cellStyle name="Normal 3 36 2" xfId="15871"/>
    <cellStyle name="Normál 3 36 2" xfId="36467"/>
    <cellStyle name="Normál 3 36 3" xfId="36825"/>
    <cellStyle name="Normal 3 37" xfId="5821"/>
    <cellStyle name="Normál 3 37" xfId="5300"/>
    <cellStyle name="Normal 3 37 2" xfId="15872"/>
    <cellStyle name="Normál 3 37 2" xfId="34676"/>
    <cellStyle name="Normál 3 37 3" xfId="36826"/>
    <cellStyle name="Normal 3 38" xfId="5837"/>
    <cellStyle name="Normál 3 38" xfId="5610"/>
    <cellStyle name="Normal 3 38 2" xfId="15873"/>
    <cellStyle name="Normál 3 38 2" xfId="34391"/>
    <cellStyle name="Normál 3 38 3" xfId="36827"/>
    <cellStyle name="Normal 3 39" xfId="5876"/>
    <cellStyle name="Normál 3 39" xfId="5580"/>
    <cellStyle name="Normal 3 39 2" xfId="15874"/>
    <cellStyle name="Normal 3 4" xfId="2053"/>
    <cellStyle name="Normál 3 4" xfId="1807"/>
    <cellStyle name="Normál 3 4 10" xfId="32678"/>
    <cellStyle name="Normál 3 4 11" xfId="35053"/>
    <cellStyle name="Normál 3 4 12" xfId="36829"/>
    <cellStyle name="Normal 3 4 2" xfId="4430"/>
    <cellStyle name="Normál 3 4 2" xfId="4431"/>
    <cellStyle name="Normal 3 4 2 2" xfId="36257"/>
    <cellStyle name="Normál 3 4 2 2" xfId="15876"/>
    <cellStyle name="Normál 3 4 2 3" xfId="15875"/>
    <cellStyle name="Normál 3 4 2 4" xfId="36830"/>
    <cellStyle name="Normal 3 4 3" xfId="4803"/>
    <cellStyle name="Normál 3 4 3" xfId="4804"/>
    <cellStyle name="Normál 3 4 3 2" xfId="36397"/>
    <cellStyle name="Normal 3 4 4" xfId="4003"/>
    <cellStyle name="Normál 3 4 4" xfId="4180"/>
    <cellStyle name="Normál 3 4 4 2" xfId="36195"/>
    <cellStyle name="Normal 3 4 5" xfId="4964"/>
    <cellStyle name="Normál 3 4 5" xfId="4965"/>
    <cellStyle name="Normál 3 4 5 2" xfId="36459"/>
    <cellStyle name="Normal 3 4 6" xfId="4900"/>
    <cellStyle name="Normál 3 4 6" xfId="4930"/>
    <cellStyle name="Normál 3 4 6 2" xfId="36455"/>
    <cellStyle name="Normal 3 4 7" xfId="35133"/>
    <cellStyle name="Normál 3 4 7" xfId="29961"/>
    <cellStyle name="Normal 3 4 8" xfId="36828"/>
    <cellStyle name="Normál 3 4 8" xfId="32362"/>
    <cellStyle name="Normál 3 4 9" xfId="32874"/>
    <cellStyle name="Normal 3 40" xfId="1156"/>
    <cellStyle name="Normál 3 40" xfId="5612"/>
    <cellStyle name="Normal 3 40 2" xfId="15877"/>
    <cellStyle name="Normal 3 41" xfId="15878"/>
    <cellStyle name="Normál 3 41" xfId="5578"/>
    <cellStyle name="Normal 3 41 2" xfId="15879"/>
    <cellStyle name="Normal 3 42" xfId="15880"/>
    <cellStyle name="Normál 3 42" xfId="5735"/>
    <cellStyle name="Normal 3 42 2" xfId="15881"/>
    <cellStyle name="Normal 3 43" xfId="15882"/>
    <cellStyle name="Normál 3 43" xfId="5695"/>
    <cellStyle name="Normal 3 43 2" xfId="15883"/>
    <cellStyle name="Normal 3 44" xfId="15884"/>
    <cellStyle name="Normál 3 44" xfId="5733"/>
    <cellStyle name="Normal 3 44 2" xfId="15885"/>
    <cellStyle name="Normal 3 45" xfId="15886"/>
    <cellStyle name="Normál 3 45" xfId="5693"/>
    <cellStyle name="Normal 3 45 2" xfId="15887"/>
    <cellStyle name="Normal 3 46" xfId="15888"/>
    <cellStyle name="Normál 3 46" xfId="5737"/>
    <cellStyle name="Normal 3 46 2" xfId="15889"/>
    <cellStyle name="Normal 3 47" xfId="15890"/>
    <cellStyle name="Normál 3 47" xfId="5007"/>
    <cellStyle name="Normal 3 47 2" xfId="15891"/>
    <cellStyle name="Normal 3 48" xfId="15892"/>
    <cellStyle name="Normál 3 48" xfId="5803"/>
    <cellStyle name="Normal 3 48 2" xfId="15893"/>
    <cellStyle name="Normal 3 49" xfId="15894"/>
    <cellStyle name="Normál 3 49" xfId="5846"/>
    <cellStyle name="Normal 3 49 2" xfId="15895"/>
    <cellStyle name="Normal 3 5" xfId="2039"/>
    <cellStyle name="Normál 3 5" xfId="1808"/>
    <cellStyle name="Normál 3 5 10" xfId="15896"/>
    <cellStyle name="Normál 3 5 11" xfId="15897"/>
    <cellStyle name="Normál 3 5 12" xfId="15898"/>
    <cellStyle name="Normál 3 5 13" xfId="35054"/>
    <cellStyle name="Normál 3 5 14" xfId="36832"/>
    <cellStyle name="Normal 3 5 2" xfId="4432"/>
    <cellStyle name="Normál 3 5 2" xfId="4433"/>
    <cellStyle name="Normal 3 5 2 2" xfId="36258"/>
    <cellStyle name="Normál 3 5 2 2" xfId="15899"/>
    <cellStyle name="Normál 3 5 2 3" xfId="36259"/>
    <cellStyle name="Normal 3 5 3" xfId="4805"/>
    <cellStyle name="Normál 3 5 3" xfId="4806"/>
    <cellStyle name="Normál 3 5 3 2" xfId="36398"/>
    <cellStyle name="Normal 3 5 4" xfId="4004"/>
    <cellStyle name="Normál 3 5 4" xfId="4006"/>
    <cellStyle name="Normál 3 5 4 2" xfId="36129"/>
    <cellStyle name="Normal 3 5 5" xfId="4966"/>
    <cellStyle name="Normál 3 5 5" xfId="4967"/>
    <cellStyle name="Normál 3 5 5 2" xfId="36460"/>
    <cellStyle name="Normal 3 5 6" xfId="4899"/>
    <cellStyle name="Normál 3 5 6" xfId="4929"/>
    <cellStyle name="Normal 3 5 7" xfId="35129"/>
    <cellStyle name="Normál 3 5 7" xfId="15900"/>
    <cellStyle name="Normal 3 5 8" xfId="36831"/>
    <cellStyle name="Normál 3 5 8" xfId="15901"/>
    <cellStyle name="Normál 3 5 9" xfId="15902"/>
    <cellStyle name="Normal 3 50" xfId="15903"/>
    <cellStyle name="Normál 3 50" xfId="5864"/>
    <cellStyle name="Normal 3 51" xfId="15904"/>
    <cellStyle name="Normál 3 51" xfId="615"/>
    <cellStyle name="Normal 3 52" xfId="15905"/>
    <cellStyle name="Normál 3 52" xfId="33124"/>
    <cellStyle name="Normal 3 53" xfId="15906"/>
    <cellStyle name="Normál 3 53" xfId="32970"/>
    <cellStyle name="Normal 3 54" xfId="15907"/>
    <cellStyle name="Normál 3 54" xfId="31352"/>
    <cellStyle name="Normal 3 55" xfId="15908"/>
    <cellStyle name="Normál 3 55" xfId="34289"/>
    <cellStyle name="Normal 3 56" xfId="15909"/>
    <cellStyle name="Normál 3 56" xfId="36484"/>
    <cellStyle name="Normal 3 57" xfId="15910"/>
    <cellStyle name="Normál 3 57" xfId="36786"/>
    <cellStyle name="Normal 3 58" xfId="15911"/>
    <cellStyle name="Normal 3 59" xfId="15912"/>
    <cellStyle name="Normal 3 6" xfId="2052"/>
    <cellStyle name="Normál 3 6" xfId="1809"/>
    <cellStyle name="Normál 3 6 10" xfId="31858"/>
    <cellStyle name="Normál 3 6 11" xfId="35055"/>
    <cellStyle name="Normál 3 6 12" xfId="36834"/>
    <cellStyle name="Normal 3 6 2" xfId="4434"/>
    <cellStyle name="Normál 3 6 2" xfId="4435"/>
    <cellStyle name="Normal 3 6 2 2" xfId="15913"/>
    <cellStyle name="Normál 3 6 2 2" xfId="36261"/>
    <cellStyle name="Normal 3 6 2 3" xfId="36260"/>
    <cellStyle name="Normal 3 6 3" xfId="4807"/>
    <cellStyle name="Normál 3 6 3" xfId="4808"/>
    <cellStyle name="Normal 3 6 3 2" xfId="36399"/>
    <cellStyle name="Normal 3 6 4" xfId="4007"/>
    <cellStyle name="Normál 3 6 4" xfId="4008"/>
    <cellStyle name="Normal 3 6 5" xfId="4968"/>
    <cellStyle name="Normál 3 6 5" xfId="4969"/>
    <cellStyle name="Normal 3 6 6" xfId="4898"/>
    <cellStyle name="Normál 3 6 6" xfId="4928"/>
    <cellStyle name="Normal 3 6 7" xfId="35132"/>
    <cellStyle name="Normál 3 6 7" xfId="33583"/>
    <cellStyle name="Normal 3 6 8" xfId="36833"/>
    <cellStyle name="Normál 3 6 8" xfId="7042"/>
    <cellStyle name="Normál 3 6 9" xfId="31144"/>
    <cellStyle name="Normal 3 60" xfId="15914"/>
    <cellStyle name="Normal 3 61" xfId="15915"/>
    <cellStyle name="Normal 3 62" xfId="15916"/>
    <cellStyle name="Normal 3 63" xfId="15917"/>
    <cellStyle name="Normal 3 64" xfId="15918"/>
    <cellStyle name="Normal 3 65" xfId="15919"/>
    <cellStyle name="Normal 3 66" xfId="15920"/>
    <cellStyle name="Normal 3 67" xfId="15921"/>
    <cellStyle name="Normal 3 68" xfId="15922"/>
    <cellStyle name="Normal 3 69" xfId="15923"/>
    <cellStyle name="Normal 3 7" xfId="2040"/>
    <cellStyle name="Normál 3 7" xfId="1810"/>
    <cellStyle name="Normál 3 7 10" xfId="15925"/>
    <cellStyle name="Normál 3 7 11" xfId="15924"/>
    <cellStyle name="Normál 3 7 12" xfId="35056"/>
    <cellStyle name="Normál 3 7 13" xfId="36836"/>
    <cellStyle name="Normal 3 7 2" xfId="4436"/>
    <cellStyle name="Normál 3 7 2" xfId="4437"/>
    <cellStyle name="Normal 3 7 2 2" xfId="36262"/>
    <cellStyle name="Normál 3 7 2 2" xfId="36263"/>
    <cellStyle name="Normal 3 7 3" xfId="4809"/>
    <cellStyle name="Normál 3 7 3" xfId="4810"/>
    <cellStyle name="Normál 3 7 3 2" xfId="36400"/>
    <cellStyle name="Normal 3 7 4" xfId="4009"/>
    <cellStyle name="Normál 3 7 4" xfId="4010"/>
    <cellStyle name="Normál 3 7 4 2" xfId="36131"/>
    <cellStyle name="Normal 3 7 5" xfId="4970"/>
    <cellStyle name="Normál 3 7 5" xfId="4971"/>
    <cellStyle name="Normál 3 7 5 2" xfId="36462"/>
    <cellStyle name="Normal 3 7 6" xfId="4897"/>
    <cellStyle name="Normál 3 7 6" xfId="4927"/>
    <cellStyle name="Normál 3 7 6 2" xfId="36453"/>
    <cellStyle name="Normal 3 7 7" xfId="35130"/>
    <cellStyle name="Normál 3 7 7" xfId="15926"/>
    <cellStyle name="Normal 3 7 8" xfId="36835"/>
    <cellStyle name="Normál 3 7 8" xfId="15927"/>
    <cellStyle name="Normál 3 7 9" xfId="15928"/>
    <cellStyle name="Normal 3 70" xfId="15929"/>
    <cellStyle name="Normal 3 71" xfId="15930"/>
    <cellStyle name="Normal 3 72" xfId="15931"/>
    <cellStyle name="Normal 3 73" xfId="15932"/>
    <cellStyle name="Normal 3 74" xfId="15933"/>
    <cellStyle name="Normal 3 75" xfId="15934"/>
    <cellStyle name="Normal 3 76" xfId="15935"/>
    <cellStyle name="Normal 3 77" xfId="15936"/>
    <cellStyle name="Normal 3 78" xfId="15937"/>
    <cellStyle name="Normal 3 79" xfId="15938"/>
    <cellStyle name="Normal 3 8" xfId="2051"/>
    <cellStyle name="Normál 3 8" xfId="1811"/>
    <cellStyle name="Normál 3 8 10" xfId="15940"/>
    <cellStyle name="Normál 3 8 11" xfId="15939"/>
    <cellStyle name="Normál 3 8 12" xfId="35057"/>
    <cellStyle name="Normal 3 8 2" xfId="4438"/>
    <cellStyle name="Normál 3 8 2" xfId="15941"/>
    <cellStyle name="Normal 3 8 2 2" xfId="36264"/>
    <cellStyle name="Normal 3 8 3" xfId="4811"/>
    <cellStyle name="Normál 3 8 3" xfId="15942"/>
    <cellStyle name="Normal 3 8 4" xfId="4011"/>
    <cellStyle name="Normál 3 8 4" xfId="15943"/>
    <cellStyle name="Normal 3 8 5" xfId="4972"/>
    <cellStyle name="Normál 3 8 5" xfId="15944"/>
    <cellStyle name="Normal 3 8 6" xfId="4896"/>
    <cellStyle name="Normál 3 8 6" xfId="15945"/>
    <cellStyle name="Normal 3 8 7" xfId="35131"/>
    <cellStyle name="Normál 3 8 7" xfId="15946"/>
    <cellStyle name="Normal 3 8 8" xfId="36837"/>
    <cellStyle name="Normál 3 8 8" xfId="15947"/>
    <cellStyle name="Normál 3 8 9" xfId="15948"/>
    <cellStyle name="Normal 3 80" xfId="15949"/>
    <cellStyle name="Normal 3 81" xfId="15950"/>
    <cellStyle name="Normal 3 82" xfId="15951"/>
    <cellStyle name="Normal 3 83" xfId="15952"/>
    <cellStyle name="Normal 3 84" xfId="15953"/>
    <cellStyle name="Normal 3 85" xfId="15954"/>
    <cellStyle name="Normal 3 86" xfId="15955"/>
    <cellStyle name="Normal 3 87" xfId="15956"/>
    <cellStyle name="Normal 3 88" xfId="15957"/>
    <cellStyle name="Normal 3 89" xfId="15958"/>
    <cellStyle name="Normal 3 9" xfId="2564"/>
    <cellStyle name="Normál 3 9" xfId="1803"/>
    <cellStyle name="Normál 3 9 10" xfId="15960"/>
    <cellStyle name="Normál 3 9 11" xfId="15959"/>
    <cellStyle name="Normal 3 9 2" xfId="4725"/>
    <cellStyle name="Normál 3 9 2" xfId="15961"/>
    <cellStyle name="Normal 3 9 2 2" xfId="36344"/>
    <cellStyle name="Normal 3 9 3" xfId="35311"/>
    <cellStyle name="Normál 3 9 3" xfId="15962"/>
    <cellStyle name="Normal 3 9 4" xfId="36838"/>
    <cellStyle name="Normál 3 9 4" xfId="15963"/>
    <cellStyle name="Normál 3 9 5" xfId="15964"/>
    <cellStyle name="Normál 3 9 6" xfId="15965"/>
    <cellStyle name="Normál 3 9 7" xfId="15966"/>
    <cellStyle name="Normál 3 9 8" xfId="15967"/>
    <cellStyle name="Normál 3 9 9" xfId="15968"/>
    <cellStyle name="Normal 3 90" xfId="15969"/>
    <cellStyle name="Normal 3 91" xfId="15970"/>
    <cellStyle name="Normal 3 92" xfId="15971"/>
    <cellStyle name="Normal 3 93" xfId="15972"/>
    <cellStyle name="Normal 3 94" xfId="15973"/>
    <cellStyle name="Normal 3 95" xfId="15974"/>
    <cellStyle name="Normal 3 96" xfId="15975"/>
    <cellStyle name="Normal 3 97" xfId="15976"/>
    <cellStyle name="Normal 3 98" xfId="15977"/>
    <cellStyle name="Normal 3 99" xfId="15978"/>
    <cellStyle name="Normál 3_BI betöltő" xfId="36495"/>
    <cellStyle name="Normal 3_Business_review_template_tables" xfId="4439"/>
    <cellStyle name="Normál 3_CAPEX" xfId="4440"/>
    <cellStyle name="Normal 3_Detailed_CAPEX_03act" xfId="6453"/>
    <cellStyle name="Normal 30" xfId="5792"/>
    <cellStyle name="Normál 30" xfId="1181"/>
    <cellStyle name="Normál 30 10" xfId="15979"/>
    <cellStyle name="Normál 30 11" xfId="7763"/>
    <cellStyle name="Normál 30 12" xfId="34923"/>
    <cellStyle name="Normál 30 13" xfId="36839"/>
    <cellStyle name="Normal 30 2" xfId="15980"/>
    <cellStyle name="Normál 30 2" xfId="1812"/>
    <cellStyle name="Normál 30 2 2" xfId="15981"/>
    <cellStyle name="Normál 30 2 3" xfId="35058"/>
    <cellStyle name="Normál 30 2 4" xfId="36840"/>
    <cellStyle name="Normál 30 3" xfId="2567"/>
    <cellStyle name="Normál 30 3 2" xfId="35313"/>
    <cellStyle name="Normál 30 4" xfId="3587"/>
    <cellStyle name="Normál 30 4 2" xfId="36012"/>
    <cellStyle name="Normál 30 5" xfId="15982"/>
    <cellStyle name="Normál 30 6" xfId="15983"/>
    <cellStyle name="Normál 30 7" xfId="15984"/>
    <cellStyle name="Normál 30 8" xfId="15985"/>
    <cellStyle name="Normál 30 9" xfId="15986"/>
    <cellStyle name="Normál 300" xfId="15987"/>
    <cellStyle name="Normál 300 2" xfId="15988"/>
    <cellStyle name="Normál 300 2 2" xfId="24674"/>
    <cellStyle name="Normál 300 3" xfId="24675"/>
    <cellStyle name="Normál 301" xfId="15989"/>
    <cellStyle name="Normál 301 2" xfId="15990"/>
    <cellStyle name="Normál 301 2 2" xfId="24676"/>
    <cellStyle name="Normál 301 3" xfId="24677"/>
    <cellStyle name="Normál 302" xfId="15991"/>
    <cellStyle name="Normál 302 2" xfId="15992"/>
    <cellStyle name="Normál 302 2 2" xfId="24678"/>
    <cellStyle name="Normál 302 3" xfId="24679"/>
    <cellStyle name="Normál 303" xfId="15993"/>
    <cellStyle name="Normál 303 2" xfId="15994"/>
    <cellStyle name="Normál 303 2 2" xfId="24680"/>
    <cellStyle name="Normál 303 3" xfId="24681"/>
    <cellStyle name="Normál 304" xfId="15995"/>
    <cellStyle name="Normál 304 2" xfId="15996"/>
    <cellStyle name="Normál 304 2 2" xfId="24682"/>
    <cellStyle name="Normál 304 3" xfId="24683"/>
    <cellStyle name="Normál 305" xfId="15997"/>
    <cellStyle name="Normál 305 2" xfId="15998"/>
    <cellStyle name="Normál 305 2 2" xfId="24684"/>
    <cellStyle name="Normál 305 3" xfId="24685"/>
    <cellStyle name="Normál 306" xfId="15999"/>
    <cellStyle name="Normál 306 2" xfId="16000"/>
    <cellStyle name="Normál 306 2 2" xfId="24686"/>
    <cellStyle name="Normál 306 3" xfId="24687"/>
    <cellStyle name="Normál 307" xfId="16001"/>
    <cellStyle name="Normál 307 2" xfId="16002"/>
    <cellStyle name="Normál 307 2 2" xfId="24688"/>
    <cellStyle name="Normál 307 3" xfId="24689"/>
    <cellStyle name="Normál 308" xfId="16003"/>
    <cellStyle name="Normál 308 2" xfId="16004"/>
    <cellStyle name="Normál 308 2 2" xfId="24690"/>
    <cellStyle name="Normál 308 3" xfId="24691"/>
    <cellStyle name="Normál 309" xfId="16005"/>
    <cellStyle name="Normál 309 2" xfId="16006"/>
    <cellStyle name="Normál 309 2 2" xfId="24692"/>
    <cellStyle name="Normál 309 3" xfId="24693"/>
    <cellStyle name="Normal 31" xfId="5998"/>
    <cellStyle name="Normál 31" xfId="1182"/>
    <cellStyle name="Normál 31 10" xfId="16008"/>
    <cellStyle name="Normál 31 11" xfId="16007"/>
    <cellStyle name="Normál 31 12" xfId="7764"/>
    <cellStyle name="Normál 31 13" xfId="34924"/>
    <cellStyle name="Normál 31 14" xfId="36841"/>
    <cellStyle name="Normal 31 2" xfId="16009"/>
    <cellStyle name="Normál 31 2" xfId="1813"/>
    <cellStyle name="Normál 31 2 2" xfId="16010"/>
    <cellStyle name="Normál 31 2 3" xfId="35059"/>
    <cellStyle name="Normál 31 2 4" xfId="36842"/>
    <cellStyle name="Normál 31 3" xfId="2568"/>
    <cellStyle name="Normál 31 3 2" xfId="35314"/>
    <cellStyle name="Normál 31 4" xfId="16011"/>
    <cellStyle name="Normál 31 5" xfId="16012"/>
    <cellStyle name="Normál 31 6" xfId="16013"/>
    <cellStyle name="Normál 31 7" xfId="16014"/>
    <cellStyle name="Normál 31 8" xfId="16015"/>
    <cellStyle name="Normál 31 9" xfId="16016"/>
    <cellStyle name="Normál 310" xfId="16017"/>
    <cellStyle name="Normál 310 2" xfId="16018"/>
    <cellStyle name="Normál 310 2 2" xfId="24694"/>
    <cellStyle name="Normál 310 3" xfId="24695"/>
    <cellStyle name="Normál 311" xfId="16019"/>
    <cellStyle name="Normál 311 2" xfId="16020"/>
    <cellStyle name="Normál 311 2 2" xfId="24696"/>
    <cellStyle name="Normál 311 3" xfId="24697"/>
    <cellStyle name="Normál 312" xfId="16021"/>
    <cellStyle name="Normál 312 2" xfId="16022"/>
    <cellStyle name="Normál 312 2 2" xfId="24698"/>
    <cellStyle name="Normál 312 3" xfId="24699"/>
    <cellStyle name="Normál 313" xfId="16023"/>
    <cellStyle name="Normál 313 2" xfId="16024"/>
    <cellStyle name="Normál 313 2 2" xfId="24700"/>
    <cellStyle name="Normál 313 3" xfId="24701"/>
    <cellStyle name="Normál 314" xfId="16025"/>
    <cellStyle name="Normál 314 2" xfId="16026"/>
    <cellStyle name="Normál 314 2 2" xfId="24702"/>
    <cellStyle name="Normál 314 3" xfId="24703"/>
    <cellStyle name="Normál 315" xfId="16027"/>
    <cellStyle name="Normál 315 2" xfId="16028"/>
    <cellStyle name="Normál 315 2 2" xfId="24704"/>
    <cellStyle name="Normál 315 3" xfId="24705"/>
    <cellStyle name="Normál 316" xfId="16029"/>
    <cellStyle name="Normál 316 2" xfId="16030"/>
    <cellStyle name="Normál 316 2 2" xfId="24706"/>
    <cellStyle name="Normál 316 3" xfId="24707"/>
    <cellStyle name="Normál 317" xfId="16031"/>
    <cellStyle name="Normál 317 2" xfId="16032"/>
    <cellStyle name="Normál 317 2 2" xfId="24708"/>
    <cellStyle name="Normál 317 3" xfId="24709"/>
    <cellStyle name="Normál 318" xfId="16033"/>
    <cellStyle name="Normál 318 2" xfId="16034"/>
    <cellStyle name="Normál 318 2 2" xfId="24710"/>
    <cellStyle name="Normál 318 3" xfId="24711"/>
    <cellStyle name="Normál 319" xfId="16035"/>
    <cellStyle name="Normál 319 2" xfId="16036"/>
    <cellStyle name="Normál 319 2 2" xfId="24712"/>
    <cellStyle name="Normál 319 3" xfId="24713"/>
    <cellStyle name="Normal 32" xfId="6363"/>
    <cellStyle name="Normál 32" xfId="1188"/>
    <cellStyle name="Normál 32 10" xfId="16038"/>
    <cellStyle name="Normál 32 11" xfId="16037"/>
    <cellStyle name="Normál 32 12" xfId="7765"/>
    <cellStyle name="Normál 32 13" xfId="36843"/>
    <cellStyle name="Normal 32 2" xfId="16039"/>
    <cellStyle name="Normál 32 2" xfId="1814"/>
    <cellStyle name="Normál 32 2 2" xfId="16040"/>
    <cellStyle name="Normál 32 2 3" xfId="35060"/>
    <cellStyle name="Normál 32 2 4" xfId="36844"/>
    <cellStyle name="Normál 32 3" xfId="2569"/>
    <cellStyle name="Normál 32 3 2" xfId="35315"/>
    <cellStyle name="Normál 32 4" xfId="3589"/>
    <cellStyle name="Normál 32 4 2" xfId="36014"/>
    <cellStyle name="Normál 32 5" xfId="16041"/>
    <cellStyle name="Normál 32 6" xfId="16042"/>
    <cellStyle name="Normál 32 7" xfId="16043"/>
    <cellStyle name="Normál 32 8" xfId="16044"/>
    <cellStyle name="Normál 32 9" xfId="16045"/>
    <cellStyle name="Normál 320" xfId="16046"/>
    <cellStyle name="Normál 320 2" xfId="16047"/>
    <cellStyle name="Normál 320 2 2" xfId="24714"/>
    <cellStyle name="Normál 320 3" xfId="24715"/>
    <cellStyle name="Normál 321" xfId="16048"/>
    <cellStyle name="Normál 321 2" xfId="16049"/>
    <cellStyle name="Normál 321 2 2" xfId="24716"/>
    <cellStyle name="Normál 321 3" xfId="24717"/>
    <cellStyle name="Normál 322" xfId="16050"/>
    <cellStyle name="Normál 322 2" xfId="16051"/>
    <cellStyle name="Normál 322 2 2" xfId="24718"/>
    <cellStyle name="Normál 322 3" xfId="24719"/>
    <cellStyle name="Normál 323" xfId="16052"/>
    <cellStyle name="Normál 323 2" xfId="16053"/>
    <cellStyle name="Normál 323 2 2" xfId="24720"/>
    <cellStyle name="Normál 323 3" xfId="24721"/>
    <cellStyle name="Normál 324" xfId="16054"/>
    <cellStyle name="Normál 324 2" xfId="16055"/>
    <cellStyle name="Normál 324 2 2" xfId="24722"/>
    <cellStyle name="Normál 324 3" xfId="24723"/>
    <cellStyle name="Normál 325" xfId="16056"/>
    <cellStyle name="Normál 325 2" xfId="16057"/>
    <cellStyle name="Normál 325 2 2" xfId="24724"/>
    <cellStyle name="Normál 325 3" xfId="24725"/>
    <cellStyle name="Normál 326" xfId="16058"/>
    <cellStyle name="Normál 327" xfId="16059"/>
    <cellStyle name="Normál 328" xfId="16060"/>
    <cellStyle name="Normál 328 2" xfId="24726"/>
    <cellStyle name="Normál 329" xfId="16061"/>
    <cellStyle name="Normál 329 2" xfId="24727"/>
    <cellStyle name="Normal 33" xfId="5885"/>
    <cellStyle name="Normál 33" xfId="1183"/>
    <cellStyle name="Normál 33 10" xfId="16063"/>
    <cellStyle name="Normál 33 11" xfId="16062"/>
    <cellStyle name="Normál 33 12" xfId="7767"/>
    <cellStyle name="Normál 33 13" xfId="34925"/>
    <cellStyle name="Normál 33 14" xfId="36845"/>
    <cellStyle name="Normal 33 2" xfId="16064"/>
    <cellStyle name="Normál 33 2" xfId="1815"/>
    <cellStyle name="Normál 33 2 2" xfId="35061"/>
    <cellStyle name="Normál 33 2 3" xfId="36846"/>
    <cellStyle name="Normál 33 3" xfId="2570"/>
    <cellStyle name="Normál 33 4" xfId="16065"/>
    <cellStyle name="Normál 33 5" xfId="16066"/>
    <cellStyle name="Normál 33 6" xfId="16067"/>
    <cellStyle name="Normál 33 7" xfId="16068"/>
    <cellStyle name="Normál 33 8" xfId="16069"/>
    <cellStyle name="Normál 33 9" xfId="16070"/>
    <cellStyle name="Normál 330" xfId="16071"/>
    <cellStyle name="Normál 331" xfId="16072"/>
    <cellStyle name="Normál 332" xfId="16073"/>
    <cellStyle name="Normál 332 2" xfId="24728"/>
    <cellStyle name="Normál 333" xfId="16074"/>
    <cellStyle name="Normál 333 2" xfId="24729"/>
    <cellStyle name="Normál 334" xfId="16075"/>
    <cellStyle name="Normál 334 2" xfId="24730"/>
    <cellStyle name="Normál 335" xfId="16076"/>
    <cellStyle name="Normál 335 2" xfId="24731"/>
    <cellStyle name="Normál 336" xfId="16077"/>
    <cellStyle name="Normál 337" xfId="16078"/>
    <cellStyle name="Normál 337 2" xfId="24732"/>
    <cellStyle name="Normál 338" xfId="24733"/>
    <cellStyle name="Normál 338 2" xfId="36847"/>
    <cellStyle name="Normál 338 3" xfId="37152"/>
    <cellStyle name="Normál 339" xfId="6947"/>
    <cellStyle name="Normal 34" xfId="5884"/>
    <cellStyle name="Normál 34" xfId="1187"/>
    <cellStyle name="Normál 34 10" xfId="16080"/>
    <cellStyle name="Normál 34 11" xfId="16079"/>
    <cellStyle name="Normál 34 12" xfId="34929"/>
    <cellStyle name="Normál 34 13" xfId="36848"/>
    <cellStyle name="Normal 34 2" xfId="16081"/>
    <cellStyle name="Normál 34 2" xfId="1816"/>
    <cellStyle name="Normál 34 2 2" xfId="35062"/>
    <cellStyle name="Normál 34 2 3" xfId="36849"/>
    <cellStyle name="Normal 34 3" xfId="16082"/>
    <cellStyle name="Normál 34 3" xfId="2571"/>
    <cellStyle name="Normál 34 4" xfId="3588"/>
    <cellStyle name="Normál 34 4 2" xfId="36013"/>
    <cellStyle name="Normál 34 5" xfId="16083"/>
    <cellStyle name="Normál 34 6" xfId="16084"/>
    <cellStyle name="Normál 34 7" xfId="16085"/>
    <cellStyle name="Normál 34 8" xfId="16086"/>
    <cellStyle name="Normál 34 9" xfId="16087"/>
    <cellStyle name="Normál 340" xfId="7468"/>
    <cellStyle name="Normál 341" xfId="7427"/>
    <cellStyle name="Normál 342" xfId="32479"/>
    <cellStyle name="Normál 343" xfId="32826"/>
    <cellStyle name="Normál 344" xfId="32688"/>
    <cellStyle name="Normál 345" xfId="33467"/>
    <cellStyle name="Normál 346" xfId="29944"/>
    <cellStyle name="Normál 347" xfId="31728"/>
    <cellStyle name="Normál 348" xfId="32647"/>
    <cellStyle name="Normál 349" xfId="33125"/>
    <cellStyle name="Normal 35" xfId="6364"/>
    <cellStyle name="Normál 35" xfId="1184"/>
    <cellStyle name="Normál 35 10" xfId="16089"/>
    <cellStyle name="Normál 35 11" xfId="16088"/>
    <cellStyle name="Normál 35 12" xfId="34926"/>
    <cellStyle name="Normál 35 13" xfId="36850"/>
    <cellStyle name="Normal 35 2" xfId="16090"/>
    <cellStyle name="Normál 35 2" xfId="1817"/>
    <cellStyle name="Normál 35 2 2" xfId="35063"/>
    <cellStyle name="Normal 35 3" xfId="16091"/>
    <cellStyle name="Normál 35 3" xfId="2572"/>
    <cellStyle name="Normál 35 4" xfId="16092"/>
    <cellStyle name="Normál 35 5" xfId="16093"/>
    <cellStyle name="Normál 35 6" xfId="16094"/>
    <cellStyle name="Normál 35 7" xfId="16095"/>
    <cellStyle name="Normál 35 8" xfId="16096"/>
    <cellStyle name="Normál 35 9" xfId="16097"/>
    <cellStyle name="Normál 350" xfId="30399"/>
    <cellStyle name="Normál 351" xfId="32992"/>
    <cellStyle name="Normál 352" xfId="36474"/>
    <cellStyle name="Normál 353" xfId="36485"/>
    <cellStyle name="Normál 354" xfId="6209"/>
    <cellStyle name="Normál 355" xfId="36486"/>
    <cellStyle name="Normál 356" xfId="36490"/>
    <cellStyle name="Normál 357" xfId="36512"/>
    <cellStyle name="Normal 36" xfId="6365"/>
    <cellStyle name="Normál 36" xfId="1185"/>
    <cellStyle name="Normál 36 10" xfId="16099"/>
    <cellStyle name="Normál 36 11" xfId="16098"/>
    <cellStyle name="Normál 36 12" xfId="34927"/>
    <cellStyle name="Normál 36 13" xfId="36851"/>
    <cellStyle name="Normal 36 2" xfId="16100"/>
    <cellStyle name="Normál 36 2" xfId="1818"/>
    <cellStyle name="Normál 36 2 2" xfId="35064"/>
    <cellStyle name="Normal 36 3" xfId="16101"/>
    <cellStyle name="Normál 36 3" xfId="2573"/>
    <cellStyle name="Normál 36 4" xfId="16102"/>
    <cellStyle name="Normál 36 5" xfId="16103"/>
    <cellStyle name="Normál 36 6" xfId="16104"/>
    <cellStyle name="Normál 36 7" xfId="16105"/>
    <cellStyle name="Normál 36 8" xfId="16106"/>
    <cellStyle name="Normál 36 9" xfId="16107"/>
    <cellStyle name="Normal 37" xfId="6366"/>
    <cellStyle name="Normál 37" xfId="1190"/>
    <cellStyle name="Normál 37 10" xfId="16109"/>
    <cellStyle name="Normál 37 11" xfId="16108"/>
    <cellStyle name="Normál 37 12" xfId="34931"/>
    <cellStyle name="Normal 37 2" xfId="16110"/>
    <cellStyle name="Normál 37 2" xfId="1819"/>
    <cellStyle name="Normál 37 2 2" xfId="35065"/>
    <cellStyle name="Normál 37 2 3" xfId="36852"/>
    <cellStyle name="Normal 37 3" xfId="16111"/>
    <cellStyle name="Normál 37 3" xfId="2574"/>
    <cellStyle name="Normál 37 3 2" xfId="36853"/>
    <cellStyle name="Normál 37 4" xfId="16112"/>
    <cellStyle name="Normál 37 4 2" xfId="36854"/>
    <cellStyle name="Normál 37 5" xfId="16113"/>
    <cellStyle name="Normál 37 6" xfId="16114"/>
    <cellStyle name="Normál 37 7" xfId="16115"/>
    <cellStyle name="Normál 37 8" xfId="16116"/>
    <cellStyle name="Normál 37 9" xfId="16117"/>
    <cellStyle name="Normál 37_BI betöltő" xfId="36496"/>
    <cellStyle name="Normal 38" xfId="6367"/>
    <cellStyle name="Normál 38" xfId="1820"/>
    <cellStyle name="Normál 38 10" xfId="16119"/>
    <cellStyle name="Normál 38 11" xfId="16118"/>
    <cellStyle name="Normál 38 12" xfId="35066"/>
    <cellStyle name="Normál 38 13" xfId="36855"/>
    <cellStyle name="Normal 38 2" xfId="16120"/>
    <cellStyle name="Normál 38 2" xfId="2575"/>
    <cellStyle name="Normál 38 2 2" xfId="35316"/>
    <cellStyle name="Normal 38 3" xfId="16121"/>
    <cellStyle name="Normál 38 3" xfId="16122"/>
    <cellStyle name="Normál 38 4" xfId="16123"/>
    <cellStyle name="Normál 38 5" xfId="16124"/>
    <cellStyle name="Normál 38 6" xfId="16125"/>
    <cellStyle name="Normál 38 7" xfId="16126"/>
    <cellStyle name="Normál 38 8" xfId="16127"/>
    <cellStyle name="Normál 38 9" xfId="16128"/>
    <cellStyle name="Normal 39" xfId="6368"/>
    <cellStyle name="Normál 39" xfId="1821"/>
    <cellStyle name="Normál 39 10" xfId="16130"/>
    <cellStyle name="Normál 39 11" xfId="16129"/>
    <cellStyle name="Normál 39 12" xfId="35067"/>
    <cellStyle name="Normál 39 13" xfId="36856"/>
    <cellStyle name="Normal 39 2" xfId="16131"/>
    <cellStyle name="Normál 39 2" xfId="2576"/>
    <cellStyle name="Normal 39 2 2" xfId="16132"/>
    <cellStyle name="Normál 39 2 2" xfId="35317"/>
    <cellStyle name="Normal 39 2 2 2" xfId="24734"/>
    <cellStyle name="Normal 39 2 3" xfId="16133"/>
    <cellStyle name="Normál 39 2 3" xfId="36857"/>
    <cellStyle name="Normal 39 2 3 2" xfId="24735"/>
    <cellStyle name="Normal 39 2 4" xfId="24736"/>
    <cellStyle name="Normal 39 2 5" xfId="24737"/>
    <cellStyle name="Normal 39 2 6" xfId="24738"/>
    <cellStyle name="Normal 39 2 7" xfId="24739"/>
    <cellStyle name="Normal 39 2 8" xfId="24740"/>
    <cellStyle name="Normal 39 3" xfId="16134"/>
    <cellStyle name="Normál 39 3" xfId="16135"/>
    <cellStyle name="Normal 39 3 2" xfId="24741"/>
    <cellStyle name="Normál 39 3 2" xfId="36858"/>
    <cellStyle name="Normal 39 3 3" xfId="24742"/>
    <cellStyle name="Normal 39 3 4" xfId="24743"/>
    <cellStyle name="Normal 39 3 5" xfId="24744"/>
    <cellStyle name="Normal 39 3 6" xfId="24745"/>
    <cellStyle name="Normal 39 4" xfId="16136"/>
    <cellStyle name="Normál 39 4" xfId="16137"/>
    <cellStyle name="Normal 39 4 2" xfId="24746"/>
    <cellStyle name="Normál 39 4 2" xfId="36859"/>
    <cellStyle name="Normal 39 4 3" xfId="24747"/>
    <cellStyle name="Normal 39 4 4" xfId="24748"/>
    <cellStyle name="Normal 39 4 5" xfId="24749"/>
    <cellStyle name="Normal 39 4 6" xfId="24750"/>
    <cellStyle name="Normal 39 5" xfId="16138"/>
    <cellStyle name="Normál 39 5" xfId="16139"/>
    <cellStyle name="Normal 39 5 2" xfId="24751"/>
    <cellStyle name="Normal 39 5 3" xfId="24752"/>
    <cellStyle name="Normal 39 5 4" xfId="24753"/>
    <cellStyle name="Normal 39 5 5" xfId="24754"/>
    <cellStyle name="Normal 39 5 6" xfId="24755"/>
    <cellStyle name="Normál 39 6" xfId="16140"/>
    <cellStyle name="Normál 39 7" xfId="16141"/>
    <cellStyle name="Normál 39 8" xfId="16142"/>
    <cellStyle name="Normál 39 9" xfId="16143"/>
    <cellStyle name="Normál 39_BI betöltő" xfId="36497"/>
    <cellStyle name="Normal 4" xfId="240"/>
    <cellStyle name="Normál 4" xfId="241"/>
    <cellStyle name="Normal 4 10" xfId="3646"/>
    <cellStyle name="Normál 4 10" xfId="3892"/>
    <cellStyle name="Normal 4 10 2" xfId="16145"/>
    <cellStyle name="Normál 4 10 2" xfId="16146"/>
    <cellStyle name="Normal 4 10 3" xfId="16147"/>
    <cellStyle name="Normál 4 10 3" xfId="36111"/>
    <cellStyle name="Normal 4 10 4" xfId="16148"/>
    <cellStyle name="Normal 4 10 5" xfId="36041"/>
    <cellStyle name="Normal 4 11" xfId="3699"/>
    <cellStyle name="Normál 4 11" xfId="3873"/>
    <cellStyle name="Normal 4 11 2" xfId="36072"/>
    <cellStyle name="Normál 4 11 2" xfId="16149"/>
    <cellStyle name="Normál 4 11 3" xfId="36100"/>
    <cellStyle name="Normal 4 12" xfId="4013"/>
    <cellStyle name="Normál 4 12" xfId="3882"/>
    <cellStyle name="Normal 4 12 2" xfId="36133"/>
    <cellStyle name="Normál 4 12 2" xfId="16150"/>
    <cellStyle name="Normál 4 12 3" xfId="36108"/>
    <cellStyle name="Normal 4 13" xfId="4137"/>
    <cellStyle name="Normál 4 13" xfId="4134"/>
    <cellStyle name="Normal 4 13 2" xfId="36167"/>
    <cellStyle name="Normál 4 13 2" xfId="36165"/>
    <cellStyle name="Normal 4 14" xfId="4871"/>
    <cellStyle name="Normál 4 14" xfId="4154"/>
    <cellStyle name="Normal 4 14 2" xfId="36429"/>
    <cellStyle name="Normál 4 14 2" xfId="36178"/>
    <cellStyle name="Normal 4 15" xfId="4854"/>
    <cellStyle name="Normál 4 15" xfId="4481"/>
    <cellStyle name="Normal 4 15 2" xfId="36419"/>
    <cellStyle name="Normál 4 15 2" xfId="36273"/>
    <cellStyle name="Normal 4 16" xfId="5302"/>
    <cellStyle name="Normál 4 16" xfId="4418"/>
    <cellStyle name="Normál 4 16 2" xfId="36254"/>
    <cellStyle name="Normal 4 17" xfId="5613"/>
    <cellStyle name="Normál 4 17" xfId="4826"/>
    <cellStyle name="Normál 4 17 2" xfId="36407"/>
    <cellStyle name="Normal 4 18" xfId="5577"/>
    <cellStyle name="Normál 4 18" xfId="4027"/>
    <cellStyle name="Normál 4 18 2" xfId="36137"/>
    <cellStyle name="Normal 4 19" xfId="5615"/>
    <cellStyle name="Normál 4 19" xfId="4872"/>
    <cellStyle name="Normál 4 19 2" xfId="36430"/>
    <cellStyle name="Normal 4 2" xfId="3192"/>
    <cellStyle name="Normál 4 2" xfId="242"/>
    <cellStyle name="Normal 4 2 10" xfId="16151"/>
    <cellStyle name="Normál 4 2 10" xfId="5573"/>
    <cellStyle name="Normal 4 2 11" xfId="16152"/>
    <cellStyle name="Normál 4 2 11" xfId="5009"/>
    <cellStyle name="Normal 4 2 12" xfId="34382"/>
    <cellStyle name="Normál 4 2 12" xfId="617"/>
    <cellStyle name="Normal 4 2 13" xfId="36861"/>
    <cellStyle name="Normál 4 2 13" xfId="30441"/>
    <cellStyle name="Normál 4 2 14" xfId="30919"/>
    <cellStyle name="Normál 4 2 15" xfId="32732"/>
    <cellStyle name="Normál 4 2 16" xfId="30522"/>
    <cellStyle name="Normál 4 2 17" xfId="34433"/>
    <cellStyle name="Normál 4 2 18" xfId="36862"/>
    <cellStyle name="Normal 4 2 2" xfId="4443"/>
    <cellStyle name="Normál 4 2 2" xfId="950"/>
    <cellStyle name="Normál 4 2 2 10" xfId="31022"/>
    <cellStyle name="Normál 4 2 2 11" xfId="34464"/>
    <cellStyle name="Normál 4 2 2 12" xfId="36863"/>
    <cellStyle name="Normal 4 2 2 2" xfId="16153"/>
    <cellStyle name="Normál 4 2 2 2" xfId="3193"/>
    <cellStyle name="Normal 4 2 2 2 2" xfId="16154"/>
    <cellStyle name="Normál 4 2 2 2 2" xfId="35731"/>
    <cellStyle name="Normal 4 2 2 2 2 2" xfId="24756"/>
    <cellStyle name="Normal 4 2 2 2 3" xfId="16155"/>
    <cellStyle name="Normal 4 2 2 2 3 2" xfId="24757"/>
    <cellStyle name="Normal 4 2 2 2 4" xfId="24758"/>
    <cellStyle name="Normal 4 2 2 2 5" xfId="24759"/>
    <cellStyle name="Normal 4 2 2 2 6" xfId="24760"/>
    <cellStyle name="Normal 4 2 2 2 7" xfId="24761"/>
    <cellStyle name="Normal 4 2 2 2 8" xfId="24762"/>
    <cellStyle name="Normal 4 2 2 3" xfId="16156"/>
    <cellStyle name="Normál 4 2 2 3" xfId="5305"/>
    <cellStyle name="Normal 4 2 2 3 2" xfId="24763"/>
    <cellStyle name="Normal 4 2 2 4" xfId="16157"/>
    <cellStyle name="Normál 4 2 2 4" xfId="31514"/>
    <cellStyle name="Normal 4 2 2 4 2" xfId="24764"/>
    <cellStyle name="Normal 4 2 2 5" xfId="16158"/>
    <cellStyle name="Normál 4 2 2 5" xfId="33107"/>
    <cellStyle name="Normal 4 2 2 5 2" xfId="24765"/>
    <cellStyle name="Normal 4 2 2 6" xfId="16159"/>
    <cellStyle name="Normál 4 2 2 6" xfId="30468"/>
    <cellStyle name="Normal 4 2 2 6 2" xfId="24766"/>
    <cellStyle name="Normal 4 2 2 7" xfId="16160"/>
    <cellStyle name="Normál 4 2 2 7" xfId="33575"/>
    <cellStyle name="Normal 4 2 2 7 2" xfId="24767"/>
    <cellStyle name="Normal 4 2 2 8" xfId="36265"/>
    <cellStyle name="Normál 4 2 2 8" xfId="30128"/>
    <cellStyle name="Normál 4 2 2 9" xfId="32597"/>
    <cellStyle name="Normal 4 2 3" xfId="4812"/>
    <cellStyle name="Normál 4 2 3" xfId="2577"/>
    <cellStyle name="Normal 4 2 3 2" xfId="16161"/>
    <cellStyle name="Normál 4 2 3 2" xfId="4995"/>
    <cellStyle name="Normál 4 2 3 2 2" xfId="6124"/>
    <cellStyle name="Normal 4 2 3 3" xfId="16162"/>
    <cellStyle name="Normál 4 2 3 3" xfId="35318"/>
    <cellStyle name="Normal 4 2 3 4" xfId="16163"/>
    <cellStyle name="Normál 4 2 3 4" xfId="36864"/>
    <cellStyle name="Normal 4 2 3 5" xfId="36401"/>
    <cellStyle name="Normál 4 2 3 5" xfId="6117"/>
    <cellStyle name="Normal 4 2 4" xfId="4025"/>
    <cellStyle name="Normál 4 2 4" xfId="4175"/>
    <cellStyle name="Normal 4 2 4 2" xfId="36136"/>
    <cellStyle name="Normál 4 2 4 2" xfId="36191"/>
    <cellStyle name="Normal 4 2 5" xfId="4973"/>
    <cellStyle name="Normál 4 2 5" xfId="4050"/>
    <cellStyle name="Normal 4 2 5 2" xfId="36463"/>
    <cellStyle name="Normál 4 2 5 2" xfId="36147"/>
    <cellStyle name="Normal 4 2 6" xfId="4926"/>
    <cellStyle name="Normál 4 2 6" xfId="4873"/>
    <cellStyle name="Normal 4 2 6 2" xfId="36452"/>
    <cellStyle name="Normál 4 2 6 2" xfId="36431"/>
    <cellStyle name="Normal 4 2 7" xfId="16164"/>
    <cellStyle name="Normál 4 2 7" xfId="4852"/>
    <cellStyle name="Normal 4 2 7 2" xfId="35730"/>
    <cellStyle name="Normál 4 2 7 2" xfId="36417"/>
    <cellStyle name="Normal 4 2 8" xfId="16165"/>
    <cellStyle name="Normál 4 2 8" xfId="5304"/>
    <cellStyle name="Normál 4 2 8 2" xfId="34678"/>
    <cellStyle name="Normal 4 2 9" xfId="16166"/>
    <cellStyle name="Normál 4 2 9" xfId="5617"/>
    <cellStyle name="Normal 4 20" xfId="5575"/>
    <cellStyle name="Normál 4 20" xfId="4853"/>
    <cellStyle name="Normál 4 20 2" xfId="36418"/>
    <cellStyle name="Normal 4 21" xfId="5738"/>
    <cellStyle name="Normál 4 21" xfId="4910"/>
    <cellStyle name="Normál 4 21 2" xfId="36447"/>
    <cellStyle name="Normal 4 22" xfId="5692"/>
    <cellStyle name="Normál 4 22" xfId="4984"/>
    <cellStyle name="Normál 4 22 2" xfId="36466"/>
    <cellStyle name="Normal 4 23" xfId="5740"/>
    <cellStyle name="Normál 4 23" xfId="5303"/>
    <cellStyle name="Normál 4 23 2" xfId="34677"/>
    <cellStyle name="Normal 4 24" xfId="5690"/>
    <cellStyle name="Normál 4 24" xfId="5614"/>
    <cellStyle name="Normál 4 24 2" xfId="34504"/>
    <cellStyle name="Normal 4 25" xfId="5742"/>
    <cellStyle name="Normál 4 25" xfId="5576"/>
    <cellStyle name="Normál 4 25 2" xfId="34290"/>
    <cellStyle name="Normal 4 26" xfId="5021"/>
    <cellStyle name="Normál 4 26" xfId="5616"/>
    <cellStyle name="Normal 4 27" xfId="5822"/>
    <cellStyle name="Normál 4 27" xfId="5574"/>
    <cellStyle name="Normal 4 28" xfId="5836"/>
    <cellStyle name="Normál 4 28" xfId="5739"/>
    <cellStyle name="Normal 4 29" xfId="5877"/>
    <cellStyle name="Normál 4 29" xfId="5691"/>
    <cellStyle name="Normal 4 3" xfId="2996"/>
    <cellStyle name="Normál 4 3" xfId="949"/>
    <cellStyle name="Normál 4 3 10" xfId="30131"/>
    <cellStyle name="Normál 4 3 11" xfId="34463"/>
    <cellStyle name="Normál 4 3 12" xfId="36865"/>
    <cellStyle name="Normal 4 3 2" xfId="16168"/>
    <cellStyle name="Normál 4 3 2" xfId="1388"/>
    <cellStyle name="Normál 4 3 2 2" xfId="16169"/>
    <cellStyle name="Normál 4 3 2 3" xfId="34982"/>
    <cellStyle name="Normál 4 3 2 4" xfId="36866"/>
    <cellStyle name="Normal 4 3 3" xfId="16170"/>
    <cellStyle name="Normál 4 3 3" xfId="5306"/>
    <cellStyle name="Normal 4 3 4" xfId="16171"/>
    <cellStyle name="Normál 4 3 4" xfId="16167"/>
    <cellStyle name="Normal 4 3 5" xfId="16172"/>
    <cellStyle name="Normál 4 3 5" xfId="31522"/>
    <cellStyle name="Normal 4 3 6" xfId="35577"/>
    <cellStyle name="Normál 4 3 6" xfId="33101"/>
    <cellStyle name="Normál 4 3 7" xfId="30469"/>
    <cellStyle name="Normál 4 3 8" xfId="32081"/>
    <cellStyle name="Normál 4 3 9" xfId="32973"/>
    <cellStyle name="Normal 4 30" xfId="1822"/>
    <cellStyle name="Normál 4 30" xfId="5741"/>
    <cellStyle name="Normal 4 31" xfId="16173"/>
    <cellStyle name="Normál 4 31" xfId="5689"/>
    <cellStyle name="Normal 4 32" xfId="16174"/>
    <cellStyle name="Normál 4 32" xfId="5743"/>
    <cellStyle name="Normal 4 33" xfId="16175"/>
    <cellStyle name="Normál 4 33" xfId="5008"/>
    <cellStyle name="Normal 4 34" xfId="16176"/>
    <cellStyle name="Normál 4 34" xfId="5804"/>
    <cellStyle name="Normal 4 35" xfId="16177"/>
    <cellStyle name="Normál 4 35" xfId="5845"/>
    <cellStyle name="Normal 4 36" xfId="16178"/>
    <cellStyle name="Normál 4 36" xfId="5865"/>
    <cellStyle name="Normal 4 37" xfId="16179"/>
    <cellStyle name="Normál 4 37" xfId="616"/>
    <cellStyle name="Normal 4 38" xfId="16180"/>
    <cellStyle name="Normál 4 38" xfId="16181"/>
    <cellStyle name="Normal 4 39" xfId="16182"/>
    <cellStyle name="Normál 4 39" xfId="16183"/>
    <cellStyle name="Normal 4 4" xfId="3125"/>
    <cellStyle name="Normál 4 4" xfId="2180"/>
    <cellStyle name="Normal 4 4 2" xfId="16184"/>
    <cellStyle name="Normál 4 4 2" xfId="16185"/>
    <cellStyle name="Normál 4 4 2 2" xfId="16186"/>
    <cellStyle name="Normal 4 4 3" xfId="16187"/>
    <cellStyle name="Normál 4 4 3" xfId="16188"/>
    <cellStyle name="Normal 4 4 4" xfId="16189"/>
    <cellStyle name="Normál 4 4 4" xfId="16190"/>
    <cellStyle name="Normal 4 4 5" xfId="16191"/>
    <cellStyle name="Normál 4 4 5" xfId="16192"/>
    <cellStyle name="Normal 4 4 6" xfId="35682"/>
    <cellStyle name="Normál 4 4 6" xfId="16193"/>
    <cellStyle name="Normál 4 4 7" xfId="35203"/>
    <cellStyle name="Normál 4 4 8" xfId="36867"/>
    <cellStyle name="Normal 4 40" xfId="16194"/>
    <cellStyle name="Normál 4 40" xfId="16195"/>
    <cellStyle name="Normal 4 41" xfId="16196"/>
    <cellStyle name="Normál 4 41" xfId="16197"/>
    <cellStyle name="Normal 4 42" xfId="16198"/>
    <cellStyle name="Normál 4 42" xfId="16199"/>
    <cellStyle name="Normal 4 43" xfId="16200"/>
    <cellStyle name="Normál 4 43" xfId="16201"/>
    <cellStyle name="Normal 4 44" xfId="16202"/>
    <cellStyle name="Normál 4 44" xfId="16203"/>
    <cellStyle name="Normal 4 45" xfId="16204"/>
    <cellStyle name="Normál 4 45" xfId="16205"/>
    <cellStyle name="Normal 4 46" xfId="16206"/>
    <cellStyle name="Normál 4 46" xfId="16207"/>
    <cellStyle name="Normal 4 47" xfId="16208"/>
    <cellStyle name="Normál 4 47" xfId="16209"/>
    <cellStyle name="Normal 4 48" xfId="16210"/>
    <cellStyle name="Normál 4 48" xfId="16211"/>
    <cellStyle name="Normal 4 49" xfId="16212"/>
    <cellStyle name="Normál 4 49" xfId="16213"/>
    <cellStyle name="Normal 4 5" xfId="3120"/>
    <cellStyle name="Normál 4 5" xfId="2995"/>
    <cellStyle name="Normal 4 5 2" xfId="16214"/>
    <cellStyle name="Normál 4 5 2" xfId="16215"/>
    <cellStyle name="Normal 4 5 3" xfId="16216"/>
    <cellStyle name="Normál 4 5 3" xfId="35576"/>
    <cellStyle name="Normal 4 5 4" xfId="16217"/>
    <cellStyle name="Normál 4 5 4" xfId="36868"/>
    <cellStyle name="Normal 4 5 5" xfId="16218"/>
    <cellStyle name="Normal 4 5 6" xfId="35679"/>
    <cellStyle name="Normal 4 50" xfId="16219"/>
    <cellStyle name="Normál 4 50" xfId="16220"/>
    <cellStyle name="Normal 4 51" xfId="16221"/>
    <cellStyle name="Normál 4 51" xfId="16222"/>
    <cellStyle name="Normal 4 52" xfId="16223"/>
    <cellStyle name="Normál 4 52" xfId="16224"/>
    <cellStyle name="Normal 4 53" xfId="16225"/>
    <cellStyle name="Normál 4 53" xfId="16226"/>
    <cellStyle name="Normal 4 54" xfId="16227"/>
    <cellStyle name="Normál 4 54" xfId="16228"/>
    <cellStyle name="Normal 4 55" xfId="16229"/>
    <cellStyle name="Normál 4 55" xfId="16230"/>
    <cellStyle name="Normal 4 56" xfId="16231"/>
    <cellStyle name="Normál 4 56" xfId="16232"/>
    <cellStyle name="Normal 4 57" xfId="16233"/>
    <cellStyle name="Normál 4 57" xfId="16234"/>
    <cellStyle name="Normal 4 58" xfId="16235"/>
    <cellStyle name="Normál 4 58" xfId="16236"/>
    <cellStyle name="Normal 4 59" xfId="16237"/>
    <cellStyle name="Normál 4 59" xfId="16238"/>
    <cellStyle name="Normal 4 6" xfId="3516"/>
    <cellStyle name="Normál 4 6" xfId="3126"/>
    <cellStyle name="Normal 4 6 2" xfId="16239"/>
    <cellStyle name="Normál 4 6 2" xfId="16240"/>
    <cellStyle name="Normal 4 6 3" xfId="16241"/>
    <cellStyle name="Normál 4 6 3" xfId="35683"/>
    <cellStyle name="Normal 4 6 4" xfId="16242"/>
    <cellStyle name="Normal 4 6 5" xfId="35985"/>
    <cellStyle name="Normal 4 60" xfId="16243"/>
    <cellStyle name="Normál 4 60" xfId="16244"/>
    <cellStyle name="Normal 4 61" xfId="29876"/>
    <cellStyle name="Normál 4 61" xfId="16245"/>
    <cellStyle name="Normal 4 62" xfId="29865"/>
    <cellStyle name="Normál 4 62" xfId="16246"/>
    <cellStyle name="Normal 4 63" xfId="16144"/>
    <cellStyle name="Normál 4 63" xfId="16247"/>
    <cellStyle name="Normal 4 64" xfId="34368"/>
    <cellStyle name="Normál 4 64" xfId="7437"/>
    <cellStyle name="Normal 4 65" xfId="36860"/>
    <cellStyle name="Normál 4 65" xfId="33870"/>
    <cellStyle name="Normál 4 66" xfId="29973"/>
    <cellStyle name="Normál 4 67" xfId="32510"/>
    <cellStyle name="Normál 4 68" xfId="32807"/>
    <cellStyle name="Normál 4 69" xfId="33469"/>
    <cellStyle name="Normal 4 7" xfId="3509"/>
    <cellStyle name="Normál 4 7" xfId="3546"/>
    <cellStyle name="Normal 4 7 2" xfId="16248"/>
    <cellStyle name="Normál 4 7 2" xfId="16249"/>
    <cellStyle name="Normal 4 7 3" xfId="16250"/>
    <cellStyle name="Normál 4 7 3" xfId="35996"/>
    <cellStyle name="Normal 4 7 4" xfId="16251"/>
    <cellStyle name="Normal 4 7 5" xfId="35981"/>
    <cellStyle name="Normál 4 70" xfId="33970"/>
    <cellStyle name="Normál 4 71" xfId="34040"/>
    <cellStyle name="Normál 4 72" xfId="34093"/>
    <cellStyle name="Normál 4 73" xfId="34133"/>
    <cellStyle name="Normál 4 74" xfId="34202"/>
    <cellStyle name="Normál 4 75" xfId="34265"/>
    <cellStyle name="Normál 4 76" xfId="34274"/>
    <cellStyle name="Normal 4 8" xfId="3519"/>
    <cellStyle name="Normál 4 8" xfId="3635"/>
    <cellStyle name="Normal 4 8 2" xfId="16252"/>
    <cellStyle name="Normál 4 8 2" xfId="16253"/>
    <cellStyle name="Normal 4 8 3" xfId="16254"/>
    <cellStyle name="Normál 4 8 3" xfId="36037"/>
    <cellStyle name="Normal 4 8 4" xfId="16255"/>
    <cellStyle name="Normal 4 8 5" xfId="35988"/>
    <cellStyle name="Normal 4 9" xfId="3557"/>
    <cellStyle name="Normál 4 9" xfId="3687"/>
    <cellStyle name="Normal 4 9 2" xfId="16256"/>
    <cellStyle name="Normál 4 9 2" xfId="16257"/>
    <cellStyle name="Normal 4 9 3" xfId="16258"/>
    <cellStyle name="Normál 4 9 3" xfId="36067"/>
    <cellStyle name="Normal 4 9 4" xfId="16259"/>
    <cellStyle name="Normal 4 9 5" xfId="36000"/>
    <cellStyle name="Normal 4_Business_review_template_tables" xfId="4444"/>
    <cellStyle name="Normal 40" xfId="6369"/>
    <cellStyle name="Normál 40" xfId="1823"/>
    <cellStyle name="Normál 40 10" xfId="16261"/>
    <cellStyle name="Normál 40 11" xfId="16260"/>
    <cellStyle name="Normál 40 12" xfId="35068"/>
    <cellStyle name="Normal 40 2" xfId="16262"/>
    <cellStyle name="Normál 40 2" xfId="2578"/>
    <cellStyle name="Normal 40 2 2" xfId="16263"/>
    <cellStyle name="Normál 40 2 2" xfId="35319"/>
    <cellStyle name="Normal 40 2 2 2" xfId="24768"/>
    <cellStyle name="Normal 40 2 3" xfId="16264"/>
    <cellStyle name="Normal 40 2 3 2" xfId="24769"/>
    <cellStyle name="Normal 40 2 4" xfId="24770"/>
    <cellStyle name="Normal 40 2 5" xfId="24771"/>
    <cellStyle name="Normal 40 2 6" xfId="24772"/>
    <cellStyle name="Normal 40 2 7" xfId="24773"/>
    <cellStyle name="Normal 40 2 8" xfId="24774"/>
    <cellStyle name="Normal 40 3" xfId="16265"/>
    <cellStyle name="Normál 40 3" xfId="16266"/>
    <cellStyle name="Normal 40 3 2" xfId="24775"/>
    <cellStyle name="Normal 40 3 3" xfId="24776"/>
    <cellStyle name="Normal 40 3 4" xfId="24777"/>
    <cellStyle name="Normal 40 3 5" xfId="24778"/>
    <cellStyle name="Normal 40 3 6" xfId="24779"/>
    <cellStyle name="Normal 40 4" xfId="16267"/>
    <cellStyle name="Normál 40 4" xfId="16268"/>
    <cellStyle name="Normal 40 4 2" xfId="24780"/>
    <cellStyle name="Normal 40 4 3" xfId="24781"/>
    <cellStyle name="Normal 40 4 4" xfId="24782"/>
    <cellStyle name="Normal 40 4 5" xfId="24783"/>
    <cellStyle name="Normal 40 4 6" xfId="24784"/>
    <cellStyle name="Normal 40 5" xfId="16269"/>
    <cellStyle name="Normál 40 5" xfId="16270"/>
    <cellStyle name="Normal 40 5 2" xfId="24785"/>
    <cellStyle name="Normal 40 5 3" xfId="24786"/>
    <cellStyle name="Normal 40 5 4" xfId="24787"/>
    <cellStyle name="Normal 40 5 5" xfId="24788"/>
    <cellStyle name="Normal 40 5 6" xfId="24789"/>
    <cellStyle name="Normál 40 6" xfId="16271"/>
    <cellStyle name="Normál 40 7" xfId="16272"/>
    <cellStyle name="Normál 40 8" xfId="16273"/>
    <cellStyle name="Normál 40 9" xfId="16274"/>
    <cellStyle name="Normal 41" xfId="6370"/>
    <cellStyle name="Normál 41" xfId="1824"/>
    <cellStyle name="Normál 41 10" xfId="16276"/>
    <cellStyle name="Normál 41 11" xfId="16275"/>
    <cellStyle name="Normál 41 12" xfId="35069"/>
    <cellStyle name="Normal 41 2" xfId="16277"/>
    <cellStyle name="Normál 41 2" xfId="2579"/>
    <cellStyle name="Normal 41 2 2" xfId="16278"/>
    <cellStyle name="Normál 41 2 2" xfId="35320"/>
    <cellStyle name="Normal 41 2 2 2" xfId="24790"/>
    <cellStyle name="Normal 41 2 3" xfId="16279"/>
    <cellStyle name="Normal 41 2 3 2" xfId="24791"/>
    <cellStyle name="Normal 41 2 4" xfId="24792"/>
    <cellStyle name="Normal 41 2 5" xfId="24793"/>
    <cellStyle name="Normal 41 2 6" xfId="24794"/>
    <cellStyle name="Normal 41 2 7" xfId="24795"/>
    <cellStyle name="Normal 41 2 8" xfId="24796"/>
    <cellStyle name="Normal 41 3" xfId="16280"/>
    <cellStyle name="Normál 41 3" xfId="16281"/>
    <cellStyle name="Normal 41 3 2" xfId="24797"/>
    <cellStyle name="Normal 41 3 3" xfId="24798"/>
    <cellStyle name="Normal 41 3 4" xfId="24799"/>
    <cellStyle name="Normal 41 3 5" xfId="24800"/>
    <cellStyle name="Normal 41 3 6" xfId="24801"/>
    <cellStyle name="Normal 41 4" xfId="16282"/>
    <cellStyle name="Normál 41 4" xfId="16283"/>
    <cellStyle name="Normal 41 4 2" xfId="24802"/>
    <cellStyle name="Normal 41 4 3" xfId="24803"/>
    <cellStyle name="Normal 41 4 4" xfId="24804"/>
    <cellStyle name="Normal 41 4 5" xfId="24805"/>
    <cellStyle name="Normal 41 4 6" xfId="24806"/>
    <cellStyle name="Normal 41 5" xfId="16284"/>
    <cellStyle name="Normál 41 5" xfId="16285"/>
    <cellStyle name="Normal 41 5 2" xfId="24807"/>
    <cellStyle name="Normal 41 5 3" xfId="24808"/>
    <cellStyle name="Normal 41 5 4" xfId="24809"/>
    <cellStyle name="Normal 41 5 5" xfId="24810"/>
    <cellStyle name="Normal 41 5 6" xfId="24811"/>
    <cellStyle name="Normál 41 6" xfId="16286"/>
    <cellStyle name="Normál 41 7" xfId="16287"/>
    <cellStyle name="Normál 41 8" xfId="16288"/>
    <cellStyle name="Normál 41 9" xfId="16289"/>
    <cellStyle name="Normal 42" xfId="6371"/>
    <cellStyle name="Normál 42" xfId="1825"/>
    <cellStyle name="Normál 42 10" xfId="16291"/>
    <cellStyle name="Normál 42 11" xfId="16290"/>
    <cellStyle name="Normál 42 12" xfId="35070"/>
    <cellStyle name="Normal 42 2" xfId="16292"/>
    <cellStyle name="Normál 42 2" xfId="2580"/>
    <cellStyle name="Normal 42 2 2" xfId="16293"/>
    <cellStyle name="Normál 42 2 2" xfId="35321"/>
    <cellStyle name="Normal 42 2 2 2" xfId="24812"/>
    <cellStyle name="Normal 42 2 3" xfId="16294"/>
    <cellStyle name="Normal 42 2 3 2" xfId="24813"/>
    <cellStyle name="Normal 42 2 4" xfId="24814"/>
    <cellStyle name="Normal 42 2 5" xfId="24815"/>
    <cellStyle name="Normal 42 2 6" xfId="24816"/>
    <cellStyle name="Normal 42 2 7" xfId="24817"/>
    <cellStyle name="Normal 42 2 8" xfId="24818"/>
    <cellStyle name="Normal 42 3" xfId="16295"/>
    <cellStyle name="Normál 42 3" xfId="16296"/>
    <cellStyle name="Normal 42 3 2" xfId="24819"/>
    <cellStyle name="Normal 42 3 3" xfId="24820"/>
    <cellStyle name="Normal 42 3 4" xfId="24821"/>
    <cellStyle name="Normal 42 3 5" xfId="24822"/>
    <cellStyle name="Normal 42 3 6" xfId="24823"/>
    <cellStyle name="Normal 42 4" xfId="16297"/>
    <cellStyle name="Normál 42 4" xfId="16298"/>
    <cellStyle name="Normal 42 4 2" xfId="24824"/>
    <cellStyle name="Normal 42 4 3" xfId="24825"/>
    <cellStyle name="Normal 42 4 4" xfId="24826"/>
    <cellStyle name="Normal 42 4 5" xfId="24827"/>
    <cellStyle name="Normal 42 4 6" xfId="24828"/>
    <cellStyle name="Normal 42 5" xfId="16299"/>
    <cellStyle name="Normál 42 5" xfId="16300"/>
    <cellStyle name="Normal 42 5 2" xfId="24829"/>
    <cellStyle name="Normal 42 5 3" xfId="24830"/>
    <cellStyle name="Normal 42 5 4" xfId="24831"/>
    <cellStyle name="Normal 42 5 5" xfId="24832"/>
    <cellStyle name="Normal 42 5 6" xfId="24833"/>
    <cellStyle name="Normál 42 6" xfId="16301"/>
    <cellStyle name="Normál 42 7" xfId="16302"/>
    <cellStyle name="Normál 42 8" xfId="16303"/>
    <cellStyle name="Normál 42 9" xfId="16304"/>
    <cellStyle name="Normal 43" xfId="6372"/>
    <cellStyle name="Normál 43" xfId="1826"/>
    <cellStyle name="Normál 43 10" xfId="16306"/>
    <cellStyle name="Normál 43 11" xfId="16305"/>
    <cellStyle name="Normal 43 2" xfId="16307"/>
    <cellStyle name="Normál 43 2" xfId="2581"/>
    <cellStyle name="Normal 43 2 2" xfId="16308"/>
    <cellStyle name="Normál 43 2 2" xfId="4445"/>
    <cellStyle name="Normal 43 2 2 2" xfId="24834"/>
    <cellStyle name="Normal 43 2 3" xfId="16309"/>
    <cellStyle name="Normál 43 2 3" xfId="35322"/>
    <cellStyle name="Normal 43 2 3 2" xfId="24835"/>
    <cellStyle name="Normal 43 2 4" xfId="24836"/>
    <cellStyle name="Normal 43 2 5" xfId="24837"/>
    <cellStyle name="Normal 43 2 6" xfId="24838"/>
    <cellStyle name="Normal 43 2 7" xfId="24839"/>
    <cellStyle name="Normal 43 2 8" xfId="24840"/>
    <cellStyle name="Normal 43 3" xfId="16310"/>
    <cellStyle name="Normál 43 3" xfId="16311"/>
    <cellStyle name="Normal 43 3 2" xfId="24841"/>
    <cellStyle name="Normal 43 3 3" xfId="24842"/>
    <cellStyle name="Normal 43 3 4" xfId="24843"/>
    <cellStyle name="Normal 43 3 5" xfId="24844"/>
    <cellStyle name="Normal 43 3 6" xfId="24845"/>
    <cellStyle name="Normal 43 4" xfId="16312"/>
    <cellStyle name="Normál 43 4" xfId="16313"/>
    <cellStyle name="Normal 43 4 2" xfId="24846"/>
    <cellStyle name="Normal 43 4 3" xfId="24847"/>
    <cellStyle name="Normal 43 4 4" xfId="24848"/>
    <cellStyle name="Normal 43 4 5" xfId="24849"/>
    <cellStyle name="Normal 43 4 6" xfId="24850"/>
    <cellStyle name="Normal 43 5" xfId="16314"/>
    <cellStyle name="Normál 43 5" xfId="16315"/>
    <cellStyle name="Normal 43 5 2" xfId="24851"/>
    <cellStyle name="Normal 43 5 3" xfId="24852"/>
    <cellStyle name="Normal 43 5 4" xfId="24853"/>
    <cellStyle name="Normal 43 5 5" xfId="24854"/>
    <cellStyle name="Normal 43 5 6" xfId="24855"/>
    <cellStyle name="Normál 43 6" xfId="16316"/>
    <cellStyle name="Normál 43 7" xfId="16317"/>
    <cellStyle name="Normál 43 8" xfId="16318"/>
    <cellStyle name="Normál 43 9" xfId="16319"/>
    <cellStyle name="Normál 43_2012vs plan_ Graf i faktori_SKRAĆENO" xfId="4446"/>
    <cellStyle name="Normal 44" xfId="6373"/>
    <cellStyle name="Normál 44" xfId="1827"/>
    <cellStyle name="Normál 44 10" xfId="16321"/>
    <cellStyle name="Normál 44 11" xfId="16320"/>
    <cellStyle name="Normal 44 2" xfId="16322"/>
    <cellStyle name="Normál 44 2" xfId="2582"/>
    <cellStyle name="Normal 44 2 2" xfId="16323"/>
    <cellStyle name="Normál 44 2 2" xfId="35323"/>
    <cellStyle name="Normal 44 2 2 2" xfId="24856"/>
    <cellStyle name="Normal 44 2 3" xfId="16324"/>
    <cellStyle name="Normal 44 2 3 2" xfId="24857"/>
    <cellStyle name="Normal 44 2 4" xfId="24858"/>
    <cellStyle name="Normal 44 2 5" xfId="24859"/>
    <cellStyle name="Normal 44 2 6" xfId="24860"/>
    <cellStyle name="Normal 44 2 7" xfId="24861"/>
    <cellStyle name="Normal 44 2 8" xfId="24862"/>
    <cellStyle name="Normal 44 3" xfId="16325"/>
    <cellStyle name="Normál 44 3" xfId="16326"/>
    <cellStyle name="Normal 44 3 2" xfId="24863"/>
    <cellStyle name="Normal 44 3 3" xfId="24864"/>
    <cellStyle name="Normal 44 3 4" xfId="24865"/>
    <cellStyle name="Normal 44 3 5" xfId="24866"/>
    <cellStyle name="Normal 44 3 6" xfId="24867"/>
    <cellStyle name="Normal 44 4" xfId="16327"/>
    <cellStyle name="Normál 44 4" xfId="16328"/>
    <cellStyle name="Normal 44 4 2" xfId="24868"/>
    <cellStyle name="Normal 44 4 3" xfId="24869"/>
    <cellStyle name="Normal 44 4 4" xfId="24870"/>
    <cellStyle name="Normal 44 4 5" xfId="24871"/>
    <cellStyle name="Normal 44 4 6" xfId="24872"/>
    <cellStyle name="Normal 44 5" xfId="16329"/>
    <cellStyle name="Normál 44 5" xfId="16330"/>
    <cellStyle name="Normal 44 5 2" xfId="24873"/>
    <cellStyle name="Normal 44 5 3" xfId="24874"/>
    <cellStyle name="Normal 44 5 4" xfId="24875"/>
    <cellStyle name="Normal 44 5 5" xfId="24876"/>
    <cellStyle name="Normal 44 5 6" xfId="24877"/>
    <cellStyle name="Normál 44 6" xfId="16331"/>
    <cellStyle name="Normál 44 7" xfId="16332"/>
    <cellStyle name="Normál 44 8" xfId="16333"/>
    <cellStyle name="Normál 44 9" xfId="16334"/>
    <cellStyle name="Normal 45" xfId="6374"/>
    <cellStyle name="Normál 45" xfId="1828"/>
    <cellStyle name="Normál 45 10" xfId="16336"/>
    <cellStyle name="Normál 45 11" xfId="16335"/>
    <cellStyle name="Normál 45 12" xfId="35071"/>
    <cellStyle name="Normal 45 2" xfId="16337"/>
    <cellStyle name="Normál 45 2" xfId="2583"/>
    <cellStyle name="Normál 45 2 10" xfId="32308"/>
    <cellStyle name="Normál 45 2 11" xfId="35324"/>
    <cellStyle name="Normal 45 2 2" xfId="16339"/>
    <cellStyle name="Normál 45 2 2" xfId="16338"/>
    <cellStyle name="Normal 45 2 2 2" xfId="24878"/>
    <cellStyle name="Normal 45 2 3" xfId="16340"/>
    <cellStyle name="Normál 45 2 3" xfId="31549"/>
    <cellStyle name="Normal 45 2 3 2" xfId="24879"/>
    <cellStyle name="Normal 45 2 4" xfId="24880"/>
    <cellStyle name="Normál 45 2 4" xfId="33095"/>
    <cellStyle name="Normal 45 2 5" xfId="24881"/>
    <cellStyle name="Normál 45 2 5" xfId="32669"/>
    <cellStyle name="Normal 45 2 6" xfId="24882"/>
    <cellStyle name="Normál 45 2 6" xfId="30781"/>
    <cellStyle name="Normal 45 2 7" xfId="24883"/>
    <cellStyle name="Normál 45 2 7" xfId="31942"/>
    <cellStyle name="Normal 45 2 8" xfId="24884"/>
    <cellStyle name="Normál 45 2 8" xfId="31943"/>
    <cellStyle name="Normál 45 2 9" xfId="31971"/>
    <cellStyle name="Normal 45 3" xfId="16341"/>
    <cellStyle name="Normál 45 3" xfId="16342"/>
    <cellStyle name="Normal 45 3 2" xfId="24885"/>
    <cellStyle name="Normal 45 3 3" xfId="24886"/>
    <cellStyle name="Normal 45 3 4" xfId="24887"/>
    <cellStyle name="Normal 45 3 5" xfId="24888"/>
    <cellStyle name="Normal 45 3 6" xfId="24889"/>
    <cellStyle name="Normal 45 4" xfId="16343"/>
    <cellStyle name="Normál 45 4" xfId="16344"/>
    <cellStyle name="Normal 45 4 2" xfId="24890"/>
    <cellStyle name="Normal 45 4 3" xfId="24891"/>
    <cellStyle name="Normal 45 4 4" xfId="24892"/>
    <cellStyle name="Normal 45 4 5" xfId="24893"/>
    <cellStyle name="Normal 45 4 6" xfId="24894"/>
    <cellStyle name="Normal 45 5" xfId="16345"/>
    <cellStyle name="Normál 45 5" xfId="16346"/>
    <cellStyle name="Normal 45 5 2" xfId="24895"/>
    <cellStyle name="Normal 45 5 3" xfId="24896"/>
    <cellStyle name="Normal 45 5 4" xfId="24897"/>
    <cellStyle name="Normal 45 5 5" xfId="24898"/>
    <cellStyle name="Normal 45 5 6" xfId="24899"/>
    <cellStyle name="Normál 45 6" xfId="16347"/>
    <cellStyle name="Normál 45 7" xfId="16348"/>
    <cellStyle name="Normál 45 8" xfId="16349"/>
    <cellStyle name="Normál 45 9" xfId="16350"/>
    <cellStyle name="Normal 46" xfId="6375"/>
    <cellStyle name="Normál 46" xfId="1829"/>
    <cellStyle name="Normál 46 10" xfId="16352"/>
    <cellStyle name="Normál 46 11" xfId="16351"/>
    <cellStyle name="Normal 46 2" xfId="16353"/>
    <cellStyle name="Normál 46 2" xfId="2584"/>
    <cellStyle name="Normal 46 2 2" xfId="16354"/>
    <cellStyle name="Normál 46 2 2" xfId="35325"/>
    <cellStyle name="Normal 46 3" xfId="16355"/>
    <cellStyle name="Normál 46 3" xfId="16356"/>
    <cellStyle name="Normál 46 4" xfId="16357"/>
    <cellStyle name="Normál 46 5" xfId="16358"/>
    <cellStyle name="Normál 46 6" xfId="16359"/>
    <cellStyle name="Normál 46 7" xfId="16360"/>
    <cellStyle name="Normál 46 8" xfId="16361"/>
    <cellStyle name="Normál 46 9" xfId="16362"/>
    <cellStyle name="Normal 47" xfId="6376"/>
    <cellStyle name="Normál 47" xfId="1830"/>
    <cellStyle name="Normál 47 10" xfId="16364"/>
    <cellStyle name="Normál 47 11" xfId="16363"/>
    <cellStyle name="Normál 47 12" xfId="35072"/>
    <cellStyle name="Normal 47 2" xfId="16365"/>
    <cellStyle name="Normál 47 2" xfId="2585"/>
    <cellStyle name="Normal 47 2 2" xfId="16366"/>
    <cellStyle name="Normál 47 2 2" xfId="35326"/>
    <cellStyle name="Normal 47 3" xfId="16367"/>
    <cellStyle name="Normál 47 3" xfId="16368"/>
    <cellStyle name="Normal 47 3 2" xfId="16369"/>
    <cellStyle name="Normal 47 3 2 2" xfId="24900"/>
    <cellStyle name="Normal 47 3 3" xfId="16370"/>
    <cellStyle name="Normal 47 3 3 2" xfId="24901"/>
    <cellStyle name="Normal 47 3 4" xfId="24902"/>
    <cellStyle name="Normal 47 3 5" xfId="24903"/>
    <cellStyle name="Normal 47 3 6" xfId="24904"/>
    <cellStyle name="Normal 47 3 7" xfId="24905"/>
    <cellStyle name="Normal 47 3 8" xfId="24906"/>
    <cellStyle name="Normal 47 4" xfId="16371"/>
    <cellStyle name="Normál 47 4" xfId="16372"/>
    <cellStyle name="Normal 47 4 2" xfId="24907"/>
    <cellStyle name="Normal 47 4 3" xfId="24908"/>
    <cellStyle name="Normal 47 4 4" xfId="24909"/>
    <cellStyle name="Normal 47 4 5" xfId="24910"/>
    <cellStyle name="Normal 47 4 6" xfId="24911"/>
    <cellStyle name="Normal 47 5" xfId="16373"/>
    <cellStyle name="Normál 47 5" xfId="16374"/>
    <cellStyle name="Normal 47 5 2" xfId="24912"/>
    <cellStyle name="Normal 47 5 3" xfId="24913"/>
    <cellStyle name="Normal 47 5 4" xfId="24914"/>
    <cellStyle name="Normal 47 5 5" xfId="24915"/>
    <cellStyle name="Normal 47 5 6" xfId="24916"/>
    <cellStyle name="Normal 47 6" xfId="16375"/>
    <cellStyle name="Normál 47 6" xfId="16376"/>
    <cellStyle name="Normal 47 6 2" xfId="24917"/>
    <cellStyle name="Normal 47 6 3" xfId="24918"/>
    <cellStyle name="Normal 47 6 4" xfId="24919"/>
    <cellStyle name="Normal 47 6 5" xfId="24920"/>
    <cellStyle name="Normal 47 6 6" xfId="24921"/>
    <cellStyle name="Normál 47 7" xfId="16377"/>
    <cellStyle name="Normál 47 8" xfId="16378"/>
    <cellStyle name="Normál 47 9" xfId="16379"/>
    <cellStyle name="Normal 48" xfId="6377"/>
    <cellStyle name="Normál 48" xfId="1831"/>
    <cellStyle name="Normál 48 10" xfId="16381"/>
    <cellStyle name="Normál 48 11" xfId="16380"/>
    <cellStyle name="Normál 48 12" xfId="36869"/>
    <cellStyle name="Normal 48 2" xfId="16382"/>
    <cellStyle name="Normál 48 2" xfId="2587"/>
    <cellStyle name="Normal 48 2 2" xfId="16383"/>
    <cellStyle name="Normál 48 2 2" xfId="35328"/>
    <cellStyle name="Normál 48 2 3" xfId="36870"/>
    <cellStyle name="Normal 48 3" xfId="16384"/>
    <cellStyle name="Normál 48 3" xfId="2586"/>
    <cellStyle name="Normal 48 3 2" xfId="16385"/>
    <cellStyle name="Normál 48 3 2" xfId="35327"/>
    <cellStyle name="Normal 48 3 2 2" xfId="24922"/>
    <cellStyle name="Normal 48 3 3" xfId="16386"/>
    <cellStyle name="Normal 48 3 3 2" xfId="24923"/>
    <cellStyle name="Normal 48 3 4" xfId="24924"/>
    <cellStyle name="Normal 48 3 5" xfId="24925"/>
    <cellStyle name="Normal 48 3 6" xfId="24926"/>
    <cellStyle name="Normal 48 3 7" xfId="24927"/>
    <cellStyle name="Normal 48 3 8" xfId="24928"/>
    <cellStyle name="Normal 48 4" xfId="16387"/>
    <cellStyle name="Normál 48 4" xfId="16388"/>
    <cellStyle name="Normal 48 4 2" xfId="24929"/>
    <cellStyle name="Normal 48 4 3" xfId="24930"/>
    <cellStyle name="Normal 48 4 4" xfId="24931"/>
    <cellStyle name="Normal 48 4 5" xfId="24932"/>
    <cellStyle name="Normal 48 4 6" xfId="24933"/>
    <cellStyle name="Normal 48 5" xfId="16389"/>
    <cellStyle name="Normál 48 5" xfId="16390"/>
    <cellStyle name="Normal 48 5 2" xfId="24934"/>
    <cellStyle name="Normal 48 5 3" xfId="24935"/>
    <cellStyle name="Normal 48 5 4" xfId="24936"/>
    <cellStyle name="Normal 48 5 5" xfId="24937"/>
    <cellStyle name="Normal 48 5 6" xfId="24938"/>
    <cellStyle name="Normal 48 6" xfId="16391"/>
    <cellStyle name="Normál 48 6" xfId="16392"/>
    <cellStyle name="Normal 48 6 2" xfId="24939"/>
    <cellStyle name="Normal 48 6 3" xfId="24940"/>
    <cellStyle name="Normal 48 6 4" xfId="24941"/>
    <cellStyle name="Normal 48 6 5" xfId="24942"/>
    <cellStyle name="Normal 48 6 6" xfId="24943"/>
    <cellStyle name="Normál 48 7" xfId="16393"/>
    <cellStyle name="Normál 48 8" xfId="16394"/>
    <cellStyle name="Normál 48 9" xfId="16395"/>
    <cellStyle name="Normal 49" xfId="6378"/>
    <cellStyle name="Normál 49" xfId="1832"/>
    <cellStyle name="Normál 49 10" xfId="16397"/>
    <cellStyle name="Normál 49 10 2" xfId="16398"/>
    <cellStyle name="Normál 49 10 2 2" xfId="24944"/>
    <cellStyle name="Normál 49 10 3" xfId="24945"/>
    <cellStyle name="Normál 49 11" xfId="16399"/>
    <cellStyle name="Normál 49 11 2" xfId="16400"/>
    <cellStyle name="Normál 49 11 2 2" xfId="24946"/>
    <cellStyle name="Normál 49 11 3" xfId="24947"/>
    <cellStyle name="Normál 49 12" xfId="16396"/>
    <cellStyle name="Normál 49 13" xfId="35073"/>
    <cellStyle name="Normál 49 14" xfId="36871"/>
    <cellStyle name="Normal 49 2" xfId="16401"/>
    <cellStyle name="Normál 49 2" xfId="2588"/>
    <cellStyle name="Normál 49 2 10" xfId="16402"/>
    <cellStyle name="Normál 49 2 10 2" xfId="16403"/>
    <cellStyle name="Normál 49 2 10 2 2" xfId="24948"/>
    <cellStyle name="Normál 49 2 10 3" xfId="24949"/>
    <cellStyle name="Normál 49 2 11" xfId="35329"/>
    <cellStyle name="Normal 49 2 2" xfId="16404"/>
    <cellStyle name="Normál 49 2 2" xfId="16405"/>
    <cellStyle name="Normál 49 2 2 2" xfId="16406"/>
    <cellStyle name="Normál 49 2 2 2 2" xfId="16407"/>
    <cellStyle name="Normál 49 2 2 2 2 2" xfId="16408"/>
    <cellStyle name="Normál 49 2 2 2 2 2 2" xfId="16409"/>
    <cellStyle name="Normál 49 2 2 2 2 2 2 2" xfId="16410"/>
    <cellStyle name="Normál 49 2 2 2 2 2 2 2 2" xfId="16411"/>
    <cellStyle name="Normál 49 2 2 2 2 2 2 2 2 2" xfId="16412"/>
    <cellStyle name="Normál 49 2 2 2 2 2 2 2 2 2 2" xfId="24950"/>
    <cellStyle name="Normál 49 2 2 2 2 2 2 2 2 3" xfId="24951"/>
    <cellStyle name="Normál 49 2 2 2 2 2 2 2 3" xfId="16413"/>
    <cellStyle name="Normál 49 2 2 2 2 2 2 2 3 2" xfId="24952"/>
    <cellStyle name="Normál 49 2 2 2 2 2 2 2 4" xfId="24953"/>
    <cellStyle name="Normál 49 2 2 2 2 2 2 3" xfId="16414"/>
    <cellStyle name="Normál 49 2 2 2 2 2 2 3 2" xfId="16415"/>
    <cellStyle name="Normál 49 2 2 2 2 2 2 3 2 2" xfId="24954"/>
    <cellStyle name="Normál 49 2 2 2 2 2 2 3 3" xfId="24955"/>
    <cellStyle name="Normál 49 2 2 2 2 2 2 4" xfId="16416"/>
    <cellStyle name="Normál 49 2 2 2 2 2 2 4 2" xfId="24956"/>
    <cellStyle name="Normál 49 2 2 2 2 2 2 5" xfId="24957"/>
    <cellStyle name="Normál 49 2 2 2 2 2 3" xfId="16417"/>
    <cellStyle name="Normál 49 2 2 2 2 2 3 2" xfId="16418"/>
    <cellStyle name="Normál 49 2 2 2 2 2 3 2 2" xfId="16419"/>
    <cellStyle name="Normál 49 2 2 2 2 2 3 2 2 2" xfId="24958"/>
    <cellStyle name="Normál 49 2 2 2 2 2 3 2 3" xfId="24959"/>
    <cellStyle name="Normál 49 2 2 2 2 2 3 3" xfId="16420"/>
    <cellStyle name="Normál 49 2 2 2 2 2 3 3 2" xfId="24960"/>
    <cellStyle name="Normál 49 2 2 2 2 2 3 4" xfId="24961"/>
    <cellStyle name="Normál 49 2 2 2 2 2 4" xfId="16421"/>
    <cellStyle name="Normál 49 2 2 2 2 2 4 2" xfId="16422"/>
    <cellStyle name="Normál 49 2 2 2 2 2 4 2 2" xfId="24962"/>
    <cellStyle name="Normál 49 2 2 2 2 2 4 3" xfId="24963"/>
    <cellStyle name="Normál 49 2 2 2 2 2 5" xfId="16423"/>
    <cellStyle name="Normál 49 2 2 2 2 2 5 2" xfId="24964"/>
    <cellStyle name="Normál 49 2 2 2 2 2 6" xfId="24965"/>
    <cellStyle name="Normál 49 2 2 2 2 3" xfId="16424"/>
    <cellStyle name="Normál 49 2 2 2 2 3 2" xfId="16425"/>
    <cellStyle name="Normál 49 2 2 2 2 3 2 2" xfId="16426"/>
    <cellStyle name="Normál 49 2 2 2 2 3 2 2 2" xfId="16427"/>
    <cellStyle name="Normál 49 2 2 2 2 3 2 2 2 2" xfId="24966"/>
    <cellStyle name="Normál 49 2 2 2 2 3 2 2 3" xfId="24967"/>
    <cellStyle name="Normál 49 2 2 2 2 3 2 3" xfId="16428"/>
    <cellStyle name="Normál 49 2 2 2 2 3 2 3 2" xfId="24968"/>
    <cellStyle name="Normál 49 2 2 2 2 3 2 4" xfId="24969"/>
    <cellStyle name="Normál 49 2 2 2 2 3 3" xfId="16429"/>
    <cellStyle name="Normál 49 2 2 2 2 3 3 2" xfId="16430"/>
    <cellStyle name="Normál 49 2 2 2 2 3 3 2 2" xfId="24970"/>
    <cellStyle name="Normál 49 2 2 2 2 3 3 3" xfId="24971"/>
    <cellStyle name="Normál 49 2 2 2 2 3 4" xfId="16431"/>
    <cellStyle name="Normál 49 2 2 2 2 3 4 2" xfId="24972"/>
    <cellStyle name="Normál 49 2 2 2 2 3 5" xfId="24973"/>
    <cellStyle name="Normál 49 2 2 2 2 4" xfId="16432"/>
    <cellStyle name="Normál 49 2 2 2 2 4 2" xfId="16433"/>
    <cellStyle name="Normál 49 2 2 2 2 4 2 2" xfId="16434"/>
    <cellStyle name="Normál 49 2 2 2 2 4 2 2 2" xfId="24974"/>
    <cellStyle name="Normál 49 2 2 2 2 4 2 3" xfId="24975"/>
    <cellStyle name="Normál 49 2 2 2 2 4 3" xfId="16435"/>
    <cellStyle name="Normál 49 2 2 2 2 4 3 2" xfId="24976"/>
    <cellStyle name="Normál 49 2 2 2 2 4 4" xfId="24977"/>
    <cellStyle name="Normál 49 2 2 2 2 5" xfId="16436"/>
    <cellStyle name="Normál 49 2 2 2 2 5 2" xfId="16437"/>
    <cellStyle name="Normál 49 2 2 2 2 5 2 2" xfId="24978"/>
    <cellStyle name="Normál 49 2 2 2 2 5 3" xfId="24979"/>
    <cellStyle name="Normál 49 2 2 2 2 6" xfId="16438"/>
    <cellStyle name="Normál 49 2 2 2 2 6 2" xfId="24980"/>
    <cellStyle name="Normál 49 2 2 2 2 7" xfId="24981"/>
    <cellStyle name="Normál 49 2 2 2 3" xfId="16439"/>
    <cellStyle name="Normál 49 2 2 2 3 2" xfId="16440"/>
    <cellStyle name="Normál 49 2 2 2 3 2 2" xfId="16441"/>
    <cellStyle name="Normál 49 2 2 2 3 2 2 2" xfId="16442"/>
    <cellStyle name="Normál 49 2 2 2 3 2 2 2 2" xfId="16443"/>
    <cellStyle name="Normál 49 2 2 2 3 2 2 2 2 2" xfId="24982"/>
    <cellStyle name="Normál 49 2 2 2 3 2 2 2 3" xfId="24983"/>
    <cellStyle name="Normál 49 2 2 2 3 2 2 3" xfId="16444"/>
    <cellStyle name="Normál 49 2 2 2 3 2 2 3 2" xfId="24984"/>
    <cellStyle name="Normál 49 2 2 2 3 2 2 4" xfId="24985"/>
    <cellStyle name="Normál 49 2 2 2 3 2 3" xfId="16445"/>
    <cellStyle name="Normál 49 2 2 2 3 2 3 2" xfId="16446"/>
    <cellStyle name="Normál 49 2 2 2 3 2 3 2 2" xfId="24986"/>
    <cellStyle name="Normál 49 2 2 2 3 2 3 3" xfId="24987"/>
    <cellStyle name="Normál 49 2 2 2 3 2 4" xfId="16447"/>
    <cellStyle name="Normál 49 2 2 2 3 2 4 2" xfId="24988"/>
    <cellStyle name="Normál 49 2 2 2 3 2 5" xfId="24989"/>
    <cellStyle name="Normál 49 2 2 2 3 3" xfId="16448"/>
    <cellStyle name="Normál 49 2 2 2 3 3 2" xfId="16449"/>
    <cellStyle name="Normál 49 2 2 2 3 3 2 2" xfId="16450"/>
    <cellStyle name="Normál 49 2 2 2 3 3 2 2 2" xfId="24990"/>
    <cellStyle name="Normál 49 2 2 2 3 3 2 3" xfId="24991"/>
    <cellStyle name="Normál 49 2 2 2 3 3 3" xfId="16451"/>
    <cellStyle name="Normál 49 2 2 2 3 3 3 2" xfId="24992"/>
    <cellStyle name="Normál 49 2 2 2 3 3 4" xfId="24993"/>
    <cellStyle name="Normál 49 2 2 2 3 4" xfId="16452"/>
    <cellStyle name="Normál 49 2 2 2 3 4 2" xfId="16453"/>
    <cellStyle name="Normál 49 2 2 2 3 4 2 2" xfId="24994"/>
    <cellStyle name="Normál 49 2 2 2 3 4 3" xfId="24995"/>
    <cellStyle name="Normál 49 2 2 2 3 5" xfId="16454"/>
    <cellStyle name="Normál 49 2 2 2 3 5 2" xfId="24996"/>
    <cellStyle name="Normál 49 2 2 2 3 6" xfId="24997"/>
    <cellStyle name="Normál 49 2 2 2 4" xfId="16455"/>
    <cellStyle name="Normál 49 2 2 2 4 2" xfId="16456"/>
    <cellStyle name="Normál 49 2 2 2 4 2 2" xfId="16457"/>
    <cellStyle name="Normál 49 2 2 2 4 2 2 2" xfId="16458"/>
    <cellStyle name="Normál 49 2 2 2 4 2 2 2 2" xfId="24998"/>
    <cellStyle name="Normál 49 2 2 2 4 2 2 3" xfId="24999"/>
    <cellStyle name="Normál 49 2 2 2 4 2 3" xfId="16459"/>
    <cellStyle name="Normál 49 2 2 2 4 2 3 2" xfId="25000"/>
    <cellStyle name="Normál 49 2 2 2 4 2 4" xfId="25001"/>
    <cellStyle name="Normál 49 2 2 2 4 3" xfId="16460"/>
    <cellStyle name="Normál 49 2 2 2 4 3 2" xfId="16461"/>
    <cellStyle name="Normál 49 2 2 2 4 3 2 2" xfId="25002"/>
    <cellStyle name="Normál 49 2 2 2 4 3 3" xfId="25003"/>
    <cellStyle name="Normál 49 2 2 2 4 4" xfId="16462"/>
    <cellStyle name="Normál 49 2 2 2 4 4 2" xfId="25004"/>
    <cellStyle name="Normál 49 2 2 2 4 5" xfId="25005"/>
    <cellStyle name="Normál 49 2 2 2 5" xfId="16463"/>
    <cellStyle name="Normál 49 2 2 2 5 2" xfId="16464"/>
    <cellStyle name="Normál 49 2 2 2 5 2 2" xfId="16465"/>
    <cellStyle name="Normál 49 2 2 2 5 2 2 2" xfId="25006"/>
    <cellStyle name="Normál 49 2 2 2 5 2 3" xfId="25007"/>
    <cellStyle name="Normál 49 2 2 2 5 3" xfId="16466"/>
    <cellStyle name="Normál 49 2 2 2 5 3 2" xfId="25008"/>
    <cellStyle name="Normál 49 2 2 2 5 4" xfId="25009"/>
    <cellStyle name="Normál 49 2 2 2 6" xfId="16467"/>
    <cellStyle name="Normál 49 2 2 2 6 2" xfId="16468"/>
    <cellStyle name="Normál 49 2 2 2 6 2 2" xfId="25010"/>
    <cellStyle name="Normál 49 2 2 2 6 3" xfId="25011"/>
    <cellStyle name="Normál 49 2 2 2 7" xfId="16469"/>
    <cellStyle name="Normál 49 2 2 2 7 2" xfId="25012"/>
    <cellStyle name="Normál 49 2 2 2 8" xfId="25013"/>
    <cellStyle name="Normál 49 2 2 3" xfId="16470"/>
    <cellStyle name="Normál 49 2 2 3 2" xfId="16471"/>
    <cellStyle name="Normál 49 2 2 3 2 2" xfId="16472"/>
    <cellStyle name="Normál 49 2 2 3 2 2 2" xfId="16473"/>
    <cellStyle name="Normál 49 2 2 3 2 2 2 2" xfId="16474"/>
    <cellStyle name="Normál 49 2 2 3 2 2 2 2 2" xfId="16475"/>
    <cellStyle name="Normál 49 2 2 3 2 2 2 2 2 2" xfId="25014"/>
    <cellStyle name="Normál 49 2 2 3 2 2 2 2 3" xfId="25015"/>
    <cellStyle name="Normál 49 2 2 3 2 2 2 3" xfId="16476"/>
    <cellStyle name="Normál 49 2 2 3 2 2 2 3 2" xfId="25016"/>
    <cellStyle name="Normál 49 2 2 3 2 2 2 4" xfId="25017"/>
    <cellStyle name="Normál 49 2 2 3 2 2 3" xfId="16477"/>
    <cellStyle name="Normál 49 2 2 3 2 2 3 2" xfId="16478"/>
    <cellStyle name="Normál 49 2 2 3 2 2 3 2 2" xfId="25018"/>
    <cellStyle name="Normál 49 2 2 3 2 2 3 3" xfId="25019"/>
    <cellStyle name="Normál 49 2 2 3 2 2 4" xfId="16479"/>
    <cellStyle name="Normál 49 2 2 3 2 2 4 2" xfId="25020"/>
    <cellStyle name="Normál 49 2 2 3 2 2 5" xfId="25021"/>
    <cellStyle name="Normál 49 2 2 3 2 3" xfId="16480"/>
    <cellStyle name="Normál 49 2 2 3 2 3 2" xfId="16481"/>
    <cellStyle name="Normál 49 2 2 3 2 3 2 2" xfId="16482"/>
    <cellStyle name="Normál 49 2 2 3 2 3 2 2 2" xfId="25022"/>
    <cellStyle name="Normál 49 2 2 3 2 3 2 3" xfId="25023"/>
    <cellStyle name="Normál 49 2 2 3 2 3 3" xfId="16483"/>
    <cellStyle name="Normál 49 2 2 3 2 3 3 2" xfId="25024"/>
    <cellStyle name="Normál 49 2 2 3 2 3 4" xfId="25025"/>
    <cellStyle name="Normál 49 2 2 3 2 4" xfId="16484"/>
    <cellStyle name="Normál 49 2 2 3 2 4 2" xfId="16485"/>
    <cellStyle name="Normál 49 2 2 3 2 4 2 2" xfId="25026"/>
    <cellStyle name="Normál 49 2 2 3 2 4 3" xfId="25027"/>
    <cellStyle name="Normál 49 2 2 3 2 5" xfId="16486"/>
    <cellStyle name="Normál 49 2 2 3 2 5 2" xfId="25028"/>
    <cellStyle name="Normál 49 2 2 3 2 6" xfId="25029"/>
    <cellStyle name="Normál 49 2 2 3 3" xfId="16487"/>
    <cellStyle name="Normál 49 2 2 3 3 2" xfId="16488"/>
    <cellStyle name="Normál 49 2 2 3 3 2 2" xfId="16489"/>
    <cellStyle name="Normál 49 2 2 3 3 2 2 2" xfId="16490"/>
    <cellStyle name="Normál 49 2 2 3 3 2 2 2 2" xfId="25030"/>
    <cellStyle name="Normál 49 2 2 3 3 2 2 3" xfId="25031"/>
    <cellStyle name="Normál 49 2 2 3 3 2 3" xfId="16491"/>
    <cellStyle name="Normál 49 2 2 3 3 2 3 2" xfId="25032"/>
    <cellStyle name="Normál 49 2 2 3 3 2 4" xfId="25033"/>
    <cellStyle name="Normál 49 2 2 3 3 3" xfId="16492"/>
    <cellStyle name="Normál 49 2 2 3 3 3 2" xfId="16493"/>
    <cellStyle name="Normál 49 2 2 3 3 3 2 2" xfId="25034"/>
    <cellStyle name="Normál 49 2 2 3 3 3 3" xfId="25035"/>
    <cellStyle name="Normál 49 2 2 3 3 4" xfId="16494"/>
    <cellStyle name="Normál 49 2 2 3 3 4 2" xfId="25036"/>
    <cellStyle name="Normál 49 2 2 3 3 5" xfId="25037"/>
    <cellStyle name="Normál 49 2 2 3 4" xfId="16495"/>
    <cellStyle name="Normál 49 2 2 3 4 2" xfId="16496"/>
    <cellStyle name="Normál 49 2 2 3 4 2 2" xfId="16497"/>
    <cellStyle name="Normál 49 2 2 3 4 2 2 2" xfId="25038"/>
    <cellStyle name="Normál 49 2 2 3 4 2 3" xfId="25039"/>
    <cellStyle name="Normál 49 2 2 3 4 3" xfId="16498"/>
    <cellStyle name="Normál 49 2 2 3 4 3 2" xfId="25040"/>
    <cellStyle name="Normál 49 2 2 3 4 4" xfId="25041"/>
    <cellStyle name="Normál 49 2 2 3 5" xfId="16499"/>
    <cellStyle name="Normál 49 2 2 3 5 2" xfId="16500"/>
    <cellStyle name="Normál 49 2 2 3 5 2 2" xfId="25042"/>
    <cellStyle name="Normál 49 2 2 3 5 3" xfId="25043"/>
    <cellStyle name="Normál 49 2 2 3 6" xfId="16501"/>
    <cellStyle name="Normál 49 2 2 3 6 2" xfId="25044"/>
    <cellStyle name="Normál 49 2 2 3 7" xfId="25045"/>
    <cellStyle name="Normál 49 2 2 4" xfId="16502"/>
    <cellStyle name="Normál 49 2 2 4 2" xfId="16503"/>
    <cellStyle name="Normál 49 2 2 4 2 2" xfId="16504"/>
    <cellStyle name="Normál 49 2 2 4 2 2 2" xfId="16505"/>
    <cellStyle name="Normál 49 2 2 4 2 2 2 2" xfId="16506"/>
    <cellStyle name="Normál 49 2 2 4 2 2 2 2 2" xfId="25046"/>
    <cellStyle name="Normál 49 2 2 4 2 2 2 3" xfId="25047"/>
    <cellStyle name="Normál 49 2 2 4 2 2 3" xfId="16507"/>
    <cellStyle name="Normál 49 2 2 4 2 2 3 2" xfId="25048"/>
    <cellStyle name="Normál 49 2 2 4 2 2 4" xfId="25049"/>
    <cellStyle name="Normál 49 2 2 4 2 3" xfId="16508"/>
    <cellStyle name="Normál 49 2 2 4 2 3 2" xfId="16509"/>
    <cellStyle name="Normál 49 2 2 4 2 3 2 2" xfId="25050"/>
    <cellStyle name="Normál 49 2 2 4 2 3 3" xfId="25051"/>
    <cellStyle name="Normál 49 2 2 4 2 4" xfId="16510"/>
    <cellStyle name="Normál 49 2 2 4 2 4 2" xfId="25052"/>
    <cellStyle name="Normál 49 2 2 4 2 5" xfId="25053"/>
    <cellStyle name="Normál 49 2 2 4 3" xfId="16511"/>
    <cellStyle name="Normál 49 2 2 4 3 2" xfId="16512"/>
    <cellStyle name="Normál 49 2 2 4 3 2 2" xfId="16513"/>
    <cellStyle name="Normál 49 2 2 4 3 2 2 2" xfId="25054"/>
    <cellStyle name="Normál 49 2 2 4 3 2 3" xfId="25055"/>
    <cellStyle name="Normál 49 2 2 4 3 3" xfId="16514"/>
    <cellStyle name="Normál 49 2 2 4 3 3 2" xfId="25056"/>
    <cellStyle name="Normál 49 2 2 4 3 4" xfId="25057"/>
    <cellStyle name="Normál 49 2 2 4 4" xfId="16515"/>
    <cellStyle name="Normál 49 2 2 4 4 2" xfId="16516"/>
    <cellStyle name="Normál 49 2 2 4 4 2 2" xfId="25058"/>
    <cellStyle name="Normál 49 2 2 4 4 3" xfId="25059"/>
    <cellStyle name="Normál 49 2 2 4 5" xfId="16517"/>
    <cellStyle name="Normál 49 2 2 4 5 2" xfId="25060"/>
    <cellStyle name="Normál 49 2 2 4 6" xfId="25061"/>
    <cellStyle name="Normál 49 2 2 5" xfId="16518"/>
    <cellStyle name="Normál 49 2 2 5 2" xfId="16519"/>
    <cellStyle name="Normál 49 2 2 5 2 2" xfId="16520"/>
    <cellStyle name="Normál 49 2 2 5 2 2 2" xfId="16521"/>
    <cellStyle name="Normál 49 2 2 5 2 2 2 2" xfId="25062"/>
    <cellStyle name="Normál 49 2 2 5 2 2 3" xfId="25063"/>
    <cellStyle name="Normál 49 2 2 5 2 3" xfId="16522"/>
    <cellStyle name="Normál 49 2 2 5 2 3 2" xfId="25064"/>
    <cellStyle name="Normál 49 2 2 5 2 4" xfId="25065"/>
    <cellStyle name="Normál 49 2 2 5 3" xfId="16523"/>
    <cellStyle name="Normál 49 2 2 5 3 2" xfId="16524"/>
    <cellStyle name="Normál 49 2 2 5 3 2 2" xfId="25066"/>
    <cellStyle name="Normál 49 2 2 5 3 3" xfId="25067"/>
    <cellStyle name="Normál 49 2 2 5 4" xfId="16525"/>
    <cellStyle name="Normál 49 2 2 5 4 2" xfId="25068"/>
    <cellStyle name="Normál 49 2 2 5 5" xfId="25069"/>
    <cellStyle name="Normál 49 2 2 6" xfId="16526"/>
    <cellStyle name="Normál 49 2 2 6 2" xfId="16527"/>
    <cellStyle name="Normál 49 2 2 6 2 2" xfId="16528"/>
    <cellStyle name="Normál 49 2 2 6 2 2 2" xfId="25070"/>
    <cellStyle name="Normál 49 2 2 6 2 3" xfId="25071"/>
    <cellStyle name="Normál 49 2 2 6 3" xfId="16529"/>
    <cellStyle name="Normál 49 2 2 6 3 2" xfId="25072"/>
    <cellStyle name="Normál 49 2 2 6 4" xfId="25073"/>
    <cellStyle name="Normál 49 2 2 7" xfId="16530"/>
    <cellStyle name="Normál 49 2 2 7 2" xfId="16531"/>
    <cellStyle name="Normál 49 2 2 7 2 2" xfId="25074"/>
    <cellStyle name="Normál 49 2 2 7 3" xfId="25075"/>
    <cellStyle name="Normál 49 2 2 8" xfId="16532"/>
    <cellStyle name="Normál 49 2 2 8 2" xfId="25076"/>
    <cellStyle name="Normál 49 2 2 9" xfId="25077"/>
    <cellStyle name="Normál 49 2 3" xfId="16533"/>
    <cellStyle name="Normál 49 2 3 2" xfId="16534"/>
    <cellStyle name="Normál 49 2 3 2 2" xfId="16535"/>
    <cellStyle name="Normál 49 2 3 2 2 2" xfId="16536"/>
    <cellStyle name="Normál 49 2 3 2 2 2 2" xfId="16537"/>
    <cellStyle name="Normál 49 2 3 2 2 2 2 2" xfId="16538"/>
    <cellStyle name="Normál 49 2 3 2 2 2 2 2 2" xfId="16539"/>
    <cellStyle name="Normál 49 2 3 2 2 2 2 2 2 2" xfId="16540"/>
    <cellStyle name="Normál 49 2 3 2 2 2 2 2 2 2 2" xfId="25078"/>
    <cellStyle name="Normál 49 2 3 2 2 2 2 2 2 3" xfId="25079"/>
    <cellStyle name="Normál 49 2 3 2 2 2 2 2 3" xfId="16541"/>
    <cellStyle name="Normál 49 2 3 2 2 2 2 2 3 2" xfId="25080"/>
    <cellStyle name="Normál 49 2 3 2 2 2 2 2 4" xfId="25081"/>
    <cellStyle name="Normál 49 2 3 2 2 2 2 3" xfId="16542"/>
    <cellStyle name="Normál 49 2 3 2 2 2 2 3 2" xfId="16543"/>
    <cellStyle name="Normál 49 2 3 2 2 2 2 3 2 2" xfId="25082"/>
    <cellStyle name="Normál 49 2 3 2 2 2 2 3 3" xfId="25083"/>
    <cellStyle name="Normál 49 2 3 2 2 2 2 4" xfId="16544"/>
    <cellStyle name="Normál 49 2 3 2 2 2 2 4 2" xfId="25084"/>
    <cellStyle name="Normál 49 2 3 2 2 2 2 5" xfId="25085"/>
    <cellStyle name="Normál 49 2 3 2 2 2 3" xfId="16545"/>
    <cellStyle name="Normál 49 2 3 2 2 2 3 2" xfId="16546"/>
    <cellStyle name="Normál 49 2 3 2 2 2 3 2 2" xfId="16547"/>
    <cellStyle name="Normál 49 2 3 2 2 2 3 2 2 2" xfId="25086"/>
    <cellStyle name="Normál 49 2 3 2 2 2 3 2 3" xfId="25087"/>
    <cellStyle name="Normál 49 2 3 2 2 2 3 3" xfId="16548"/>
    <cellStyle name="Normál 49 2 3 2 2 2 3 3 2" xfId="25088"/>
    <cellStyle name="Normál 49 2 3 2 2 2 3 4" xfId="25089"/>
    <cellStyle name="Normál 49 2 3 2 2 2 4" xfId="16549"/>
    <cellStyle name="Normál 49 2 3 2 2 2 4 2" xfId="16550"/>
    <cellStyle name="Normál 49 2 3 2 2 2 4 2 2" xfId="25090"/>
    <cellStyle name="Normál 49 2 3 2 2 2 4 3" xfId="25091"/>
    <cellStyle name="Normál 49 2 3 2 2 2 5" xfId="16551"/>
    <cellStyle name="Normál 49 2 3 2 2 2 5 2" xfId="25092"/>
    <cellStyle name="Normál 49 2 3 2 2 2 6" xfId="25093"/>
    <cellStyle name="Normál 49 2 3 2 2 3" xfId="16552"/>
    <cellStyle name="Normál 49 2 3 2 2 3 2" xfId="16553"/>
    <cellStyle name="Normál 49 2 3 2 2 3 2 2" xfId="16554"/>
    <cellStyle name="Normál 49 2 3 2 2 3 2 2 2" xfId="16555"/>
    <cellStyle name="Normál 49 2 3 2 2 3 2 2 2 2" xfId="25094"/>
    <cellStyle name="Normál 49 2 3 2 2 3 2 2 3" xfId="25095"/>
    <cellStyle name="Normál 49 2 3 2 2 3 2 3" xfId="16556"/>
    <cellStyle name="Normál 49 2 3 2 2 3 2 3 2" xfId="25096"/>
    <cellStyle name="Normál 49 2 3 2 2 3 2 4" xfId="25097"/>
    <cellStyle name="Normál 49 2 3 2 2 3 3" xfId="16557"/>
    <cellStyle name="Normál 49 2 3 2 2 3 3 2" xfId="16558"/>
    <cellStyle name="Normál 49 2 3 2 2 3 3 2 2" xfId="25098"/>
    <cellStyle name="Normál 49 2 3 2 2 3 3 3" xfId="25099"/>
    <cellStyle name="Normál 49 2 3 2 2 3 4" xfId="16559"/>
    <cellStyle name="Normál 49 2 3 2 2 3 4 2" xfId="25100"/>
    <cellStyle name="Normál 49 2 3 2 2 3 5" xfId="25101"/>
    <cellStyle name="Normál 49 2 3 2 2 4" xfId="16560"/>
    <cellStyle name="Normál 49 2 3 2 2 4 2" xfId="16561"/>
    <cellStyle name="Normál 49 2 3 2 2 4 2 2" xfId="16562"/>
    <cellStyle name="Normál 49 2 3 2 2 4 2 2 2" xfId="25102"/>
    <cellStyle name="Normál 49 2 3 2 2 4 2 3" xfId="25103"/>
    <cellStyle name="Normál 49 2 3 2 2 4 3" xfId="16563"/>
    <cellStyle name="Normál 49 2 3 2 2 4 3 2" xfId="25104"/>
    <cellStyle name="Normál 49 2 3 2 2 4 4" xfId="25105"/>
    <cellStyle name="Normál 49 2 3 2 2 5" xfId="16564"/>
    <cellStyle name="Normál 49 2 3 2 2 5 2" xfId="16565"/>
    <cellStyle name="Normál 49 2 3 2 2 5 2 2" xfId="25106"/>
    <cellStyle name="Normál 49 2 3 2 2 5 3" xfId="25107"/>
    <cellStyle name="Normál 49 2 3 2 2 6" xfId="16566"/>
    <cellStyle name="Normál 49 2 3 2 2 6 2" xfId="25108"/>
    <cellStyle name="Normál 49 2 3 2 2 7" xfId="25109"/>
    <cellStyle name="Normál 49 2 3 2 3" xfId="16567"/>
    <cellStyle name="Normál 49 2 3 2 3 2" xfId="16568"/>
    <cellStyle name="Normál 49 2 3 2 3 2 2" xfId="16569"/>
    <cellStyle name="Normál 49 2 3 2 3 2 2 2" xfId="16570"/>
    <cellStyle name="Normál 49 2 3 2 3 2 2 2 2" xfId="16571"/>
    <cellStyle name="Normál 49 2 3 2 3 2 2 2 2 2" xfId="25110"/>
    <cellStyle name="Normál 49 2 3 2 3 2 2 2 3" xfId="25111"/>
    <cellStyle name="Normál 49 2 3 2 3 2 2 3" xfId="16572"/>
    <cellStyle name="Normál 49 2 3 2 3 2 2 3 2" xfId="25112"/>
    <cellStyle name="Normál 49 2 3 2 3 2 2 4" xfId="25113"/>
    <cellStyle name="Normál 49 2 3 2 3 2 3" xfId="16573"/>
    <cellStyle name="Normál 49 2 3 2 3 2 3 2" xfId="16574"/>
    <cellStyle name="Normál 49 2 3 2 3 2 3 2 2" xfId="25114"/>
    <cellStyle name="Normál 49 2 3 2 3 2 3 3" xfId="25115"/>
    <cellStyle name="Normál 49 2 3 2 3 2 4" xfId="16575"/>
    <cellStyle name="Normál 49 2 3 2 3 2 4 2" xfId="25116"/>
    <cellStyle name="Normál 49 2 3 2 3 2 5" xfId="25117"/>
    <cellStyle name="Normál 49 2 3 2 3 3" xfId="16576"/>
    <cellStyle name="Normál 49 2 3 2 3 3 2" xfId="16577"/>
    <cellStyle name="Normál 49 2 3 2 3 3 2 2" xfId="16578"/>
    <cellStyle name="Normál 49 2 3 2 3 3 2 2 2" xfId="25118"/>
    <cellStyle name="Normál 49 2 3 2 3 3 2 3" xfId="25119"/>
    <cellStyle name="Normál 49 2 3 2 3 3 3" xfId="16579"/>
    <cellStyle name="Normál 49 2 3 2 3 3 3 2" xfId="25120"/>
    <cellStyle name="Normál 49 2 3 2 3 3 4" xfId="25121"/>
    <cellStyle name="Normál 49 2 3 2 3 4" xfId="16580"/>
    <cellStyle name="Normál 49 2 3 2 3 4 2" xfId="16581"/>
    <cellStyle name="Normál 49 2 3 2 3 4 2 2" xfId="25122"/>
    <cellStyle name="Normál 49 2 3 2 3 4 3" xfId="25123"/>
    <cellStyle name="Normál 49 2 3 2 3 5" xfId="16582"/>
    <cellStyle name="Normál 49 2 3 2 3 5 2" xfId="25124"/>
    <cellStyle name="Normál 49 2 3 2 3 6" xfId="25125"/>
    <cellStyle name="Normál 49 2 3 2 4" xfId="16583"/>
    <cellStyle name="Normál 49 2 3 2 4 2" xfId="16584"/>
    <cellStyle name="Normál 49 2 3 2 4 2 2" xfId="16585"/>
    <cellStyle name="Normál 49 2 3 2 4 2 2 2" xfId="16586"/>
    <cellStyle name="Normál 49 2 3 2 4 2 2 2 2" xfId="25126"/>
    <cellStyle name="Normál 49 2 3 2 4 2 2 3" xfId="25127"/>
    <cellStyle name="Normál 49 2 3 2 4 2 3" xfId="16587"/>
    <cellStyle name="Normál 49 2 3 2 4 2 3 2" xfId="25128"/>
    <cellStyle name="Normál 49 2 3 2 4 2 4" xfId="25129"/>
    <cellStyle name="Normál 49 2 3 2 4 3" xfId="16588"/>
    <cellStyle name="Normál 49 2 3 2 4 3 2" xfId="16589"/>
    <cellStyle name="Normál 49 2 3 2 4 3 2 2" xfId="25130"/>
    <cellStyle name="Normál 49 2 3 2 4 3 3" xfId="25131"/>
    <cellStyle name="Normál 49 2 3 2 4 4" xfId="16590"/>
    <cellStyle name="Normál 49 2 3 2 4 4 2" xfId="25132"/>
    <cellStyle name="Normál 49 2 3 2 4 5" xfId="25133"/>
    <cellStyle name="Normál 49 2 3 2 5" xfId="16591"/>
    <cellStyle name="Normál 49 2 3 2 5 2" xfId="16592"/>
    <cellStyle name="Normál 49 2 3 2 5 2 2" xfId="16593"/>
    <cellStyle name="Normál 49 2 3 2 5 2 2 2" xfId="25134"/>
    <cellStyle name="Normál 49 2 3 2 5 2 3" xfId="25135"/>
    <cellStyle name="Normál 49 2 3 2 5 3" xfId="16594"/>
    <cellStyle name="Normál 49 2 3 2 5 3 2" xfId="25136"/>
    <cellStyle name="Normál 49 2 3 2 5 4" xfId="25137"/>
    <cellStyle name="Normál 49 2 3 2 6" xfId="16595"/>
    <cellStyle name="Normál 49 2 3 2 6 2" xfId="16596"/>
    <cellStyle name="Normál 49 2 3 2 6 2 2" xfId="25138"/>
    <cellStyle name="Normál 49 2 3 2 6 3" xfId="25139"/>
    <cellStyle name="Normál 49 2 3 2 7" xfId="16597"/>
    <cellStyle name="Normál 49 2 3 2 7 2" xfId="25140"/>
    <cellStyle name="Normál 49 2 3 2 8" xfId="25141"/>
    <cellStyle name="Normál 49 2 3 3" xfId="16598"/>
    <cellStyle name="Normál 49 2 3 3 2" xfId="16599"/>
    <cellStyle name="Normál 49 2 3 3 2 2" xfId="16600"/>
    <cellStyle name="Normál 49 2 3 3 2 2 2" xfId="16601"/>
    <cellStyle name="Normál 49 2 3 3 2 2 2 2" xfId="16602"/>
    <cellStyle name="Normál 49 2 3 3 2 2 2 2 2" xfId="16603"/>
    <cellStyle name="Normál 49 2 3 3 2 2 2 2 2 2" xfId="25142"/>
    <cellStyle name="Normál 49 2 3 3 2 2 2 2 3" xfId="25143"/>
    <cellStyle name="Normál 49 2 3 3 2 2 2 3" xfId="16604"/>
    <cellStyle name="Normál 49 2 3 3 2 2 2 3 2" xfId="25144"/>
    <cellStyle name="Normál 49 2 3 3 2 2 2 4" xfId="25145"/>
    <cellStyle name="Normál 49 2 3 3 2 2 3" xfId="16605"/>
    <cellStyle name="Normál 49 2 3 3 2 2 3 2" xfId="16606"/>
    <cellStyle name="Normál 49 2 3 3 2 2 3 2 2" xfId="25146"/>
    <cellStyle name="Normál 49 2 3 3 2 2 3 3" xfId="25147"/>
    <cellStyle name="Normál 49 2 3 3 2 2 4" xfId="16607"/>
    <cellStyle name="Normál 49 2 3 3 2 2 4 2" xfId="25148"/>
    <cellStyle name="Normál 49 2 3 3 2 2 5" xfId="25149"/>
    <cellStyle name="Normál 49 2 3 3 2 3" xfId="16608"/>
    <cellStyle name="Normál 49 2 3 3 2 3 2" xfId="16609"/>
    <cellStyle name="Normál 49 2 3 3 2 3 2 2" xfId="16610"/>
    <cellStyle name="Normál 49 2 3 3 2 3 2 2 2" xfId="25150"/>
    <cellStyle name="Normál 49 2 3 3 2 3 2 3" xfId="25151"/>
    <cellStyle name="Normál 49 2 3 3 2 3 3" xfId="16611"/>
    <cellStyle name="Normál 49 2 3 3 2 3 3 2" xfId="25152"/>
    <cellStyle name="Normál 49 2 3 3 2 3 4" xfId="25153"/>
    <cellStyle name="Normál 49 2 3 3 2 4" xfId="16612"/>
    <cellStyle name="Normál 49 2 3 3 2 4 2" xfId="16613"/>
    <cellStyle name="Normál 49 2 3 3 2 4 2 2" xfId="25154"/>
    <cellStyle name="Normál 49 2 3 3 2 4 3" xfId="25155"/>
    <cellStyle name="Normál 49 2 3 3 2 5" xfId="16614"/>
    <cellStyle name="Normál 49 2 3 3 2 5 2" xfId="25156"/>
    <cellStyle name="Normál 49 2 3 3 2 6" xfId="25157"/>
    <cellStyle name="Normál 49 2 3 3 3" xfId="16615"/>
    <cellStyle name="Normál 49 2 3 3 3 2" xfId="16616"/>
    <cellStyle name="Normál 49 2 3 3 3 2 2" xfId="16617"/>
    <cellStyle name="Normál 49 2 3 3 3 2 2 2" xfId="16618"/>
    <cellStyle name="Normál 49 2 3 3 3 2 2 2 2" xfId="25158"/>
    <cellStyle name="Normál 49 2 3 3 3 2 2 3" xfId="25159"/>
    <cellStyle name="Normál 49 2 3 3 3 2 3" xfId="16619"/>
    <cellStyle name="Normál 49 2 3 3 3 2 3 2" xfId="25160"/>
    <cellStyle name="Normál 49 2 3 3 3 2 4" xfId="25161"/>
    <cellStyle name="Normál 49 2 3 3 3 3" xfId="16620"/>
    <cellStyle name="Normál 49 2 3 3 3 3 2" xfId="16621"/>
    <cellStyle name="Normál 49 2 3 3 3 3 2 2" xfId="25162"/>
    <cellStyle name="Normál 49 2 3 3 3 3 3" xfId="25163"/>
    <cellStyle name="Normál 49 2 3 3 3 4" xfId="16622"/>
    <cellStyle name="Normál 49 2 3 3 3 4 2" xfId="25164"/>
    <cellStyle name="Normál 49 2 3 3 3 5" xfId="25165"/>
    <cellStyle name="Normál 49 2 3 3 4" xfId="16623"/>
    <cellStyle name="Normál 49 2 3 3 4 2" xfId="16624"/>
    <cellStyle name="Normál 49 2 3 3 4 2 2" xfId="16625"/>
    <cellStyle name="Normál 49 2 3 3 4 2 2 2" xfId="25166"/>
    <cellStyle name="Normál 49 2 3 3 4 2 3" xfId="25167"/>
    <cellStyle name="Normál 49 2 3 3 4 3" xfId="16626"/>
    <cellStyle name="Normál 49 2 3 3 4 3 2" xfId="25168"/>
    <cellStyle name="Normál 49 2 3 3 4 4" xfId="25169"/>
    <cellStyle name="Normál 49 2 3 3 5" xfId="16627"/>
    <cellStyle name="Normál 49 2 3 3 5 2" xfId="16628"/>
    <cellStyle name="Normál 49 2 3 3 5 2 2" xfId="25170"/>
    <cellStyle name="Normál 49 2 3 3 5 3" xfId="25171"/>
    <cellStyle name="Normál 49 2 3 3 6" xfId="16629"/>
    <cellStyle name="Normál 49 2 3 3 6 2" xfId="25172"/>
    <cellStyle name="Normál 49 2 3 3 7" xfId="25173"/>
    <cellStyle name="Normál 49 2 3 4" xfId="16630"/>
    <cellStyle name="Normál 49 2 3 4 2" xfId="16631"/>
    <cellStyle name="Normál 49 2 3 4 2 2" xfId="16632"/>
    <cellStyle name="Normál 49 2 3 4 2 2 2" xfId="16633"/>
    <cellStyle name="Normál 49 2 3 4 2 2 2 2" xfId="16634"/>
    <cellStyle name="Normál 49 2 3 4 2 2 2 2 2" xfId="25174"/>
    <cellStyle name="Normál 49 2 3 4 2 2 2 3" xfId="25175"/>
    <cellStyle name="Normál 49 2 3 4 2 2 3" xfId="16635"/>
    <cellStyle name="Normál 49 2 3 4 2 2 3 2" xfId="25176"/>
    <cellStyle name="Normál 49 2 3 4 2 2 4" xfId="25177"/>
    <cellStyle name="Normál 49 2 3 4 2 3" xfId="16636"/>
    <cellStyle name="Normál 49 2 3 4 2 3 2" xfId="16637"/>
    <cellStyle name="Normál 49 2 3 4 2 3 2 2" xfId="25178"/>
    <cellStyle name="Normál 49 2 3 4 2 3 3" xfId="25179"/>
    <cellStyle name="Normál 49 2 3 4 2 4" xfId="16638"/>
    <cellStyle name="Normál 49 2 3 4 2 4 2" xfId="25180"/>
    <cellStyle name="Normál 49 2 3 4 2 5" xfId="25181"/>
    <cellStyle name="Normál 49 2 3 4 3" xfId="16639"/>
    <cellStyle name="Normál 49 2 3 4 3 2" xfId="16640"/>
    <cellStyle name="Normál 49 2 3 4 3 2 2" xfId="16641"/>
    <cellStyle name="Normál 49 2 3 4 3 2 2 2" xfId="25182"/>
    <cellStyle name="Normál 49 2 3 4 3 2 3" xfId="25183"/>
    <cellStyle name="Normál 49 2 3 4 3 3" xfId="16642"/>
    <cellStyle name="Normál 49 2 3 4 3 3 2" xfId="25184"/>
    <cellStyle name="Normál 49 2 3 4 3 4" xfId="25185"/>
    <cellStyle name="Normál 49 2 3 4 4" xfId="16643"/>
    <cellStyle name="Normál 49 2 3 4 4 2" xfId="16644"/>
    <cellStyle name="Normál 49 2 3 4 4 2 2" xfId="25186"/>
    <cellStyle name="Normál 49 2 3 4 4 3" xfId="25187"/>
    <cellStyle name="Normál 49 2 3 4 5" xfId="16645"/>
    <cellStyle name="Normál 49 2 3 4 5 2" xfId="25188"/>
    <cellStyle name="Normál 49 2 3 4 6" xfId="25189"/>
    <cellStyle name="Normál 49 2 3 5" xfId="16646"/>
    <cellStyle name="Normál 49 2 3 5 2" xfId="16647"/>
    <cellStyle name="Normál 49 2 3 5 2 2" xfId="16648"/>
    <cellStyle name="Normál 49 2 3 5 2 2 2" xfId="16649"/>
    <cellStyle name="Normál 49 2 3 5 2 2 2 2" xfId="25190"/>
    <cellStyle name="Normál 49 2 3 5 2 2 3" xfId="25191"/>
    <cellStyle name="Normál 49 2 3 5 2 3" xfId="16650"/>
    <cellStyle name="Normál 49 2 3 5 2 3 2" xfId="25192"/>
    <cellStyle name="Normál 49 2 3 5 2 4" xfId="25193"/>
    <cellStyle name="Normál 49 2 3 5 3" xfId="16651"/>
    <cellStyle name="Normál 49 2 3 5 3 2" xfId="16652"/>
    <cellStyle name="Normál 49 2 3 5 3 2 2" xfId="25194"/>
    <cellStyle name="Normál 49 2 3 5 3 3" xfId="25195"/>
    <cellStyle name="Normál 49 2 3 5 4" xfId="16653"/>
    <cellStyle name="Normál 49 2 3 5 4 2" xfId="25196"/>
    <cellStyle name="Normál 49 2 3 5 5" xfId="25197"/>
    <cellStyle name="Normál 49 2 3 6" xfId="16654"/>
    <cellStyle name="Normál 49 2 3 6 2" xfId="16655"/>
    <cellStyle name="Normál 49 2 3 6 2 2" xfId="16656"/>
    <cellStyle name="Normál 49 2 3 6 2 2 2" xfId="25198"/>
    <cellStyle name="Normál 49 2 3 6 2 3" xfId="25199"/>
    <cellStyle name="Normál 49 2 3 6 3" xfId="16657"/>
    <cellStyle name="Normál 49 2 3 6 3 2" xfId="25200"/>
    <cellStyle name="Normál 49 2 3 6 4" xfId="25201"/>
    <cellStyle name="Normál 49 2 3 7" xfId="16658"/>
    <cellStyle name="Normál 49 2 3 7 2" xfId="16659"/>
    <cellStyle name="Normál 49 2 3 7 2 2" xfId="25202"/>
    <cellStyle name="Normál 49 2 3 7 3" xfId="25203"/>
    <cellStyle name="Normál 49 2 3 8" xfId="16660"/>
    <cellStyle name="Normál 49 2 3 8 2" xfId="25204"/>
    <cellStyle name="Normál 49 2 3 9" xfId="25205"/>
    <cellStyle name="Normál 49 2 4" xfId="16661"/>
    <cellStyle name="Normál 49 2 4 2" xfId="16662"/>
    <cellStyle name="Normál 49 2 4 2 2" xfId="16663"/>
    <cellStyle name="Normál 49 2 4 2 2 2" xfId="16664"/>
    <cellStyle name="Normál 49 2 4 2 2 2 2" xfId="16665"/>
    <cellStyle name="Normál 49 2 4 2 2 2 2 2" xfId="16666"/>
    <cellStyle name="Normál 49 2 4 2 2 2 2 2 2" xfId="16667"/>
    <cellStyle name="Normál 49 2 4 2 2 2 2 2 2 2" xfId="25206"/>
    <cellStyle name="Normál 49 2 4 2 2 2 2 2 3" xfId="25207"/>
    <cellStyle name="Normál 49 2 4 2 2 2 2 3" xfId="16668"/>
    <cellStyle name="Normál 49 2 4 2 2 2 2 3 2" xfId="25208"/>
    <cellStyle name="Normál 49 2 4 2 2 2 2 4" xfId="25209"/>
    <cellStyle name="Normál 49 2 4 2 2 2 3" xfId="16669"/>
    <cellStyle name="Normál 49 2 4 2 2 2 3 2" xfId="16670"/>
    <cellStyle name="Normál 49 2 4 2 2 2 3 2 2" xfId="25210"/>
    <cellStyle name="Normál 49 2 4 2 2 2 3 3" xfId="25211"/>
    <cellStyle name="Normál 49 2 4 2 2 2 4" xfId="16671"/>
    <cellStyle name="Normál 49 2 4 2 2 2 4 2" xfId="25212"/>
    <cellStyle name="Normál 49 2 4 2 2 2 5" xfId="25213"/>
    <cellStyle name="Normál 49 2 4 2 2 3" xfId="16672"/>
    <cellStyle name="Normál 49 2 4 2 2 3 2" xfId="16673"/>
    <cellStyle name="Normál 49 2 4 2 2 3 2 2" xfId="16674"/>
    <cellStyle name="Normál 49 2 4 2 2 3 2 2 2" xfId="25214"/>
    <cellStyle name="Normál 49 2 4 2 2 3 2 3" xfId="25215"/>
    <cellStyle name="Normál 49 2 4 2 2 3 3" xfId="16675"/>
    <cellStyle name="Normál 49 2 4 2 2 3 3 2" xfId="25216"/>
    <cellStyle name="Normál 49 2 4 2 2 3 4" xfId="25217"/>
    <cellStyle name="Normál 49 2 4 2 2 4" xfId="16676"/>
    <cellStyle name="Normál 49 2 4 2 2 4 2" xfId="16677"/>
    <cellStyle name="Normál 49 2 4 2 2 4 2 2" xfId="25218"/>
    <cellStyle name="Normál 49 2 4 2 2 4 3" xfId="25219"/>
    <cellStyle name="Normál 49 2 4 2 2 5" xfId="16678"/>
    <cellStyle name="Normál 49 2 4 2 2 5 2" xfId="25220"/>
    <cellStyle name="Normál 49 2 4 2 2 6" xfId="25221"/>
    <cellStyle name="Normál 49 2 4 2 3" xfId="16679"/>
    <cellStyle name="Normál 49 2 4 2 3 2" xfId="16680"/>
    <cellStyle name="Normál 49 2 4 2 3 2 2" xfId="16681"/>
    <cellStyle name="Normál 49 2 4 2 3 2 2 2" xfId="16682"/>
    <cellStyle name="Normál 49 2 4 2 3 2 2 2 2" xfId="25222"/>
    <cellStyle name="Normál 49 2 4 2 3 2 2 3" xfId="25223"/>
    <cellStyle name="Normál 49 2 4 2 3 2 3" xfId="16683"/>
    <cellStyle name="Normál 49 2 4 2 3 2 3 2" xfId="25224"/>
    <cellStyle name="Normál 49 2 4 2 3 2 4" xfId="25225"/>
    <cellStyle name="Normál 49 2 4 2 3 3" xfId="16684"/>
    <cellStyle name="Normál 49 2 4 2 3 3 2" xfId="16685"/>
    <cellStyle name="Normál 49 2 4 2 3 3 2 2" xfId="25226"/>
    <cellStyle name="Normál 49 2 4 2 3 3 3" xfId="25227"/>
    <cellStyle name="Normál 49 2 4 2 3 4" xfId="16686"/>
    <cellStyle name="Normál 49 2 4 2 3 4 2" xfId="25228"/>
    <cellStyle name="Normál 49 2 4 2 3 5" xfId="25229"/>
    <cellStyle name="Normál 49 2 4 2 4" xfId="16687"/>
    <cellStyle name="Normál 49 2 4 2 4 2" xfId="16688"/>
    <cellStyle name="Normál 49 2 4 2 4 2 2" xfId="16689"/>
    <cellStyle name="Normál 49 2 4 2 4 2 2 2" xfId="25230"/>
    <cellStyle name="Normál 49 2 4 2 4 2 3" xfId="25231"/>
    <cellStyle name="Normál 49 2 4 2 4 3" xfId="16690"/>
    <cellStyle name="Normál 49 2 4 2 4 3 2" xfId="25232"/>
    <cellStyle name="Normál 49 2 4 2 4 4" xfId="25233"/>
    <cellStyle name="Normál 49 2 4 2 5" xfId="16691"/>
    <cellStyle name="Normál 49 2 4 2 5 2" xfId="16692"/>
    <cellStyle name="Normál 49 2 4 2 5 2 2" xfId="25234"/>
    <cellStyle name="Normál 49 2 4 2 5 3" xfId="25235"/>
    <cellStyle name="Normál 49 2 4 2 6" xfId="16693"/>
    <cellStyle name="Normál 49 2 4 2 6 2" xfId="25236"/>
    <cellStyle name="Normál 49 2 4 2 7" xfId="25237"/>
    <cellStyle name="Normál 49 2 4 3" xfId="16694"/>
    <cellStyle name="Normál 49 2 4 3 2" xfId="16695"/>
    <cellStyle name="Normál 49 2 4 3 2 2" xfId="16696"/>
    <cellStyle name="Normál 49 2 4 3 2 2 2" xfId="16697"/>
    <cellStyle name="Normál 49 2 4 3 2 2 2 2" xfId="16698"/>
    <cellStyle name="Normál 49 2 4 3 2 2 2 2 2" xfId="25238"/>
    <cellStyle name="Normál 49 2 4 3 2 2 2 3" xfId="25239"/>
    <cellStyle name="Normál 49 2 4 3 2 2 3" xfId="16699"/>
    <cellStyle name="Normál 49 2 4 3 2 2 3 2" xfId="25240"/>
    <cellStyle name="Normál 49 2 4 3 2 2 4" xfId="25241"/>
    <cellStyle name="Normál 49 2 4 3 2 3" xfId="16700"/>
    <cellStyle name="Normál 49 2 4 3 2 3 2" xfId="16701"/>
    <cellStyle name="Normál 49 2 4 3 2 3 2 2" xfId="25242"/>
    <cellStyle name="Normál 49 2 4 3 2 3 3" xfId="25243"/>
    <cellStyle name="Normál 49 2 4 3 2 4" xfId="16702"/>
    <cellStyle name="Normál 49 2 4 3 2 4 2" xfId="25244"/>
    <cellStyle name="Normál 49 2 4 3 2 5" xfId="25245"/>
    <cellStyle name="Normál 49 2 4 3 3" xfId="16703"/>
    <cellStyle name="Normál 49 2 4 3 3 2" xfId="16704"/>
    <cellStyle name="Normál 49 2 4 3 3 2 2" xfId="16705"/>
    <cellStyle name="Normál 49 2 4 3 3 2 2 2" xfId="25246"/>
    <cellStyle name="Normál 49 2 4 3 3 2 3" xfId="25247"/>
    <cellStyle name="Normál 49 2 4 3 3 3" xfId="16706"/>
    <cellStyle name="Normál 49 2 4 3 3 3 2" xfId="25248"/>
    <cellStyle name="Normál 49 2 4 3 3 4" xfId="25249"/>
    <cellStyle name="Normál 49 2 4 3 4" xfId="16707"/>
    <cellStyle name="Normál 49 2 4 3 4 2" xfId="16708"/>
    <cellStyle name="Normál 49 2 4 3 4 2 2" xfId="25250"/>
    <cellStyle name="Normál 49 2 4 3 4 3" xfId="25251"/>
    <cellStyle name="Normál 49 2 4 3 5" xfId="16709"/>
    <cellStyle name="Normál 49 2 4 3 5 2" xfId="25252"/>
    <cellStyle name="Normál 49 2 4 3 6" xfId="25253"/>
    <cellStyle name="Normál 49 2 4 4" xfId="16710"/>
    <cellStyle name="Normál 49 2 4 4 2" xfId="16711"/>
    <cellStyle name="Normál 49 2 4 4 2 2" xfId="16712"/>
    <cellStyle name="Normál 49 2 4 4 2 2 2" xfId="16713"/>
    <cellStyle name="Normál 49 2 4 4 2 2 2 2" xfId="25254"/>
    <cellStyle name="Normál 49 2 4 4 2 2 3" xfId="25255"/>
    <cellStyle name="Normál 49 2 4 4 2 3" xfId="16714"/>
    <cellStyle name="Normál 49 2 4 4 2 3 2" xfId="25256"/>
    <cellStyle name="Normál 49 2 4 4 2 4" xfId="25257"/>
    <cellStyle name="Normál 49 2 4 4 3" xfId="16715"/>
    <cellStyle name="Normál 49 2 4 4 3 2" xfId="16716"/>
    <cellStyle name="Normál 49 2 4 4 3 2 2" xfId="25258"/>
    <cellStyle name="Normál 49 2 4 4 3 3" xfId="25259"/>
    <cellStyle name="Normál 49 2 4 4 4" xfId="16717"/>
    <cellStyle name="Normál 49 2 4 4 4 2" xfId="25260"/>
    <cellStyle name="Normál 49 2 4 4 5" xfId="25261"/>
    <cellStyle name="Normál 49 2 4 5" xfId="16718"/>
    <cellStyle name="Normál 49 2 4 5 2" xfId="16719"/>
    <cellStyle name="Normál 49 2 4 5 2 2" xfId="16720"/>
    <cellStyle name="Normál 49 2 4 5 2 2 2" xfId="25262"/>
    <cellStyle name="Normál 49 2 4 5 2 3" xfId="25263"/>
    <cellStyle name="Normál 49 2 4 5 3" xfId="16721"/>
    <cellStyle name="Normál 49 2 4 5 3 2" xfId="25264"/>
    <cellStyle name="Normál 49 2 4 5 4" xfId="25265"/>
    <cellStyle name="Normál 49 2 4 6" xfId="16722"/>
    <cellStyle name="Normál 49 2 4 6 2" xfId="16723"/>
    <cellStyle name="Normál 49 2 4 6 2 2" xfId="25266"/>
    <cellStyle name="Normál 49 2 4 6 3" xfId="25267"/>
    <cellStyle name="Normál 49 2 4 7" xfId="16724"/>
    <cellStyle name="Normál 49 2 4 7 2" xfId="25268"/>
    <cellStyle name="Normál 49 2 4 8" xfId="25269"/>
    <cellStyle name="Normál 49 2 5" xfId="16725"/>
    <cellStyle name="Normál 49 2 5 2" xfId="16726"/>
    <cellStyle name="Normál 49 2 5 2 2" xfId="16727"/>
    <cellStyle name="Normál 49 2 5 2 2 2" xfId="16728"/>
    <cellStyle name="Normál 49 2 5 2 2 2 2" xfId="16729"/>
    <cellStyle name="Normál 49 2 5 2 2 2 2 2" xfId="16730"/>
    <cellStyle name="Normál 49 2 5 2 2 2 2 2 2" xfId="25270"/>
    <cellStyle name="Normál 49 2 5 2 2 2 2 3" xfId="25271"/>
    <cellStyle name="Normál 49 2 5 2 2 2 3" xfId="16731"/>
    <cellStyle name="Normál 49 2 5 2 2 2 3 2" xfId="25272"/>
    <cellStyle name="Normál 49 2 5 2 2 2 4" xfId="25273"/>
    <cellStyle name="Normál 49 2 5 2 2 3" xfId="16732"/>
    <cellStyle name="Normál 49 2 5 2 2 3 2" xfId="16733"/>
    <cellStyle name="Normál 49 2 5 2 2 3 2 2" xfId="25274"/>
    <cellStyle name="Normál 49 2 5 2 2 3 3" xfId="25275"/>
    <cellStyle name="Normál 49 2 5 2 2 4" xfId="16734"/>
    <cellStyle name="Normál 49 2 5 2 2 4 2" xfId="25276"/>
    <cellStyle name="Normál 49 2 5 2 2 5" xfId="25277"/>
    <cellStyle name="Normál 49 2 5 2 3" xfId="16735"/>
    <cellStyle name="Normál 49 2 5 2 3 2" xfId="16736"/>
    <cellStyle name="Normál 49 2 5 2 3 2 2" xfId="16737"/>
    <cellStyle name="Normál 49 2 5 2 3 2 2 2" xfId="25278"/>
    <cellStyle name="Normál 49 2 5 2 3 2 3" xfId="25279"/>
    <cellStyle name="Normál 49 2 5 2 3 3" xfId="16738"/>
    <cellStyle name="Normál 49 2 5 2 3 3 2" xfId="25280"/>
    <cellStyle name="Normál 49 2 5 2 3 4" xfId="25281"/>
    <cellStyle name="Normál 49 2 5 2 4" xfId="16739"/>
    <cellStyle name="Normál 49 2 5 2 4 2" xfId="16740"/>
    <cellStyle name="Normál 49 2 5 2 4 2 2" xfId="25282"/>
    <cellStyle name="Normál 49 2 5 2 4 3" xfId="25283"/>
    <cellStyle name="Normál 49 2 5 2 5" xfId="16741"/>
    <cellStyle name="Normál 49 2 5 2 5 2" xfId="25284"/>
    <cellStyle name="Normál 49 2 5 2 6" xfId="25285"/>
    <cellStyle name="Normál 49 2 5 3" xfId="16742"/>
    <cellStyle name="Normál 49 2 5 3 2" xfId="16743"/>
    <cellStyle name="Normál 49 2 5 3 2 2" xfId="16744"/>
    <cellStyle name="Normál 49 2 5 3 2 2 2" xfId="16745"/>
    <cellStyle name="Normál 49 2 5 3 2 2 2 2" xfId="25286"/>
    <cellStyle name="Normál 49 2 5 3 2 2 3" xfId="25287"/>
    <cellStyle name="Normál 49 2 5 3 2 3" xfId="16746"/>
    <cellStyle name="Normál 49 2 5 3 2 3 2" xfId="25288"/>
    <cellStyle name="Normál 49 2 5 3 2 4" xfId="25289"/>
    <cellStyle name="Normál 49 2 5 3 3" xfId="16747"/>
    <cellStyle name="Normál 49 2 5 3 3 2" xfId="16748"/>
    <cellStyle name="Normál 49 2 5 3 3 2 2" xfId="25290"/>
    <cellStyle name="Normál 49 2 5 3 3 3" xfId="25291"/>
    <cellStyle name="Normál 49 2 5 3 4" xfId="16749"/>
    <cellStyle name="Normál 49 2 5 3 4 2" xfId="25292"/>
    <cellStyle name="Normál 49 2 5 3 5" xfId="25293"/>
    <cellStyle name="Normál 49 2 5 4" xfId="16750"/>
    <cellStyle name="Normál 49 2 5 4 2" xfId="16751"/>
    <cellStyle name="Normál 49 2 5 4 2 2" xfId="16752"/>
    <cellStyle name="Normál 49 2 5 4 2 2 2" xfId="25294"/>
    <cellStyle name="Normál 49 2 5 4 2 3" xfId="25295"/>
    <cellStyle name="Normál 49 2 5 4 3" xfId="16753"/>
    <cellStyle name="Normál 49 2 5 4 3 2" xfId="25296"/>
    <cellStyle name="Normál 49 2 5 4 4" xfId="25297"/>
    <cellStyle name="Normál 49 2 5 5" xfId="16754"/>
    <cellStyle name="Normál 49 2 5 5 2" xfId="16755"/>
    <cellStyle name="Normál 49 2 5 5 2 2" xfId="25298"/>
    <cellStyle name="Normál 49 2 5 5 3" xfId="25299"/>
    <cellStyle name="Normál 49 2 5 6" xfId="16756"/>
    <cellStyle name="Normál 49 2 5 6 2" xfId="25300"/>
    <cellStyle name="Normál 49 2 5 7" xfId="25301"/>
    <cellStyle name="Normál 49 2 6" xfId="16757"/>
    <cellStyle name="Normál 49 2 6 2" xfId="16758"/>
    <cellStyle name="Normál 49 2 6 2 2" xfId="16759"/>
    <cellStyle name="Normál 49 2 6 2 2 2" xfId="16760"/>
    <cellStyle name="Normál 49 2 6 2 2 2 2" xfId="16761"/>
    <cellStyle name="Normál 49 2 6 2 2 2 2 2" xfId="25302"/>
    <cellStyle name="Normál 49 2 6 2 2 2 3" xfId="25303"/>
    <cellStyle name="Normál 49 2 6 2 2 3" xfId="16762"/>
    <cellStyle name="Normál 49 2 6 2 2 3 2" xfId="25304"/>
    <cellStyle name="Normál 49 2 6 2 2 4" xfId="25305"/>
    <cellStyle name="Normál 49 2 6 2 3" xfId="16763"/>
    <cellStyle name="Normál 49 2 6 2 3 2" xfId="16764"/>
    <cellStyle name="Normál 49 2 6 2 3 2 2" xfId="25306"/>
    <cellStyle name="Normál 49 2 6 2 3 3" xfId="25307"/>
    <cellStyle name="Normál 49 2 6 2 4" xfId="16765"/>
    <cellStyle name="Normál 49 2 6 2 4 2" xfId="25308"/>
    <cellStyle name="Normál 49 2 6 2 5" xfId="25309"/>
    <cellStyle name="Normál 49 2 6 3" xfId="16766"/>
    <cellStyle name="Normál 49 2 6 3 2" xfId="16767"/>
    <cellStyle name="Normál 49 2 6 3 2 2" xfId="16768"/>
    <cellStyle name="Normál 49 2 6 3 2 2 2" xfId="25310"/>
    <cellStyle name="Normál 49 2 6 3 2 3" xfId="25311"/>
    <cellStyle name="Normál 49 2 6 3 3" xfId="16769"/>
    <cellStyle name="Normál 49 2 6 3 3 2" xfId="25312"/>
    <cellStyle name="Normál 49 2 6 3 4" xfId="25313"/>
    <cellStyle name="Normál 49 2 6 4" xfId="16770"/>
    <cellStyle name="Normál 49 2 6 4 2" xfId="16771"/>
    <cellStyle name="Normál 49 2 6 4 2 2" xfId="25314"/>
    <cellStyle name="Normál 49 2 6 4 3" xfId="25315"/>
    <cellStyle name="Normál 49 2 6 5" xfId="16772"/>
    <cellStyle name="Normál 49 2 6 5 2" xfId="25316"/>
    <cellStyle name="Normál 49 2 6 6" xfId="25317"/>
    <cellStyle name="Normál 49 2 7" xfId="16773"/>
    <cellStyle name="Normál 49 2 7 2" xfId="16774"/>
    <cellStyle name="Normál 49 2 7 2 2" xfId="16775"/>
    <cellStyle name="Normál 49 2 7 2 2 2" xfId="16776"/>
    <cellStyle name="Normál 49 2 7 2 2 2 2" xfId="25318"/>
    <cellStyle name="Normál 49 2 7 2 2 3" xfId="25319"/>
    <cellStyle name="Normál 49 2 7 2 3" xfId="16777"/>
    <cellStyle name="Normál 49 2 7 2 3 2" xfId="25320"/>
    <cellStyle name="Normál 49 2 7 2 4" xfId="25321"/>
    <cellStyle name="Normál 49 2 7 3" xfId="16778"/>
    <cellStyle name="Normál 49 2 7 3 2" xfId="16779"/>
    <cellStyle name="Normál 49 2 7 3 2 2" xfId="25322"/>
    <cellStyle name="Normál 49 2 7 3 3" xfId="25323"/>
    <cellStyle name="Normál 49 2 7 4" xfId="16780"/>
    <cellStyle name="Normál 49 2 7 4 2" xfId="25324"/>
    <cellStyle name="Normál 49 2 7 5" xfId="25325"/>
    <cellStyle name="Normál 49 2 8" xfId="16781"/>
    <cellStyle name="Normál 49 2 8 2" xfId="16782"/>
    <cellStyle name="Normál 49 2 8 2 2" xfId="16783"/>
    <cellStyle name="Normál 49 2 8 2 2 2" xfId="25326"/>
    <cellStyle name="Normál 49 2 8 2 3" xfId="25327"/>
    <cellStyle name="Normál 49 2 8 3" xfId="16784"/>
    <cellStyle name="Normál 49 2 8 3 2" xfId="25328"/>
    <cellStyle name="Normál 49 2 8 4" xfId="25329"/>
    <cellStyle name="Normál 49 2 9" xfId="16785"/>
    <cellStyle name="Normál 49 2 9 2" xfId="16786"/>
    <cellStyle name="Normál 49 2 9 2 2" xfId="25330"/>
    <cellStyle name="Normál 49 2 9 3" xfId="25331"/>
    <cellStyle name="Normal 49 3" xfId="16787"/>
    <cellStyle name="Normál 49 3" xfId="16788"/>
    <cellStyle name="Normál 49 3 10" xfId="25332"/>
    <cellStyle name="Normal 49 3 2" xfId="16789"/>
    <cellStyle name="Normál 49 3 2" xfId="16790"/>
    <cellStyle name="Normál 49 3 2 10" xfId="25333"/>
    <cellStyle name="Normal 49 3 2 2" xfId="25334"/>
    <cellStyle name="Normál 49 3 2 2" xfId="16791"/>
    <cellStyle name="Normál 49 3 2 2 2" xfId="16792"/>
    <cellStyle name="Normál 49 3 2 2 2 2" xfId="16793"/>
    <cellStyle name="Normál 49 3 2 2 2 2 2" xfId="16794"/>
    <cellStyle name="Normál 49 3 2 2 2 2 2 2" xfId="16795"/>
    <cellStyle name="Normál 49 3 2 2 2 2 2 2 2" xfId="16796"/>
    <cellStyle name="Normál 49 3 2 2 2 2 2 2 2 2" xfId="25335"/>
    <cellStyle name="Normál 49 3 2 2 2 2 2 2 3" xfId="25336"/>
    <cellStyle name="Normál 49 3 2 2 2 2 2 3" xfId="16797"/>
    <cellStyle name="Normál 49 3 2 2 2 2 2 3 2" xfId="25337"/>
    <cellStyle name="Normál 49 3 2 2 2 2 2 4" xfId="25338"/>
    <cellStyle name="Normál 49 3 2 2 2 2 3" xfId="16798"/>
    <cellStyle name="Normál 49 3 2 2 2 2 3 2" xfId="16799"/>
    <cellStyle name="Normál 49 3 2 2 2 2 3 2 2" xfId="25339"/>
    <cellStyle name="Normál 49 3 2 2 2 2 3 3" xfId="25340"/>
    <cellStyle name="Normál 49 3 2 2 2 2 4" xfId="16800"/>
    <cellStyle name="Normál 49 3 2 2 2 2 4 2" xfId="25341"/>
    <cellStyle name="Normál 49 3 2 2 2 2 5" xfId="25342"/>
    <cellStyle name="Normál 49 3 2 2 2 3" xfId="16801"/>
    <cellStyle name="Normál 49 3 2 2 2 3 2" xfId="16802"/>
    <cellStyle name="Normál 49 3 2 2 2 3 2 2" xfId="16803"/>
    <cellStyle name="Normál 49 3 2 2 2 3 2 2 2" xfId="25343"/>
    <cellStyle name="Normál 49 3 2 2 2 3 2 3" xfId="25344"/>
    <cellStyle name="Normál 49 3 2 2 2 3 3" xfId="16804"/>
    <cellStyle name="Normál 49 3 2 2 2 3 3 2" xfId="25345"/>
    <cellStyle name="Normál 49 3 2 2 2 3 4" xfId="25346"/>
    <cellStyle name="Normál 49 3 2 2 2 4" xfId="16805"/>
    <cellStyle name="Normál 49 3 2 2 2 4 2" xfId="16806"/>
    <cellStyle name="Normál 49 3 2 2 2 4 2 2" xfId="25347"/>
    <cellStyle name="Normál 49 3 2 2 2 4 3" xfId="25348"/>
    <cellStyle name="Normál 49 3 2 2 2 5" xfId="16807"/>
    <cellStyle name="Normál 49 3 2 2 2 5 2" xfId="25349"/>
    <cellStyle name="Normál 49 3 2 2 2 6" xfId="25350"/>
    <cellStyle name="Normál 49 3 2 2 3" xfId="16808"/>
    <cellStyle name="Normál 49 3 2 2 3 2" xfId="16809"/>
    <cellStyle name="Normál 49 3 2 2 3 2 2" xfId="16810"/>
    <cellStyle name="Normál 49 3 2 2 3 2 2 2" xfId="16811"/>
    <cellStyle name="Normál 49 3 2 2 3 2 2 2 2" xfId="25351"/>
    <cellStyle name="Normál 49 3 2 2 3 2 2 3" xfId="25352"/>
    <cellStyle name="Normál 49 3 2 2 3 2 3" xfId="16812"/>
    <cellStyle name="Normál 49 3 2 2 3 2 3 2" xfId="25353"/>
    <cellStyle name="Normál 49 3 2 2 3 2 4" xfId="25354"/>
    <cellStyle name="Normál 49 3 2 2 3 3" xfId="16813"/>
    <cellStyle name="Normál 49 3 2 2 3 3 2" xfId="16814"/>
    <cellStyle name="Normál 49 3 2 2 3 3 2 2" xfId="25355"/>
    <cellStyle name="Normál 49 3 2 2 3 3 3" xfId="25356"/>
    <cellStyle name="Normál 49 3 2 2 3 4" xfId="16815"/>
    <cellStyle name="Normál 49 3 2 2 3 4 2" xfId="25357"/>
    <cellStyle name="Normál 49 3 2 2 3 5" xfId="25358"/>
    <cellStyle name="Normál 49 3 2 2 4" xfId="16816"/>
    <cellStyle name="Normál 49 3 2 2 4 2" xfId="16817"/>
    <cellStyle name="Normál 49 3 2 2 4 2 2" xfId="16818"/>
    <cellStyle name="Normál 49 3 2 2 4 2 2 2" xfId="25359"/>
    <cellStyle name="Normál 49 3 2 2 4 2 3" xfId="25360"/>
    <cellStyle name="Normál 49 3 2 2 4 3" xfId="16819"/>
    <cellStyle name="Normál 49 3 2 2 4 3 2" xfId="25361"/>
    <cellStyle name="Normál 49 3 2 2 4 4" xfId="25362"/>
    <cellStyle name="Normál 49 3 2 2 5" xfId="16820"/>
    <cellStyle name="Normál 49 3 2 2 5 2" xfId="16821"/>
    <cellStyle name="Normál 49 3 2 2 5 2 2" xfId="25363"/>
    <cellStyle name="Normál 49 3 2 2 5 3" xfId="25364"/>
    <cellStyle name="Normál 49 3 2 2 6" xfId="16822"/>
    <cellStyle name="Normál 49 3 2 2 6 2" xfId="25365"/>
    <cellStyle name="Normál 49 3 2 2 7" xfId="25366"/>
    <cellStyle name="Normal 49 3 2 3" xfId="25367"/>
    <cellStyle name="Normál 49 3 2 3" xfId="16823"/>
    <cellStyle name="Normál 49 3 2 3 2" xfId="16824"/>
    <cellStyle name="Normál 49 3 2 3 2 2" xfId="16825"/>
    <cellStyle name="Normál 49 3 2 3 2 2 2" xfId="16826"/>
    <cellStyle name="Normál 49 3 2 3 2 2 2 2" xfId="16827"/>
    <cellStyle name="Normál 49 3 2 3 2 2 2 2 2" xfId="25368"/>
    <cellStyle name="Normál 49 3 2 3 2 2 2 3" xfId="25369"/>
    <cellStyle name="Normál 49 3 2 3 2 2 3" xfId="16828"/>
    <cellStyle name="Normál 49 3 2 3 2 2 3 2" xfId="25370"/>
    <cellStyle name="Normál 49 3 2 3 2 2 4" xfId="25371"/>
    <cellStyle name="Normál 49 3 2 3 2 3" xfId="16829"/>
    <cellStyle name="Normál 49 3 2 3 2 3 2" xfId="16830"/>
    <cellStyle name="Normál 49 3 2 3 2 3 2 2" xfId="25372"/>
    <cellStyle name="Normál 49 3 2 3 2 3 3" xfId="25373"/>
    <cellStyle name="Normál 49 3 2 3 2 4" xfId="16831"/>
    <cellStyle name="Normál 49 3 2 3 2 4 2" xfId="25374"/>
    <cellStyle name="Normál 49 3 2 3 2 5" xfId="25375"/>
    <cellStyle name="Normál 49 3 2 3 3" xfId="16832"/>
    <cellStyle name="Normál 49 3 2 3 3 2" xfId="16833"/>
    <cellStyle name="Normál 49 3 2 3 3 2 2" xfId="16834"/>
    <cellStyle name="Normál 49 3 2 3 3 2 2 2" xfId="25376"/>
    <cellStyle name="Normál 49 3 2 3 3 2 3" xfId="25377"/>
    <cellStyle name="Normál 49 3 2 3 3 3" xfId="16835"/>
    <cellStyle name="Normál 49 3 2 3 3 3 2" xfId="25378"/>
    <cellStyle name="Normál 49 3 2 3 3 4" xfId="25379"/>
    <cellStyle name="Normál 49 3 2 3 4" xfId="16836"/>
    <cellStyle name="Normál 49 3 2 3 4 2" xfId="16837"/>
    <cellStyle name="Normál 49 3 2 3 4 2 2" xfId="25380"/>
    <cellStyle name="Normál 49 3 2 3 4 3" xfId="25381"/>
    <cellStyle name="Normál 49 3 2 3 5" xfId="16838"/>
    <cellStyle name="Normál 49 3 2 3 5 2" xfId="25382"/>
    <cellStyle name="Normál 49 3 2 3 6" xfId="25383"/>
    <cellStyle name="Normal 49 3 2 4" xfId="25384"/>
    <cellStyle name="Normál 49 3 2 4" xfId="16839"/>
    <cellStyle name="Normál 49 3 2 4 2" xfId="16840"/>
    <cellStyle name="Normál 49 3 2 4 2 2" xfId="16841"/>
    <cellStyle name="Normál 49 3 2 4 2 2 2" xfId="16842"/>
    <cellStyle name="Normál 49 3 2 4 2 2 2 2" xfId="25385"/>
    <cellStyle name="Normál 49 3 2 4 2 2 3" xfId="25386"/>
    <cellStyle name="Normál 49 3 2 4 2 3" xfId="16843"/>
    <cellStyle name="Normál 49 3 2 4 2 3 2" xfId="25387"/>
    <cellStyle name="Normál 49 3 2 4 2 4" xfId="25388"/>
    <cellStyle name="Normál 49 3 2 4 3" xfId="16844"/>
    <cellStyle name="Normál 49 3 2 4 3 2" xfId="16845"/>
    <cellStyle name="Normál 49 3 2 4 3 2 2" xfId="25389"/>
    <cellStyle name="Normál 49 3 2 4 3 3" xfId="25390"/>
    <cellStyle name="Normál 49 3 2 4 4" xfId="16846"/>
    <cellStyle name="Normál 49 3 2 4 4 2" xfId="25391"/>
    <cellStyle name="Normál 49 3 2 4 5" xfId="25392"/>
    <cellStyle name="Normal 49 3 2 5" xfId="25393"/>
    <cellStyle name="Normál 49 3 2 5" xfId="16847"/>
    <cellStyle name="Normál 49 3 2 5 2" xfId="16848"/>
    <cellStyle name="Normál 49 3 2 5 2 2" xfId="16849"/>
    <cellStyle name="Normál 49 3 2 5 2 2 2" xfId="25394"/>
    <cellStyle name="Normál 49 3 2 5 2 3" xfId="25395"/>
    <cellStyle name="Normál 49 3 2 5 3" xfId="16850"/>
    <cellStyle name="Normál 49 3 2 5 3 2" xfId="25396"/>
    <cellStyle name="Normál 49 3 2 5 4" xfId="25397"/>
    <cellStyle name="Normal 49 3 2 6" xfId="25398"/>
    <cellStyle name="Normál 49 3 2 6" xfId="16851"/>
    <cellStyle name="Normál 49 3 2 6 2" xfId="16852"/>
    <cellStyle name="Normál 49 3 2 6 2 2" xfId="25399"/>
    <cellStyle name="Normál 49 3 2 6 3" xfId="25400"/>
    <cellStyle name="Normál 49 3 2 7" xfId="16853"/>
    <cellStyle name="Normál 49 3 2 7 2" xfId="25401"/>
    <cellStyle name="Normál 49 3 2 8" xfId="25402"/>
    <cellStyle name="Normál 49 3 2 9" xfId="25403"/>
    <cellStyle name="Normal 49 3 3" xfId="16854"/>
    <cellStyle name="Normál 49 3 3" xfId="16855"/>
    <cellStyle name="Normál 49 3 3 10" xfId="25404"/>
    <cellStyle name="Normal 49 3 3 2" xfId="25405"/>
    <cellStyle name="Normál 49 3 3 2" xfId="16856"/>
    <cellStyle name="Normál 49 3 3 2 2" xfId="16857"/>
    <cellStyle name="Normál 49 3 3 2 2 2" xfId="16858"/>
    <cellStyle name="Normál 49 3 3 2 2 2 2" xfId="16859"/>
    <cellStyle name="Normál 49 3 3 2 2 2 2 2" xfId="16860"/>
    <cellStyle name="Normál 49 3 3 2 2 2 2 2 2" xfId="25406"/>
    <cellStyle name="Normál 49 3 3 2 2 2 2 3" xfId="25407"/>
    <cellStyle name="Normál 49 3 3 2 2 2 3" xfId="16861"/>
    <cellStyle name="Normál 49 3 3 2 2 2 3 2" xfId="25408"/>
    <cellStyle name="Normál 49 3 3 2 2 2 4" xfId="25409"/>
    <cellStyle name="Normál 49 3 3 2 2 3" xfId="16862"/>
    <cellStyle name="Normál 49 3 3 2 2 3 2" xfId="16863"/>
    <cellStyle name="Normál 49 3 3 2 2 3 2 2" xfId="25410"/>
    <cellStyle name="Normál 49 3 3 2 2 3 3" xfId="25411"/>
    <cellStyle name="Normál 49 3 3 2 2 4" xfId="16864"/>
    <cellStyle name="Normál 49 3 3 2 2 4 2" xfId="25412"/>
    <cellStyle name="Normál 49 3 3 2 2 5" xfId="25413"/>
    <cellStyle name="Normál 49 3 3 2 3" xfId="16865"/>
    <cellStyle name="Normál 49 3 3 2 3 2" xfId="16866"/>
    <cellStyle name="Normál 49 3 3 2 3 2 2" xfId="16867"/>
    <cellStyle name="Normál 49 3 3 2 3 2 2 2" xfId="25414"/>
    <cellStyle name="Normál 49 3 3 2 3 2 3" xfId="25415"/>
    <cellStyle name="Normál 49 3 3 2 3 3" xfId="16868"/>
    <cellStyle name="Normál 49 3 3 2 3 3 2" xfId="25416"/>
    <cellStyle name="Normál 49 3 3 2 3 4" xfId="25417"/>
    <cellStyle name="Normál 49 3 3 2 4" xfId="16869"/>
    <cellStyle name="Normál 49 3 3 2 4 2" xfId="16870"/>
    <cellStyle name="Normál 49 3 3 2 4 2 2" xfId="25418"/>
    <cellStyle name="Normál 49 3 3 2 4 3" xfId="25419"/>
    <cellStyle name="Normál 49 3 3 2 5" xfId="16871"/>
    <cellStyle name="Normál 49 3 3 2 5 2" xfId="25420"/>
    <cellStyle name="Normál 49 3 3 2 6" xfId="25421"/>
    <cellStyle name="Normal 49 3 3 3" xfId="25422"/>
    <cellStyle name="Normál 49 3 3 3" xfId="16872"/>
    <cellStyle name="Normál 49 3 3 3 2" xfId="16873"/>
    <cellStyle name="Normál 49 3 3 3 2 2" xfId="16874"/>
    <cellStyle name="Normál 49 3 3 3 2 2 2" xfId="16875"/>
    <cellStyle name="Normál 49 3 3 3 2 2 2 2" xfId="25423"/>
    <cellStyle name="Normál 49 3 3 3 2 2 3" xfId="25424"/>
    <cellStyle name="Normál 49 3 3 3 2 3" xfId="16876"/>
    <cellStyle name="Normál 49 3 3 3 2 3 2" xfId="25425"/>
    <cellStyle name="Normál 49 3 3 3 2 4" xfId="25426"/>
    <cellStyle name="Normál 49 3 3 3 3" xfId="16877"/>
    <cellStyle name="Normál 49 3 3 3 3 2" xfId="16878"/>
    <cellStyle name="Normál 49 3 3 3 3 2 2" xfId="25427"/>
    <cellStyle name="Normál 49 3 3 3 3 3" xfId="25428"/>
    <cellStyle name="Normál 49 3 3 3 4" xfId="16879"/>
    <cellStyle name="Normál 49 3 3 3 4 2" xfId="25429"/>
    <cellStyle name="Normál 49 3 3 3 5" xfId="25430"/>
    <cellStyle name="Normal 49 3 3 4" xfId="25431"/>
    <cellStyle name="Normál 49 3 3 4" xfId="16880"/>
    <cellStyle name="Normál 49 3 3 4 2" xfId="16881"/>
    <cellStyle name="Normál 49 3 3 4 2 2" xfId="16882"/>
    <cellStyle name="Normál 49 3 3 4 2 2 2" xfId="25432"/>
    <cellStyle name="Normál 49 3 3 4 2 3" xfId="25433"/>
    <cellStyle name="Normál 49 3 3 4 3" xfId="16883"/>
    <cellStyle name="Normál 49 3 3 4 3 2" xfId="25434"/>
    <cellStyle name="Normál 49 3 3 4 4" xfId="25435"/>
    <cellStyle name="Normal 49 3 3 5" xfId="25436"/>
    <cellStyle name="Normál 49 3 3 5" xfId="16884"/>
    <cellStyle name="Normál 49 3 3 5 2" xfId="16885"/>
    <cellStyle name="Normál 49 3 3 5 2 2" xfId="25437"/>
    <cellStyle name="Normál 49 3 3 5 3" xfId="25438"/>
    <cellStyle name="Normal 49 3 3 6" xfId="25439"/>
    <cellStyle name="Normál 49 3 3 6" xfId="16886"/>
    <cellStyle name="Normál 49 3 3 6 2" xfId="25440"/>
    <cellStyle name="Normál 49 3 3 7" xfId="25441"/>
    <cellStyle name="Normál 49 3 3 8" xfId="25442"/>
    <cellStyle name="Normál 49 3 3 9" xfId="25443"/>
    <cellStyle name="Normal 49 3 4" xfId="25444"/>
    <cellStyle name="Normál 49 3 4" xfId="16887"/>
    <cellStyle name="Normál 49 3 4 2" xfId="16888"/>
    <cellStyle name="Normál 49 3 4 2 2" xfId="16889"/>
    <cellStyle name="Normál 49 3 4 2 2 2" xfId="16890"/>
    <cellStyle name="Normál 49 3 4 2 2 2 2" xfId="16891"/>
    <cellStyle name="Normál 49 3 4 2 2 2 2 2" xfId="25445"/>
    <cellStyle name="Normál 49 3 4 2 2 2 3" xfId="25446"/>
    <cellStyle name="Normál 49 3 4 2 2 3" xfId="16892"/>
    <cellStyle name="Normál 49 3 4 2 2 3 2" xfId="25447"/>
    <cellStyle name="Normál 49 3 4 2 2 4" xfId="25448"/>
    <cellStyle name="Normál 49 3 4 2 3" xfId="16893"/>
    <cellStyle name="Normál 49 3 4 2 3 2" xfId="16894"/>
    <cellStyle name="Normál 49 3 4 2 3 2 2" xfId="25449"/>
    <cellStyle name="Normál 49 3 4 2 3 3" xfId="25450"/>
    <cellStyle name="Normál 49 3 4 2 4" xfId="16895"/>
    <cellStyle name="Normál 49 3 4 2 4 2" xfId="25451"/>
    <cellStyle name="Normál 49 3 4 2 5" xfId="25452"/>
    <cellStyle name="Normál 49 3 4 3" xfId="16896"/>
    <cellStyle name="Normál 49 3 4 3 2" xfId="16897"/>
    <cellStyle name="Normál 49 3 4 3 2 2" xfId="16898"/>
    <cellStyle name="Normál 49 3 4 3 2 2 2" xfId="25453"/>
    <cellStyle name="Normál 49 3 4 3 2 3" xfId="25454"/>
    <cellStyle name="Normál 49 3 4 3 3" xfId="16899"/>
    <cellStyle name="Normál 49 3 4 3 3 2" xfId="25455"/>
    <cellStyle name="Normál 49 3 4 3 4" xfId="25456"/>
    <cellStyle name="Normál 49 3 4 4" xfId="16900"/>
    <cellStyle name="Normál 49 3 4 4 2" xfId="16901"/>
    <cellStyle name="Normál 49 3 4 4 2 2" xfId="25457"/>
    <cellStyle name="Normál 49 3 4 4 3" xfId="25458"/>
    <cellStyle name="Normál 49 3 4 5" xfId="16902"/>
    <cellStyle name="Normál 49 3 4 5 2" xfId="25459"/>
    <cellStyle name="Normál 49 3 4 6" xfId="25460"/>
    <cellStyle name="Normal 49 3 5" xfId="25461"/>
    <cellStyle name="Normál 49 3 5" xfId="16903"/>
    <cellStyle name="Normál 49 3 5 2" xfId="16904"/>
    <cellStyle name="Normál 49 3 5 2 2" xfId="16905"/>
    <cellStyle name="Normál 49 3 5 2 2 2" xfId="16906"/>
    <cellStyle name="Normál 49 3 5 2 2 2 2" xfId="25462"/>
    <cellStyle name="Normál 49 3 5 2 2 3" xfId="25463"/>
    <cellStyle name="Normál 49 3 5 2 3" xfId="16907"/>
    <cellStyle name="Normál 49 3 5 2 3 2" xfId="25464"/>
    <cellStyle name="Normál 49 3 5 2 4" xfId="25465"/>
    <cellStyle name="Normál 49 3 5 3" xfId="16908"/>
    <cellStyle name="Normál 49 3 5 3 2" xfId="16909"/>
    <cellStyle name="Normál 49 3 5 3 2 2" xfId="25466"/>
    <cellStyle name="Normál 49 3 5 3 3" xfId="25467"/>
    <cellStyle name="Normál 49 3 5 4" xfId="16910"/>
    <cellStyle name="Normál 49 3 5 4 2" xfId="25468"/>
    <cellStyle name="Normál 49 3 5 5" xfId="25469"/>
    <cellStyle name="Normal 49 3 6" xfId="25470"/>
    <cellStyle name="Normál 49 3 6" xfId="16911"/>
    <cellStyle name="Normál 49 3 6 2" xfId="16912"/>
    <cellStyle name="Normál 49 3 6 2 2" xfId="16913"/>
    <cellStyle name="Normál 49 3 6 2 2 2" xfId="25471"/>
    <cellStyle name="Normál 49 3 6 2 3" xfId="25472"/>
    <cellStyle name="Normál 49 3 6 3" xfId="16914"/>
    <cellStyle name="Normál 49 3 6 3 2" xfId="25473"/>
    <cellStyle name="Normál 49 3 6 4" xfId="25474"/>
    <cellStyle name="Normal 49 3 7" xfId="25475"/>
    <cellStyle name="Normál 49 3 7" xfId="16915"/>
    <cellStyle name="Normál 49 3 7 2" xfId="16916"/>
    <cellStyle name="Normál 49 3 7 2 2" xfId="25476"/>
    <cellStyle name="Normál 49 3 7 3" xfId="25477"/>
    <cellStyle name="Normal 49 3 8" xfId="25478"/>
    <cellStyle name="Normál 49 3 8" xfId="16917"/>
    <cellStyle name="Normál 49 3 8 2" xfId="25479"/>
    <cellStyle name="Normál 49 3 9" xfId="16918"/>
    <cellStyle name="Normál 49 3 9 2" xfId="25480"/>
    <cellStyle name="Normal 49 4" xfId="16919"/>
    <cellStyle name="Normál 49 4" xfId="16920"/>
    <cellStyle name="Normál 49 4 10" xfId="25481"/>
    <cellStyle name="Normal 49 4 2" xfId="25482"/>
    <cellStyle name="Normál 49 4 2" xfId="16921"/>
    <cellStyle name="Normál 49 4 2 2" xfId="16922"/>
    <cellStyle name="Normál 49 4 2 2 2" xfId="16923"/>
    <cellStyle name="Normál 49 4 2 2 2 2" xfId="16924"/>
    <cellStyle name="Normál 49 4 2 2 2 2 2" xfId="16925"/>
    <cellStyle name="Normál 49 4 2 2 2 2 2 2" xfId="16926"/>
    <cellStyle name="Normál 49 4 2 2 2 2 2 2 2" xfId="16927"/>
    <cellStyle name="Normál 49 4 2 2 2 2 2 2 2 2" xfId="25483"/>
    <cellStyle name="Normál 49 4 2 2 2 2 2 2 3" xfId="25484"/>
    <cellStyle name="Normál 49 4 2 2 2 2 2 3" xfId="16928"/>
    <cellStyle name="Normál 49 4 2 2 2 2 2 3 2" xfId="25485"/>
    <cellStyle name="Normál 49 4 2 2 2 2 2 4" xfId="25486"/>
    <cellStyle name="Normál 49 4 2 2 2 2 3" xfId="16929"/>
    <cellStyle name="Normál 49 4 2 2 2 2 3 2" xfId="16930"/>
    <cellStyle name="Normál 49 4 2 2 2 2 3 2 2" xfId="25487"/>
    <cellStyle name="Normál 49 4 2 2 2 2 3 3" xfId="25488"/>
    <cellStyle name="Normál 49 4 2 2 2 2 4" xfId="16931"/>
    <cellStyle name="Normál 49 4 2 2 2 2 4 2" xfId="25489"/>
    <cellStyle name="Normál 49 4 2 2 2 2 5" xfId="25490"/>
    <cellStyle name="Normál 49 4 2 2 2 3" xfId="16932"/>
    <cellStyle name="Normál 49 4 2 2 2 3 2" xfId="16933"/>
    <cellStyle name="Normál 49 4 2 2 2 3 2 2" xfId="16934"/>
    <cellStyle name="Normál 49 4 2 2 2 3 2 2 2" xfId="25491"/>
    <cellStyle name="Normál 49 4 2 2 2 3 2 3" xfId="25492"/>
    <cellStyle name="Normál 49 4 2 2 2 3 3" xfId="16935"/>
    <cellStyle name="Normál 49 4 2 2 2 3 3 2" xfId="25493"/>
    <cellStyle name="Normál 49 4 2 2 2 3 4" xfId="25494"/>
    <cellStyle name="Normál 49 4 2 2 2 4" xfId="16936"/>
    <cellStyle name="Normál 49 4 2 2 2 4 2" xfId="16937"/>
    <cellStyle name="Normál 49 4 2 2 2 4 2 2" xfId="25495"/>
    <cellStyle name="Normál 49 4 2 2 2 4 3" xfId="25496"/>
    <cellStyle name="Normál 49 4 2 2 2 5" xfId="16938"/>
    <cellStyle name="Normál 49 4 2 2 2 5 2" xfId="25497"/>
    <cellStyle name="Normál 49 4 2 2 2 6" xfId="25498"/>
    <cellStyle name="Normál 49 4 2 2 3" xfId="16939"/>
    <cellStyle name="Normál 49 4 2 2 3 2" xfId="16940"/>
    <cellStyle name="Normál 49 4 2 2 3 2 2" xfId="16941"/>
    <cellStyle name="Normál 49 4 2 2 3 2 2 2" xfId="16942"/>
    <cellStyle name="Normál 49 4 2 2 3 2 2 2 2" xfId="25499"/>
    <cellStyle name="Normál 49 4 2 2 3 2 2 3" xfId="25500"/>
    <cellStyle name="Normál 49 4 2 2 3 2 3" xfId="16943"/>
    <cellStyle name="Normál 49 4 2 2 3 2 3 2" xfId="25501"/>
    <cellStyle name="Normál 49 4 2 2 3 2 4" xfId="25502"/>
    <cellStyle name="Normál 49 4 2 2 3 3" xfId="16944"/>
    <cellStyle name="Normál 49 4 2 2 3 3 2" xfId="16945"/>
    <cellStyle name="Normál 49 4 2 2 3 3 2 2" xfId="25503"/>
    <cellStyle name="Normál 49 4 2 2 3 3 3" xfId="25504"/>
    <cellStyle name="Normál 49 4 2 2 3 4" xfId="16946"/>
    <cellStyle name="Normál 49 4 2 2 3 4 2" xfId="25505"/>
    <cellStyle name="Normál 49 4 2 2 3 5" xfId="25506"/>
    <cellStyle name="Normál 49 4 2 2 4" xfId="16947"/>
    <cellStyle name="Normál 49 4 2 2 4 2" xfId="16948"/>
    <cellStyle name="Normál 49 4 2 2 4 2 2" xfId="16949"/>
    <cellStyle name="Normál 49 4 2 2 4 2 2 2" xfId="25507"/>
    <cellStyle name="Normál 49 4 2 2 4 2 3" xfId="25508"/>
    <cellStyle name="Normál 49 4 2 2 4 3" xfId="16950"/>
    <cellStyle name="Normál 49 4 2 2 4 3 2" xfId="25509"/>
    <cellStyle name="Normál 49 4 2 2 4 4" xfId="25510"/>
    <cellStyle name="Normál 49 4 2 2 5" xfId="16951"/>
    <cellStyle name="Normál 49 4 2 2 5 2" xfId="16952"/>
    <cellStyle name="Normál 49 4 2 2 5 2 2" xfId="25511"/>
    <cellStyle name="Normál 49 4 2 2 5 3" xfId="25512"/>
    <cellStyle name="Normál 49 4 2 2 6" xfId="16953"/>
    <cellStyle name="Normál 49 4 2 2 6 2" xfId="25513"/>
    <cellStyle name="Normál 49 4 2 2 7" xfId="25514"/>
    <cellStyle name="Normál 49 4 2 3" xfId="16954"/>
    <cellStyle name="Normál 49 4 2 3 2" xfId="16955"/>
    <cellStyle name="Normál 49 4 2 3 2 2" xfId="16956"/>
    <cellStyle name="Normál 49 4 2 3 2 2 2" xfId="16957"/>
    <cellStyle name="Normál 49 4 2 3 2 2 2 2" xfId="16958"/>
    <cellStyle name="Normál 49 4 2 3 2 2 2 2 2" xfId="25515"/>
    <cellStyle name="Normál 49 4 2 3 2 2 2 3" xfId="25516"/>
    <cellStyle name="Normál 49 4 2 3 2 2 3" xfId="16959"/>
    <cellStyle name="Normál 49 4 2 3 2 2 3 2" xfId="25517"/>
    <cellStyle name="Normál 49 4 2 3 2 2 4" xfId="25518"/>
    <cellStyle name="Normál 49 4 2 3 2 3" xfId="16960"/>
    <cellStyle name="Normál 49 4 2 3 2 3 2" xfId="16961"/>
    <cellStyle name="Normál 49 4 2 3 2 3 2 2" xfId="25519"/>
    <cellStyle name="Normál 49 4 2 3 2 3 3" xfId="25520"/>
    <cellStyle name="Normál 49 4 2 3 2 4" xfId="16962"/>
    <cellStyle name="Normál 49 4 2 3 2 4 2" xfId="25521"/>
    <cellStyle name="Normál 49 4 2 3 2 5" xfId="25522"/>
    <cellStyle name="Normál 49 4 2 3 3" xfId="16963"/>
    <cellStyle name="Normál 49 4 2 3 3 2" xfId="16964"/>
    <cellStyle name="Normál 49 4 2 3 3 2 2" xfId="16965"/>
    <cellStyle name="Normál 49 4 2 3 3 2 2 2" xfId="25523"/>
    <cellStyle name="Normál 49 4 2 3 3 2 3" xfId="25524"/>
    <cellStyle name="Normál 49 4 2 3 3 3" xfId="16966"/>
    <cellStyle name="Normál 49 4 2 3 3 3 2" xfId="25525"/>
    <cellStyle name="Normál 49 4 2 3 3 4" xfId="25526"/>
    <cellStyle name="Normál 49 4 2 3 4" xfId="16967"/>
    <cellStyle name="Normál 49 4 2 3 4 2" xfId="16968"/>
    <cellStyle name="Normál 49 4 2 3 4 2 2" xfId="25527"/>
    <cellStyle name="Normál 49 4 2 3 4 3" xfId="25528"/>
    <cellStyle name="Normál 49 4 2 3 5" xfId="16969"/>
    <cellStyle name="Normál 49 4 2 3 5 2" xfId="25529"/>
    <cellStyle name="Normál 49 4 2 3 6" xfId="25530"/>
    <cellStyle name="Normál 49 4 2 4" xfId="16970"/>
    <cellStyle name="Normál 49 4 2 4 2" xfId="16971"/>
    <cellStyle name="Normál 49 4 2 4 2 2" xfId="16972"/>
    <cellStyle name="Normál 49 4 2 4 2 2 2" xfId="16973"/>
    <cellStyle name="Normál 49 4 2 4 2 2 2 2" xfId="25531"/>
    <cellStyle name="Normál 49 4 2 4 2 2 3" xfId="25532"/>
    <cellStyle name="Normál 49 4 2 4 2 3" xfId="16974"/>
    <cellStyle name="Normál 49 4 2 4 2 3 2" xfId="25533"/>
    <cellStyle name="Normál 49 4 2 4 2 4" xfId="25534"/>
    <cellStyle name="Normál 49 4 2 4 3" xfId="16975"/>
    <cellStyle name="Normál 49 4 2 4 3 2" xfId="16976"/>
    <cellStyle name="Normál 49 4 2 4 3 2 2" xfId="25535"/>
    <cellStyle name="Normál 49 4 2 4 3 3" xfId="25536"/>
    <cellStyle name="Normál 49 4 2 4 4" xfId="16977"/>
    <cellStyle name="Normál 49 4 2 4 4 2" xfId="25537"/>
    <cellStyle name="Normál 49 4 2 4 5" xfId="25538"/>
    <cellStyle name="Normál 49 4 2 5" xfId="16978"/>
    <cellStyle name="Normál 49 4 2 5 2" xfId="16979"/>
    <cellStyle name="Normál 49 4 2 5 2 2" xfId="16980"/>
    <cellStyle name="Normál 49 4 2 5 2 2 2" xfId="25539"/>
    <cellStyle name="Normál 49 4 2 5 2 3" xfId="25540"/>
    <cellStyle name="Normál 49 4 2 5 3" xfId="16981"/>
    <cellStyle name="Normál 49 4 2 5 3 2" xfId="25541"/>
    <cellStyle name="Normál 49 4 2 5 4" xfId="25542"/>
    <cellStyle name="Normál 49 4 2 6" xfId="16982"/>
    <cellStyle name="Normál 49 4 2 6 2" xfId="16983"/>
    <cellStyle name="Normál 49 4 2 6 2 2" xfId="25543"/>
    <cellStyle name="Normál 49 4 2 6 3" xfId="25544"/>
    <cellStyle name="Normál 49 4 2 7" xfId="16984"/>
    <cellStyle name="Normál 49 4 2 7 2" xfId="25545"/>
    <cellStyle name="Normál 49 4 2 8" xfId="25546"/>
    <cellStyle name="Normal 49 4 3" xfId="25547"/>
    <cellStyle name="Normál 49 4 3" xfId="16985"/>
    <cellStyle name="Normál 49 4 3 2" xfId="16986"/>
    <cellStyle name="Normál 49 4 3 2 2" xfId="16987"/>
    <cellStyle name="Normál 49 4 3 2 2 2" xfId="16988"/>
    <cellStyle name="Normál 49 4 3 2 2 2 2" xfId="16989"/>
    <cellStyle name="Normál 49 4 3 2 2 2 2 2" xfId="16990"/>
    <cellStyle name="Normál 49 4 3 2 2 2 2 2 2" xfId="25548"/>
    <cellStyle name="Normál 49 4 3 2 2 2 2 3" xfId="25549"/>
    <cellStyle name="Normál 49 4 3 2 2 2 3" xfId="16991"/>
    <cellStyle name="Normál 49 4 3 2 2 2 3 2" xfId="25550"/>
    <cellStyle name="Normál 49 4 3 2 2 2 4" xfId="25551"/>
    <cellStyle name="Normál 49 4 3 2 2 3" xfId="16992"/>
    <cellStyle name="Normál 49 4 3 2 2 3 2" xfId="16993"/>
    <cellStyle name="Normál 49 4 3 2 2 3 2 2" xfId="25552"/>
    <cellStyle name="Normál 49 4 3 2 2 3 3" xfId="25553"/>
    <cellStyle name="Normál 49 4 3 2 2 4" xfId="16994"/>
    <cellStyle name="Normál 49 4 3 2 2 4 2" xfId="25554"/>
    <cellStyle name="Normál 49 4 3 2 2 5" xfId="25555"/>
    <cellStyle name="Normál 49 4 3 2 3" xfId="16995"/>
    <cellStyle name="Normál 49 4 3 2 3 2" xfId="16996"/>
    <cellStyle name="Normál 49 4 3 2 3 2 2" xfId="16997"/>
    <cellStyle name="Normál 49 4 3 2 3 2 2 2" xfId="25556"/>
    <cellStyle name="Normál 49 4 3 2 3 2 3" xfId="25557"/>
    <cellStyle name="Normál 49 4 3 2 3 3" xfId="16998"/>
    <cellStyle name="Normál 49 4 3 2 3 3 2" xfId="25558"/>
    <cellStyle name="Normál 49 4 3 2 3 4" xfId="25559"/>
    <cellStyle name="Normál 49 4 3 2 4" xfId="16999"/>
    <cellStyle name="Normál 49 4 3 2 4 2" xfId="17000"/>
    <cellStyle name="Normál 49 4 3 2 4 2 2" xfId="25560"/>
    <cellStyle name="Normál 49 4 3 2 4 3" xfId="25561"/>
    <cellStyle name="Normál 49 4 3 2 5" xfId="17001"/>
    <cellStyle name="Normál 49 4 3 2 5 2" xfId="25562"/>
    <cellStyle name="Normál 49 4 3 2 6" xfId="25563"/>
    <cellStyle name="Normál 49 4 3 3" xfId="17002"/>
    <cellStyle name="Normál 49 4 3 3 2" xfId="17003"/>
    <cellStyle name="Normál 49 4 3 3 2 2" xfId="17004"/>
    <cellStyle name="Normál 49 4 3 3 2 2 2" xfId="17005"/>
    <cellStyle name="Normál 49 4 3 3 2 2 2 2" xfId="25564"/>
    <cellStyle name="Normál 49 4 3 3 2 2 3" xfId="25565"/>
    <cellStyle name="Normál 49 4 3 3 2 3" xfId="17006"/>
    <cellStyle name="Normál 49 4 3 3 2 3 2" xfId="25566"/>
    <cellStyle name="Normál 49 4 3 3 2 4" xfId="25567"/>
    <cellStyle name="Normál 49 4 3 3 3" xfId="17007"/>
    <cellStyle name="Normál 49 4 3 3 3 2" xfId="17008"/>
    <cellStyle name="Normál 49 4 3 3 3 2 2" xfId="25568"/>
    <cellStyle name="Normál 49 4 3 3 3 3" xfId="25569"/>
    <cellStyle name="Normál 49 4 3 3 4" xfId="17009"/>
    <cellStyle name="Normál 49 4 3 3 4 2" xfId="25570"/>
    <cellStyle name="Normál 49 4 3 3 5" xfId="25571"/>
    <cellStyle name="Normál 49 4 3 4" xfId="17010"/>
    <cellStyle name="Normál 49 4 3 4 2" xfId="17011"/>
    <cellStyle name="Normál 49 4 3 4 2 2" xfId="17012"/>
    <cellStyle name="Normál 49 4 3 4 2 2 2" xfId="25572"/>
    <cellStyle name="Normál 49 4 3 4 2 3" xfId="25573"/>
    <cellStyle name="Normál 49 4 3 4 3" xfId="17013"/>
    <cellStyle name="Normál 49 4 3 4 3 2" xfId="25574"/>
    <cellStyle name="Normál 49 4 3 4 4" xfId="25575"/>
    <cellStyle name="Normál 49 4 3 5" xfId="17014"/>
    <cellStyle name="Normál 49 4 3 5 2" xfId="17015"/>
    <cellStyle name="Normál 49 4 3 5 2 2" xfId="25576"/>
    <cellStyle name="Normál 49 4 3 5 3" xfId="25577"/>
    <cellStyle name="Normál 49 4 3 6" xfId="17016"/>
    <cellStyle name="Normál 49 4 3 6 2" xfId="25578"/>
    <cellStyle name="Normál 49 4 3 7" xfId="25579"/>
    <cellStyle name="Normal 49 4 4" xfId="25580"/>
    <cellStyle name="Normál 49 4 4" xfId="17017"/>
    <cellStyle name="Normál 49 4 4 2" xfId="17018"/>
    <cellStyle name="Normál 49 4 4 2 2" xfId="17019"/>
    <cellStyle name="Normál 49 4 4 2 2 2" xfId="17020"/>
    <cellStyle name="Normál 49 4 4 2 2 2 2" xfId="17021"/>
    <cellStyle name="Normál 49 4 4 2 2 2 2 2" xfId="25581"/>
    <cellStyle name="Normál 49 4 4 2 2 2 3" xfId="25582"/>
    <cellStyle name="Normál 49 4 4 2 2 3" xfId="17022"/>
    <cellStyle name="Normál 49 4 4 2 2 3 2" xfId="25583"/>
    <cellStyle name="Normál 49 4 4 2 2 4" xfId="25584"/>
    <cellStyle name="Normál 49 4 4 2 3" xfId="17023"/>
    <cellStyle name="Normál 49 4 4 2 3 2" xfId="17024"/>
    <cellStyle name="Normál 49 4 4 2 3 2 2" xfId="25585"/>
    <cellStyle name="Normál 49 4 4 2 3 3" xfId="25586"/>
    <cellStyle name="Normál 49 4 4 2 4" xfId="17025"/>
    <cellStyle name="Normál 49 4 4 2 4 2" xfId="25587"/>
    <cellStyle name="Normál 49 4 4 2 5" xfId="25588"/>
    <cellStyle name="Normál 49 4 4 3" xfId="17026"/>
    <cellStyle name="Normál 49 4 4 3 2" xfId="17027"/>
    <cellStyle name="Normál 49 4 4 3 2 2" xfId="17028"/>
    <cellStyle name="Normál 49 4 4 3 2 2 2" xfId="25589"/>
    <cellStyle name="Normál 49 4 4 3 2 3" xfId="25590"/>
    <cellStyle name="Normál 49 4 4 3 3" xfId="17029"/>
    <cellStyle name="Normál 49 4 4 3 3 2" xfId="25591"/>
    <cellStyle name="Normál 49 4 4 3 4" xfId="25592"/>
    <cellStyle name="Normál 49 4 4 4" xfId="17030"/>
    <cellStyle name="Normál 49 4 4 4 2" xfId="17031"/>
    <cellStyle name="Normál 49 4 4 4 2 2" xfId="25593"/>
    <cellStyle name="Normál 49 4 4 4 3" xfId="25594"/>
    <cellStyle name="Normál 49 4 4 5" xfId="17032"/>
    <cellStyle name="Normál 49 4 4 5 2" xfId="25595"/>
    <cellStyle name="Normál 49 4 4 6" xfId="25596"/>
    <cellStyle name="Normal 49 4 5" xfId="25597"/>
    <cellStyle name="Normál 49 4 5" xfId="17033"/>
    <cellStyle name="Normál 49 4 5 2" xfId="17034"/>
    <cellStyle name="Normál 49 4 5 2 2" xfId="17035"/>
    <cellStyle name="Normál 49 4 5 2 2 2" xfId="17036"/>
    <cellStyle name="Normál 49 4 5 2 2 2 2" xfId="25598"/>
    <cellStyle name="Normál 49 4 5 2 2 3" xfId="25599"/>
    <cellStyle name="Normál 49 4 5 2 3" xfId="17037"/>
    <cellStyle name="Normál 49 4 5 2 3 2" xfId="25600"/>
    <cellStyle name="Normál 49 4 5 2 4" xfId="25601"/>
    <cellStyle name="Normál 49 4 5 3" xfId="17038"/>
    <cellStyle name="Normál 49 4 5 3 2" xfId="17039"/>
    <cellStyle name="Normál 49 4 5 3 2 2" xfId="25602"/>
    <cellStyle name="Normál 49 4 5 3 3" xfId="25603"/>
    <cellStyle name="Normál 49 4 5 4" xfId="17040"/>
    <cellStyle name="Normál 49 4 5 4 2" xfId="25604"/>
    <cellStyle name="Normál 49 4 5 5" xfId="25605"/>
    <cellStyle name="Normal 49 4 6" xfId="25606"/>
    <cellStyle name="Normál 49 4 6" xfId="17041"/>
    <cellStyle name="Normál 49 4 6 2" xfId="17042"/>
    <cellStyle name="Normál 49 4 6 2 2" xfId="17043"/>
    <cellStyle name="Normál 49 4 6 2 2 2" xfId="25607"/>
    <cellStyle name="Normál 49 4 6 2 3" xfId="25608"/>
    <cellStyle name="Normál 49 4 6 3" xfId="17044"/>
    <cellStyle name="Normál 49 4 6 3 2" xfId="25609"/>
    <cellStyle name="Normál 49 4 6 4" xfId="25610"/>
    <cellStyle name="Normál 49 4 7" xfId="17045"/>
    <cellStyle name="Normál 49 4 7 2" xfId="17046"/>
    <cellStyle name="Normál 49 4 7 2 2" xfId="25611"/>
    <cellStyle name="Normál 49 4 7 3" xfId="25612"/>
    <cellStyle name="Normál 49 4 8" xfId="17047"/>
    <cellStyle name="Normál 49 4 8 2" xfId="25613"/>
    <cellStyle name="Normál 49 4 9" xfId="25614"/>
    <cellStyle name="Normal 49 5" xfId="17048"/>
    <cellStyle name="Normál 49 5" xfId="17049"/>
    <cellStyle name="Normál 49 5 10" xfId="25615"/>
    <cellStyle name="Normal 49 5 2" xfId="25616"/>
    <cellStyle name="Normál 49 5 2" xfId="17050"/>
    <cellStyle name="Normál 49 5 2 2" xfId="17051"/>
    <cellStyle name="Normál 49 5 2 2 2" xfId="17052"/>
    <cellStyle name="Normál 49 5 2 2 2 2" xfId="17053"/>
    <cellStyle name="Normál 49 5 2 2 2 2 2" xfId="17054"/>
    <cellStyle name="Normál 49 5 2 2 2 2 2 2" xfId="17055"/>
    <cellStyle name="Normál 49 5 2 2 2 2 2 2 2" xfId="25617"/>
    <cellStyle name="Normál 49 5 2 2 2 2 2 3" xfId="25618"/>
    <cellStyle name="Normál 49 5 2 2 2 2 3" xfId="17056"/>
    <cellStyle name="Normál 49 5 2 2 2 2 3 2" xfId="25619"/>
    <cellStyle name="Normál 49 5 2 2 2 2 4" xfId="25620"/>
    <cellStyle name="Normál 49 5 2 2 2 3" xfId="17057"/>
    <cellStyle name="Normál 49 5 2 2 2 3 2" xfId="17058"/>
    <cellStyle name="Normál 49 5 2 2 2 3 2 2" xfId="25621"/>
    <cellStyle name="Normál 49 5 2 2 2 3 3" xfId="25622"/>
    <cellStyle name="Normál 49 5 2 2 2 4" xfId="17059"/>
    <cellStyle name="Normál 49 5 2 2 2 4 2" xfId="25623"/>
    <cellStyle name="Normál 49 5 2 2 2 5" xfId="25624"/>
    <cellStyle name="Normál 49 5 2 2 3" xfId="17060"/>
    <cellStyle name="Normál 49 5 2 2 3 2" xfId="17061"/>
    <cellStyle name="Normál 49 5 2 2 3 2 2" xfId="17062"/>
    <cellStyle name="Normál 49 5 2 2 3 2 2 2" xfId="25625"/>
    <cellStyle name="Normál 49 5 2 2 3 2 3" xfId="25626"/>
    <cellStyle name="Normál 49 5 2 2 3 3" xfId="17063"/>
    <cellStyle name="Normál 49 5 2 2 3 3 2" xfId="25627"/>
    <cellStyle name="Normál 49 5 2 2 3 4" xfId="25628"/>
    <cellStyle name="Normál 49 5 2 2 4" xfId="17064"/>
    <cellStyle name="Normál 49 5 2 2 4 2" xfId="17065"/>
    <cellStyle name="Normál 49 5 2 2 4 2 2" xfId="25629"/>
    <cellStyle name="Normál 49 5 2 2 4 3" xfId="25630"/>
    <cellStyle name="Normál 49 5 2 2 5" xfId="17066"/>
    <cellStyle name="Normál 49 5 2 2 5 2" xfId="25631"/>
    <cellStyle name="Normál 49 5 2 2 6" xfId="25632"/>
    <cellStyle name="Normál 49 5 2 3" xfId="17067"/>
    <cellStyle name="Normál 49 5 2 3 2" xfId="17068"/>
    <cellStyle name="Normál 49 5 2 3 2 2" xfId="17069"/>
    <cellStyle name="Normál 49 5 2 3 2 2 2" xfId="17070"/>
    <cellStyle name="Normál 49 5 2 3 2 2 2 2" xfId="25633"/>
    <cellStyle name="Normál 49 5 2 3 2 2 3" xfId="25634"/>
    <cellStyle name="Normál 49 5 2 3 2 3" xfId="17071"/>
    <cellStyle name="Normál 49 5 2 3 2 3 2" xfId="25635"/>
    <cellStyle name="Normál 49 5 2 3 2 4" xfId="25636"/>
    <cellStyle name="Normál 49 5 2 3 3" xfId="17072"/>
    <cellStyle name="Normál 49 5 2 3 3 2" xfId="17073"/>
    <cellStyle name="Normál 49 5 2 3 3 2 2" xfId="25637"/>
    <cellStyle name="Normál 49 5 2 3 3 3" xfId="25638"/>
    <cellStyle name="Normál 49 5 2 3 4" xfId="17074"/>
    <cellStyle name="Normál 49 5 2 3 4 2" xfId="25639"/>
    <cellStyle name="Normál 49 5 2 3 5" xfId="25640"/>
    <cellStyle name="Normál 49 5 2 4" xfId="17075"/>
    <cellStyle name="Normál 49 5 2 4 2" xfId="17076"/>
    <cellStyle name="Normál 49 5 2 4 2 2" xfId="17077"/>
    <cellStyle name="Normál 49 5 2 4 2 2 2" xfId="25641"/>
    <cellStyle name="Normál 49 5 2 4 2 3" xfId="25642"/>
    <cellStyle name="Normál 49 5 2 4 3" xfId="17078"/>
    <cellStyle name="Normál 49 5 2 4 3 2" xfId="25643"/>
    <cellStyle name="Normál 49 5 2 4 4" xfId="25644"/>
    <cellStyle name="Normál 49 5 2 5" xfId="17079"/>
    <cellStyle name="Normál 49 5 2 5 2" xfId="17080"/>
    <cellStyle name="Normál 49 5 2 5 2 2" xfId="25645"/>
    <cellStyle name="Normál 49 5 2 5 3" xfId="25646"/>
    <cellStyle name="Normál 49 5 2 6" xfId="17081"/>
    <cellStyle name="Normál 49 5 2 6 2" xfId="25647"/>
    <cellStyle name="Normál 49 5 2 7" xfId="25648"/>
    <cellStyle name="Normal 49 5 3" xfId="25649"/>
    <cellStyle name="Normál 49 5 3" xfId="17082"/>
    <cellStyle name="Normál 49 5 3 2" xfId="17083"/>
    <cellStyle name="Normál 49 5 3 2 2" xfId="17084"/>
    <cellStyle name="Normál 49 5 3 2 2 2" xfId="17085"/>
    <cellStyle name="Normál 49 5 3 2 2 2 2" xfId="17086"/>
    <cellStyle name="Normál 49 5 3 2 2 2 2 2" xfId="25650"/>
    <cellStyle name="Normál 49 5 3 2 2 2 3" xfId="25651"/>
    <cellStyle name="Normál 49 5 3 2 2 3" xfId="17087"/>
    <cellStyle name="Normál 49 5 3 2 2 3 2" xfId="25652"/>
    <cellStyle name="Normál 49 5 3 2 2 4" xfId="25653"/>
    <cellStyle name="Normál 49 5 3 2 3" xfId="17088"/>
    <cellStyle name="Normál 49 5 3 2 3 2" xfId="17089"/>
    <cellStyle name="Normál 49 5 3 2 3 2 2" xfId="25654"/>
    <cellStyle name="Normál 49 5 3 2 3 3" xfId="25655"/>
    <cellStyle name="Normál 49 5 3 2 4" xfId="17090"/>
    <cellStyle name="Normál 49 5 3 2 4 2" xfId="25656"/>
    <cellStyle name="Normál 49 5 3 2 5" xfId="25657"/>
    <cellStyle name="Normál 49 5 3 3" xfId="17091"/>
    <cellStyle name="Normál 49 5 3 3 2" xfId="17092"/>
    <cellStyle name="Normál 49 5 3 3 2 2" xfId="17093"/>
    <cellStyle name="Normál 49 5 3 3 2 2 2" xfId="25658"/>
    <cellStyle name="Normál 49 5 3 3 2 3" xfId="25659"/>
    <cellStyle name="Normál 49 5 3 3 3" xfId="17094"/>
    <cellStyle name="Normál 49 5 3 3 3 2" xfId="25660"/>
    <cellStyle name="Normál 49 5 3 3 4" xfId="25661"/>
    <cellStyle name="Normál 49 5 3 4" xfId="17095"/>
    <cellStyle name="Normál 49 5 3 4 2" xfId="17096"/>
    <cellStyle name="Normál 49 5 3 4 2 2" xfId="25662"/>
    <cellStyle name="Normál 49 5 3 4 3" xfId="25663"/>
    <cellStyle name="Normál 49 5 3 5" xfId="17097"/>
    <cellStyle name="Normál 49 5 3 5 2" xfId="25664"/>
    <cellStyle name="Normál 49 5 3 6" xfId="25665"/>
    <cellStyle name="Normal 49 5 4" xfId="25666"/>
    <cellStyle name="Normál 49 5 4" xfId="17098"/>
    <cellStyle name="Normál 49 5 4 2" xfId="17099"/>
    <cellStyle name="Normál 49 5 4 2 2" xfId="17100"/>
    <cellStyle name="Normál 49 5 4 2 2 2" xfId="17101"/>
    <cellStyle name="Normál 49 5 4 2 2 2 2" xfId="25667"/>
    <cellStyle name="Normál 49 5 4 2 2 3" xfId="25668"/>
    <cellStyle name="Normál 49 5 4 2 3" xfId="17102"/>
    <cellStyle name="Normál 49 5 4 2 3 2" xfId="25669"/>
    <cellStyle name="Normál 49 5 4 2 4" xfId="25670"/>
    <cellStyle name="Normál 49 5 4 3" xfId="17103"/>
    <cellStyle name="Normál 49 5 4 3 2" xfId="17104"/>
    <cellStyle name="Normál 49 5 4 3 2 2" xfId="25671"/>
    <cellStyle name="Normál 49 5 4 3 3" xfId="25672"/>
    <cellStyle name="Normál 49 5 4 4" xfId="17105"/>
    <cellStyle name="Normál 49 5 4 4 2" xfId="25673"/>
    <cellStyle name="Normál 49 5 4 5" xfId="25674"/>
    <cellStyle name="Normal 49 5 5" xfId="25675"/>
    <cellStyle name="Normál 49 5 5" xfId="17106"/>
    <cellStyle name="Normál 49 5 5 2" xfId="17107"/>
    <cellStyle name="Normál 49 5 5 2 2" xfId="17108"/>
    <cellStyle name="Normál 49 5 5 2 2 2" xfId="25676"/>
    <cellStyle name="Normál 49 5 5 2 3" xfId="25677"/>
    <cellStyle name="Normál 49 5 5 3" xfId="17109"/>
    <cellStyle name="Normál 49 5 5 3 2" xfId="25678"/>
    <cellStyle name="Normál 49 5 5 4" xfId="25679"/>
    <cellStyle name="Normal 49 5 6" xfId="25680"/>
    <cellStyle name="Normál 49 5 6" xfId="17110"/>
    <cellStyle name="Normál 49 5 6 2" xfId="17111"/>
    <cellStyle name="Normál 49 5 6 2 2" xfId="25681"/>
    <cellStyle name="Normál 49 5 6 3" xfId="25682"/>
    <cellStyle name="Normál 49 5 7" xfId="17112"/>
    <cellStyle name="Normál 49 5 7 2" xfId="25683"/>
    <cellStyle name="Normál 49 5 8" xfId="25684"/>
    <cellStyle name="Normál 49 5 9" xfId="25685"/>
    <cellStyle name="Normal 49 6" xfId="17113"/>
    <cellStyle name="Normál 49 6" xfId="17114"/>
    <cellStyle name="Normál 49 6 10" xfId="25686"/>
    <cellStyle name="Normal 49 6 2" xfId="25687"/>
    <cellStyle name="Normál 49 6 2" xfId="17115"/>
    <cellStyle name="Normál 49 6 2 2" xfId="17116"/>
    <cellStyle name="Normál 49 6 2 2 2" xfId="17117"/>
    <cellStyle name="Normál 49 6 2 2 2 2" xfId="17118"/>
    <cellStyle name="Normál 49 6 2 2 2 2 2" xfId="17119"/>
    <cellStyle name="Normál 49 6 2 2 2 2 2 2" xfId="25688"/>
    <cellStyle name="Normál 49 6 2 2 2 2 3" xfId="25689"/>
    <cellStyle name="Normál 49 6 2 2 2 3" xfId="17120"/>
    <cellStyle name="Normál 49 6 2 2 2 3 2" xfId="25690"/>
    <cellStyle name="Normál 49 6 2 2 2 4" xfId="25691"/>
    <cellStyle name="Normál 49 6 2 2 3" xfId="17121"/>
    <cellStyle name="Normál 49 6 2 2 3 2" xfId="17122"/>
    <cellStyle name="Normál 49 6 2 2 3 2 2" xfId="25692"/>
    <cellStyle name="Normál 49 6 2 2 3 3" xfId="25693"/>
    <cellStyle name="Normál 49 6 2 2 4" xfId="17123"/>
    <cellStyle name="Normál 49 6 2 2 4 2" xfId="25694"/>
    <cellStyle name="Normál 49 6 2 2 5" xfId="25695"/>
    <cellStyle name="Normál 49 6 2 3" xfId="17124"/>
    <cellStyle name="Normál 49 6 2 3 2" xfId="17125"/>
    <cellStyle name="Normál 49 6 2 3 2 2" xfId="17126"/>
    <cellStyle name="Normál 49 6 2 3 2 2 2" xfId="25696"/>
    <cellStyle name="Normál 49 6 2 3 2 3" xfId="25697"/>
    <cellStyle name="Normál 49 6 2 3 3" xfId="17127"/>
    <cellStyle name="Normál 49 6 2 3 3 2" xfId="25698"/>
    <cellStyle name="Normál 49 6 2 3 4" xfId="25699"/>
    <cellStyle name="Normál 49 6 2 4" xfId="17128"/>
    <cellStyle name="Normál 49 6 2 4 2" xfId="17129"/>
    <cellStyle name="Normál 49 6 2 4 2 2" xfId="25700"/>
    <cellStyle name="Normál 49 6 2 4 3" xfId="25701"/>
    <cellStyle name="Normál 49 6 2 5" xfId="17130"/>
    <cellStyle name="Normál 49 6 2 5 2" xfId="25702"/>
    <cellStyle name="Normál 49 6 2 6" xfId="25703"/>
    <cellStyle name="Normal 49 6 3" xfId="25704"/>
    <cellStyle name="Normál 49 6 3" xfId="17131"/>
    <cellStyle name="Normál 49 6 3 2" xfId="17132"/>
    <cellStyle name="Normál 49 6 3 2 2" xfId="17133"/>
    <cellStyle name="Normál 49 6 3 2 2 2" xfId="17134"/>
    <cellStyle name="Normál 49 6 3 2 2 2 2" xfId="25705"/>
    <cellStyle name="Normál 49 6 3 2 2 3" xfId="25706"/>
    <cellStyle name="Normál 49 6 3 2 3" xfId="17135"/>
    <cellStyle name="Normál 49 6 3 2 3 2" xfId="25707"/>
    <cellStyle name="Normál 49 6 3 2 4" xfId="25708"/>
    <cellStyle name="Normál 49 6 3 3" xfId="17136"/>
    <cellStyle name="Normál 49 6 3 3 2" xfId="17137"/>
    <cellStyle name="Normál 49 6 3 3 2 2" xfId="25709"/>
    <cellStyle name="Normál 49 6 3 3 3" xfId="25710"/>
    <cellStyle name="Normál 49 6 3 4" xfId="17138"/>
    <cellStyle name="Normál 49 6 3 4 2" xfId="25711"/>
    <cellStyle name="Normál 49 6 3 5" xfId="25712"/>
    <cellStyle name="Normal 49 6 4" xfId="25713"/>
    <cellStyle name="Normál 49 6 4" xfId="17139"/>
    <cellStyle name="Normál 49 6 4 2" xfId="17140"/>
    <cellStyle name="Normál 49 6 4 2 2" xfId="17141"/>
    <cellStyle name="Normál 49 6 4 2 2 2" xfId="25714"/>
    <cellStyle name="Normál 49 6 4 2 3" xfId="25715"/>
    <cellStyle name="Normál 49 6 4 3" xfId="17142"/>
    <cellStyle name="Normál 49 6 4 3 2" xfId="25716"/>
    <cellStyle name="Normál 49 6 4 4" xfId="25717"/>
    <cellStyle name="Normal 49 6 5" xfId="25718"/>
    <cellStyle name="Normál 49 6 5" xfId="17143"/>
    <cellStyle name="Normál 49 6 5 2" xfId="17144"/>
    <cellStyle name="Normál 49 6 5 2 2" xfId="25719"/>
    <cellStyle name="Normál 49 6 5 3" xfId="25720"/>
    <cellStyle name="Normal 49 6 6" xfId="25721"/>
    <cellStyle name="Normál 49 6 6" xfId="17145"/>
    <cellStyle name="Normál 49 6 6 2" xfId="25722"/>
    <cellStyle name="Normál 49 6 7" xfId="25723"/>
    <cellStyle name="Normál 49 6 8" xfId="25724"/>
    <cellStyle name="Normál 49 6 9" xfId="25725"/>
    <cellStyle name="Normál 49 7" xfId="17146"/>
    <cellStyle name="Normál 49 7 2" xfId="17147"/>
    <cellStyle name="Normál 49 7 2 2" xfId="17148"/>
    <cellStyle name="Normál 49 7 2 2 2" xfId="17149"/>
    <cellStyle name="Normál 49 7 2 2 2 2" xfId="17150"/>
    <cellStyle name="Normál 49 7 2 2 2 2 2" xfId="25726"/>
    <cellStyle name="Normál 49 7 2 2 2 3" xfId="25727"/>
    <cellStyle name="Normál 49 7 2 2 3" xfId="17151"/>
    <cellStyle name="Normál 49 7 2 2 3 2" xfId="25728"/>
    <cellStyle name="Normál 49 7 2 2 4" xfId="25729"/>
    <cellStyle name="Normál 49 7 2 3" xfId="17152"/>
    <cellStyle name="Normál 49 7 2 3 2" xfId="17153"/>
    <cellStyle name="Normál 49 7 2 3 2 2" xfId="25730"/>
    <cellStyle name="Normál 49 7 2 3 3" xfId="25731"/>
    <cellStyle name="Normál 49 7 2 4" xfId="17154"/>
    <cellStyle name="Normál 49 7 2 4 2" xfId="25732"/>
    <cellStyle name="Normál 49 7 2 5" xfId="25733"/>
    <cellStyle name="Normál 49 7 3" xfId="17155"/>
    <cellStyle name="Normál 49 7 3 2" xfId="17156"/>
    <cellStyle name="Normál 49 7 3 2 2" xfId="17157"/>
    <cellStyle name="Normál 49 7 3 2 2 2" xfId="25734"/>
    <cellStyle name="Normál 49 7 3 2 3" xfId="25735"/>
    <cellStyle name="Normál 49 7 3 3" xfId="17158"/>
    <cellStyle name="Normál 49 7 3 3 2" xfId="25736"/>
    <cellStyle name="Normál 49 7 3 4" xfId="25737"/>
    <cellStyle name="Normál 49 7 4" xfId="17159"/>
    <cellStyle name="Normál 49 7 4 2" xfId="17160"/>
    <cellStyle name="Normál 49 7 4 2 2" xfId="25738"/>
    <cellStyle name="Normál 49 7 4 3" xfId="25739"/>
    <cellStyle name="Normál 49 7 5" xfId="17161"/>
    <cellStyle name="Normál 49 7 5 2" xfId="25740"/>
    <cellStyle name="Normál 49 7 6" xfId="25741"/>
    <cellStyle name="Normál 49 8" xfId="17162"/>
    <cellStyle name="Normál 49 8 2" xfId="17163"/>
    <cellStyle name="Normál 49 8 2 2" xfId="17164"/>
    <cellStyle name="Normál 49 8 2 2 2" xfId="17165"/>
    <cellStyle name="Normál 49 8 2 2 2 2" xfId="25742"/>
    <cellStyle name="Normál 49 8 2 2 3" xfId="25743"/>
    <cellStyle name="Normál 49 8 2 3" xfId="17166"/>
    <cellStyle name="Normál 49 8 2 3 2" xfId="25744"/>
    <cellStyle name="Normál 49 8 2 4" xfId="25745"/>
    <cellStyle name="Normál 49 8 3" xfId="17167"/>
    <cellStyle name="Normál 49 8 3 2" xfId="17168"/>
    <cellStyle name="Normál 49 8 3 2 2" xfId="25746"/>
    <cellStyle name="Normál 49 8 3 3" xfId="25747"/>
    <cellStyle name="Normál 49 8 4" xfId="17169"/>
    <cellStyle name="Normál 49 8 4 2" xfId="25748"/>
    <cellStyle name="Normál 49 8 5" xfId="25749"/>
    <cellStyle name="Normál 49 9" xfId="17170"/>
    <cellStyle name="Normál 49 9 2" xfId="17171"/>
    <cellStyle name="Normál 49 9 2 2" xfId="17172"/>
    <cellStyle name="Normál 49 9 2 2 2" xfId="25750"/>
    <cellStyle name="Normál 49 9 2 3" xfId="25751"/>
    <cellStyle name="Normál 49 9 3" xfId="17173"/>
    <cellStyle name="Normál 49 9 3 2" xfId="25752"/>
    <cellStyle name="Normál 49 9 4" xfId="25753"/>
    <cellStyle name="Normal 5" xfId="243"/>
    <cellStyle name="Normál 5" xfId="244"/>
    <cellStyle name="Normal 5 10" xfId="3647"/>
    <cellStyle name="Normál 5 10" xfId="4974"/>
    <cellStyle name="Normal 5 10 2" xfId="36042"/>
    <cellStyle name="Normál 5 10 2" xfId="17177"/>
    <cellStyle name="Normál 5 10 3" xfId="17176"/>
    <cellStyle name="Normal 5 11" xfId="3700"/>
    <cellStyle name="Normál 5 11" xfId="4925"/>
    <cellStyle name="Normal 5 11 2" xfId="36073"/>
    <cellStyle name="Normál 5 11 2" xfId="17178"/>
    <cellStyle name="Normál 5 11 3" xfId="36451"/>
    <cellStyle name="Normal 5 12" xfId="4012"/>
    <cellStyle name="Normál 5 12" xfId="17179"/>
    <cellStyle name="Normal 5 12 2" xfId="36132"/>
    <cellStyle name="Normal 5 13" xfId="4835"/>
    <cellStyle name="Normál 5 13" xfId="17180"/>
    <cellStyle name="Normal 5 13 2" xfId="36411"/>
    <cellStyle name="Normal 5 14" xfId="4874"/>
    <cellStyle name="Normál 5 14" xfId="17181"/>
    <cellStyle name="Normal 5 14 2" xfId="36432"/>
    <cellStyle name="Normal 5 15" xfId="4843"/>
    <cellStyle name="Normál 5 15" xfId="17182"/>
    <cellStyle name="Normal 5 15 2" xfId="36415"/>
    <cellStyle name="Normal 5 16" xfId="5307"/>
    <cellStyle name="Normál 5 16" xfId="17183"/>
    <cellStyle name="Normal 5 17" xfId="5618"/>
    <cellStyle name="Normál 5 17" xfId="17184"/>
    <cellStyle name="Normal 5 18" xfId="5572"/>
    <cellStyle name="Normál 5 18" xfId="17185"/>
    <cellStyle name="Normal 5 19" xfId="5619"/>
    <cellStyle name="Normál 5 19" xfId="17186"/>
    <cellStyle name="Normal 5 2" xfId="3195"/>
    <cellStyle name="Normál 5 2" xfId="245"/>
    <cellStyle name="Normal 5 2 10" xfId="17187"/>
    <cellStyle name="Normál 5 2 10" xfId="30539"/>
    <cellStyle name="Normal 5 2 11" xfId="35733"/>
    <cellStyle name="Normál 5 2 11" xfId="7137"/>
    <cellStyle name="Normal 5 2 12" xfId="36874"/>
    <cellStyle name="Normál 5 2 12" xfId="31465"/>
    <cellStyle name="Normál 5 2 13" xfId="7048"/>
    <cellStyle name="Normál 5 2 14" xfId="30720"/>
    <cellStyle name="Normál 5 2 15" xfId="30105"/>
    <cellStyle name="Normál 5 2 16" xfId="30311"/>
    <cellStyle name="Normál 5 2 17" xfId="36875"/>
    <cellStyle name="Normal 5 2 2" xfId="17188"/>
    <cellStyle name="Normál 5 2 2" xfId="246"/>
    <cellStyle name="Normál 5 2 2 10" xfId="32909"/>
    <cellStyle name="Normal 5 2 2 2" xfId="17190"/>
    <cellStyle name="Normál 5 2 2 2" xfId="17189"/>
    <cellStyle name="Normál 5 2 2 2 2" xfId="34505"/>
    <cellStyle name="Normál 5 2 2 3" xfId="31687"/>
    <cellStyle name="Normál 5 2 2 4" xfId="33040"/>
    <cellStyle name="Normál 5 2 2 5" xfId="30503"/>
    <cellStyle name="Normál 5 2 2 6" xfId="32419"/>
    <cellStyle name="Normál 5 2 2 7" xfId="30926"/>
    <cellStyle name="Normál 5 2 2 8" xfId="32066"/>
    <cellStyle name="Normál 5 2 2 9" xfId="32260"/>
    <cellStyle name="Normal 5 2 3" xfId="17191"/>
    <cellStyle name="Normál 5 2 3" xfId="618"/>
    <cellStyle name="Normál 5 2 3 2" xfId="17192"/>
    <cellStyle name="Normal 5 2 4" xfId="17193"/>
    <cellStyle name="Normál 5 2 4" xfId="2590"/>
    <cellStyle name="Normál 5 2 4 2" xfId="35331"/>
    <cellStyle name="Normal 5 2 5" xfId="17194"/>
    <cellStyle name="Normál 5 2 5" xfId="29922"/>
    <cellStyle name="Normál 5 2 5 2" xfId="34392"/>
    <cellStyle name="Normal 5 2 6" xfId="17195"/>
    <cellStyle name="Normál 5 2 6" xfId="32388"/>
    <cellStyle name="Normal 5 2 7" xfId="17196"/>
    <cellStyle name="Normál 5 2 7" xfId="7134"/>
    <cellStyle name="Normal 5 2 8" xfId="29879"/>
    <cellStyle name="Normál 5 2 8" xfId="31851"/>
    <cellStyle name="Normal 5 2 9" xfId="29862"/>
    <cellStyle name="Normál 5 2 9" xfId="33002"/>
    <cellStyle name="Normál 5 2_Flash Gas_PP_Q1_2013 -Mol_final" xfId="3200"/>
    <cellStyle name="Normal 5 20" xfId="5571"/>
    <cellStyle name="Normál 5 20" xfId="17197"/>
    <cellStyle name="Normal 5 21" xfId="5744"/>
    <cellStyle name="Normál 5 21" xfId="17198"/>
    <cellStyle name="Normal 5 22" xfId="5688"/>
    <cellStyle name="Normál 5 22" xfId="17199"/>
    <cellStyle name="Normal 5 23" xfId="5745"/>
    <cellStyle name="Normál 5 23" xfId="17200"/>
    <cellStyle name="Normal 5 24" xfId="5687"/>
    <cellStyle name="Normál 5 24" xfId="17201"/>
    <cellStyle name="Normal 5 25" xfId="5746"/>
    <cellStyle name="Normál 5 25" xfId="17202"/>
    <cellStyle name="Normal 5 26" xfId="5022"/>
    <cellStyle name="Normál 5 26" xfId="17203"/>
    <cellStyle name="Normal 5 27" xfId="5823"/>
    <cellStyle name="Normál 5 27" xfId="17204"/>
    <cellStyle name="Normal 5 28" xfId="5835"/>
    <cellStyle name="Normál 5 28" xfId="17205"/>
    <cellStyle name="Normal 5 29" xfId="5878"/>
    <cellStyle name="Normál 5 29" xfId="17206"/>
    <cellStyle name="Normal 5 3" xfId="2993"/>
    <cellStyle name="Normál 5 3" xfId="1834"/>
    <cellStyle name="Normál 5 3 10" xfId="33450"/>
    <cellStyle name="Normál 5 3 11" xfId="36876"/>
    <cellStyle name="Normal 5 3 2" xfId="17207"/>
    <cellStyle name="Normál 5 3 2" xfId="2591"/>
    <cellStyle name="Normál 5 3 2 10" xfId="31702"/>
    <cellStyle name="Normál 5 3 2 11" xfId="34465"/>
    <cellStyle name="Normal 5 3 2 2" xfId="17209"/>
    <cellStyle name="Normál 5 3 2 2" xfId="17208"/>
    <cellStyle name="Normál 5 3 2 2 2" xfId="35332"/>
    <cellStyle name="Normál 5 3 2 3" xfId="31688"/>
    <cellStyle name="Normál 5 3 2 4" xfId="31493"/>
    <cellStyle name="Normál 5 3 2 5" xfId="31601"/>
    <cellStyle name="Normál 5 3 2 6" xfId="31548"/>
    <cellStyle name="Normál 5 3 2 7" xfId="31581"/>
    <cellStyle name="Normál 5 3 2 8" xfId="31128"/>
    <cellStyle name="Normál 5 3 2 9" xfId="30743"/>
    <cellStyle name="Normal 5 3 3" xfId="17210"/>
    <cellStyle name="Normál 5 3 3" xfId="17211"/>
    <cellStyle name="Normál 5 3 3 2" xfId="35075"/>
    <cellStyle name="Normal 5 3 4" xfId="17212"/>
    <cellStyle name="Normál 5 3 4" xfId="29962"/>
    <cellStyle name="Normál 5 3 4 2" xfId="34393"/>
    <cellStyle name="Normal 5 3 5" xfId="17213"/>
    <cellStyle name="Normál 5 3 5" xfId="32361"/>
    <cellStyle name="Normal 5 3 6" xfId="17214"/>
    <cellStyle name="Normál 5 3 6" xfId="30946"/>
    <cellStyle name="Normal 5 3 7" xfId="35574"/>
    <cellStyle name="Normál 5 3 7" xfId="31844"/>
    <cellStyle name="Normál 5 3 8" xfId="33011"/>
    <cellStyle name="Normál 5 3 9" xfId="7181"/>
    <cellStyle name="Normal 5 30" xfId="1833"/>
    <cellStyle name="Normál 5 30" xfId="17215"/>
    <cellStyle name="Normal 5 31" xfId="17216"/>
    <cellStyle name="Normál 5 31" xfId="17217"/>
    <cellStyle name="Normal 5 32" xfId="17218"/>
    <cellStyle name="Normál 5 32" xfId="17219"/>
    <cellStyle name="Normal 5 33" xfId="17220"/>
    <cellStyle name="Normál 5 33" xfId="17221"/>
    <cellStyle name="Normal 5 34" xfId="17222"/>
    <cellStyle name="Normál 5 34" xfId="17223"/>
    <cellStyle name="Normal 5 35" xfId="17224"/>
    <cellStyle name="Normál 5 35" xfId="17225"/>
    <cellStyle name="Normal 5 36" xfId="17226"/>
    <cellStyle name="Normál 5 36" xfId="17227"/>
    <cellStyle name="Normal 5 37" xfId="17228"/>
    <cellStyle name="Normál 5 37" xfId="17229"/>
    <cellStyle name="Normal 5 38" xfId="17230"/>
    <cellStyle name="Normál 5 38" xfId="17231"/>
    <cellStyle name="Normal 5 39" xfId="17232"/>
    <cellStyle name="Normál 5 39" xfId="17233"/>
    <cellStyle name="Normal 5 4" xfId="3127"/>
    <cellStyle name="Normál 5 4" xfId="2179"/>
    <cellStyle name="Normal 5 4 2" xfId="17234"/>
    <cellStyle name="Normál 5 4 2" xfId="17235"/>
    <cellStyle name="Normal 5 4 3" xfId="17236"/>
    <cellStyle name="Normál 5 4 3" xfId="17237"/>
    <cellStyle name="Normal 5 4 4" xfId="17238"/>
    <cellStyle name="Normál 5 4 4" xfId="35202"/>
    <cellStyle name="Normal 5 4 5" xfId="17239"/>
    <cellStyle name="Normál 5 4 5" xfId="36877"/>
    <cellStyle name="Normal 5 4 6" xfId="35684"/>
    <cellStyle name="Normal 5 40" xfId="17240"/>
    <cellStyle name="Normál 5 40" xfId="17241"/>
    <cellStyle name="Normal 5 41" xfId="17242"/>
    <cellStyle name="Normál 5 41" xfId="17243"/>
    <cellStyle name="Normal 5 42" xfId="17244"/>
    <cellStyle name="Normál 5 42" xfId="17245"/>
    <cellStyle name="Normal 5 43" xfId="17246"/>
    <cellStyle name="Normál 5 43" xfId="17247"/>
    <cellStyle name="Normal 5 44" xfId="17248"/>
    <cellStyle name="Normál 5 44" xfId="17249"/>
    <cellStyle name="Normal 5 45" xfId="17250"/>
    <cellStyle name="Normál 5 45" xfId="17251"/>
    <cellStyle name="Normal 5 46" xfId="17252"/>
    <cellStyle name="Normál 5 46" xfId="17253"/>
    <cellStyle name="Normal 5 47" xfId="17254"/>
    <cellStyle name="Normál 5 47" xfId="17255"/>
    <cellStyle name="Normal 5 48" xfId="17256"/>
    <cellStyle name="Normál 5 48" xfId="17257"/>
    <cellStyle name="Normal 5 49" xfId="17258"/>
    <cellStyle name="Normál 5 49" xfId="17259"/>
    <cellStyle name="Normal 5 5" xfId="3119"/>
    <cellStyle name="Normál 5 5" xfId="2589"/>
    <cellStyle name="Normál 5 5 10" xfId="33839"/>
    <cellStyle name="Normál 5 5 11" xfId="35330"/>
    <cellStyle name="Normál 5 5 12" xfId="36878"/>
    <cellStyle name="Normal 5 5 2" xfId="17261"/>
    <cellStyle name="Normál 5 5 2" xfId="17262"/>
    <cellStyle name="Normal 5 5 3" xfId="17263"/>
    <cellStyle name="Normál 5 5 3" xfId="17260"/>
    <cellStyle name="Normal 5 5 4" xfId="17264"/>
    <cellStyle name="Normál 5 5 4" xfId="31700"/>
    <cellStyle name="Normal 5 5 5" xfId="35678"/>
    <cellStyle name="Normál 5 5 5" xfId="31486"/>
    <cellStyle name="Normál 5 5 6" xfId="33116"/>
    <cellStyle name="Normál 5 5 7" xfId="30456"/>
    <cellStyle name="Normál 5 5 8" xfId="32599"/>
    <cellStyle name="Normál 5 5 9" xfId="7758"/>
    <cellStyle name="Normal 5 50" xfId="17265"/>
    <cellStyle name="Normál 5 50" xfId="17266"/>
    <cellStyle name="Normal 5 51" xfId="17267"/>
    <cellStyle name="Normál 5 51" xfId="17268"/>
    <cellStyle name="Normal 5 52" xfId="17269"/>
    <cellStyle name="Normál 5 52" xfId="17270"/>
    <cellStyle name="Normal 5 53" xfId="17271"/>
    <cellStyle name="Normál 5 53" xfId="17272"/>
    <cellStyle name="Normal 5 54" xfId="17273"/>
    <cellStyle name="Normál 5 54" xfId="17274"/>
    <cellStyle name="Normal 5 55" xfId="17275"/>
    <cellStyle name="Normál 5 55" xfId="17276"/>
    <cellStyle name="Normal 5 56" xfId="17277"/>
    <cellStyle name="Normál 5 56" xfId="17278"/>
    <cellStyle name="Normal 5 57" xfId="17279"/>
    <cellStyle name="Normál 5 57" xfId="17280"/>
    <cellStyle name="Normal 5 58" xfId="17281"/>
    <cellStyle name="Normál 5 58" xfId="17282"/>
    <cellStyle name="Normal 5 59" xfId="17283"/>
    <cellStyle name="Normál 5 59" xfId="17284"/>
    <cellStyle name="Normal 5 6" xfId="3517"/>
    <cellStyle name="Normál 5 6" xfId="4135"/>
    <cellStyle name="Normál 5 6 10" xfId="33266"/>
    <cellStyle name="Normál 5 6 11" xfId="36166"/>
    <cellStyle name="Normál 5 6 12" xfId="36879"/>
    <cellStyle name="Normal 5 6 2" xfId="17286"/>
    <cellStyle name="Normál 5 6 2" xfId="17287"/>
    <cellStyle name="Normal 5 6 3" xfId="17288"/>
    <cellStyle name="Normál 5 6 3" xfId="17285"/>
    <cellStyle name="Normal 5 6 4" xfId="17289"/>
    <cellStyle name="Normál 5 6 4" xfId="31705"/>
    <cellStyle name="Normal 5 6 5" xfId="35986"/>
    <cellStyle name="Normál 5 6 5" xfId="31485"/>
    <cellStyle name="Normál 5 6 6" xfId="33118"/>
    <cellStyle name="Normál 5 6 7" xfId="7612"/>
    <cellStyle name="Normál 5 6 8" xfId="32091"/>
    <cellStyle name="Normál 5 6 9" xfId="32544"/>
    <cellStyle name="Normal 5 60" xfId="17290"/>
    <cellStyle name="Normál 5 60" xfId="17291"/>
    <cellStyle name="Normal 5 61" xfId="29877"/>
    <cellStyle name="Normál 5 61" xfId="17292"/>
    <cellStyle name="Normal 5 62" xfId="29864"/>
    <cellStyle name="Normál 5 62" xfId="17293"/>
    <cellStyle name="Normal 5 63" xfId="17174"/>
    <cellStyle name="Normál 5 63" xfId="17294"/>
    <cellStyle name="Normal 5 64" xfId="35074"/>
    <cellStyle name="Normál 5 64" xfId="17295"/>
    <cellStyle name="Normal 5 65" xfId="36872"/>
    <cellStyle name="Normál 5 65" xfId="29878"/>
    <cellStyle name="Normál 5 66" xfId="29863"/>
    <cellStyle name="Normál 5 67" xfId="17175"/>
    <cellStyle name="Normál 5 68" xfId="7127"/>
    <cellStyle name="Normál 5 69" xfId="33868"/>
    <cellStyle name="Normal 5 7" xfId="3508"/>
    <cellStyle name="Normál 5 7" xfId="4447"/>
    <cellStyle name="Normál 5 7 10" xfId="31771"/>
    <cellStyle name="Normal 5 7 2" xfId="17297"/>
    <cellStyle name="Normál 5 7 2" xfId="17298"/>
    <cellStyle name="Normal 5 7 3" xfId="17299"/>
    <cellStyle name="Normál 5 7 3" xfId="17296"/>
    <cellStyle name="Normal 5 7 4" xfId="17300"/>
    <cellStyle name="Normál 5 7 4" xfId="31710"/>
    <cellStyle name="Normal 5 7 5" xfId="35980"/>
    <cellStyle name="Normál 5 7 5" xfId="29964"/>
    <cellStyle name="Normál 5 7 6" xfId="32359"/>
    <cellStyle name="Normál 5 7 7" xfId="32875"/>
    <cellStyle name="Normál 5 7 8" xfId="32677"/>
    <cellStyle name="Normál 5 7 9" xfId="30883"/>
    <cellStyle name="Normál 5 70" xfId="7541"/>
    <cellStyle name="Normál 5 71" xfId="7071"/>
    <cellStyle name="Normál 5 72" xfId="32555"/>
    <cellStyle name="Normál 5 73" xfId="30631"/>
    <cellStyle name="Normál 5 74" xfId="33969"/>
    <cellStyle name="Normál 5 75" xfId="34039"/>
    <cellStyle name="Normál 5 76" xfId="34092"/>
    <cellStyle name="Normál 5 77" xfId="34132"/>
    <cellStyle name="Normál 5 78" xfId="34201"/>
    <cellStyle name="Normál 5 79" xfId="34264"/>
    <cellStyle name="Normal 5 8" xfId="3520"/>
    <cellStyle name="Normál 5 8" xfId="4813"/>
    <cellStyle name="Normál 5 8 10" xfId="30783"/>
    <cellStyle name="Normal 5 8 2" xfId="17302"/>
    <cellStyle name="Normál 5 8 2" xfId="17303"/>
    <cellStyle name="Normal 5 8 3" xfId="17304"/>
    <cellStyle name="Normál 5 8 3" xfId="17301"/>
    <cellStyle name="Normal 5 8 4" xfId="17305"/>
    <cellStyle name="Normál 5 8 4" xfId="31714"/>
    <cellStyle name="Normal 5 8 5" xfId="35989"/>
    <cellStyle name="Normál 5 8 5" xfId="33037"/>
    <cellStyle name="Normál 5 8 6" xfId="30507"/>
    <cellStyle name="Normál 5 8 7" xfId="32418"/>
    <cellStyle name="Normál 5 8 8" xfId="30927"/>
    <cellStyle name="Normál 5 8 9" xfId="32593"/>
    <cellStyle name="Normál 5 80" xfId="34291"/>
    <cellStyle name="Normál 5 81" xfId="36873"/>
    <cellStyle name="Normal 5 9" xfId="3558"/>
    <cellStyle name="Normál 5 9" xfId="4028"/>
    <cellStyle name="Normál 5 9 10" xfId="31145"/>
    <cellStyle name="Normal 5 9 2" xfId="17307"/>
    <cellStyle name="Normál 5 9 2" xfId="17308"/>
    <cellStyle name="Normal 5 9 3" xfId="17309"/>
    <cellStyle name="Normál 5 9 3" xfId="17306"/>
    <cellStyle name="Normal 5 9 4" xfId="17310"/>
    <cellStyle name="Normál 5 9 4" xfId="31715"/>
    <cellStyle name="Normal 5 9 5" xfId="36001"/>
    <cellStyle name="Normál 5 9 5" xfId="31483"/>
    <cellStyle name="Normál 5 9 6" xfId="33119"/>
    <cellStyle name="Normál 5 9 7" xfId="30455"/>
    <cellStyle name="Normál 5 9 8" xfId="32600"/>
    <cellStyle name="Normál 5 9 9" xfId="30475"/>
    <cellStyle name="Normál 5_5_Petchem_newTables_2nd_round" xfId="247"/>
    <cellStyle name="Normal 5_Business_review_template_tables" xfId="4448"/>
    <cellStyle name="Normal 50" xfId="6379"/>
    <cellStyle name="Normál 50" xfId="1835"/>
    <cellStyle name="Normál 50 10" xfId="17312"/>
    <cellStyle name="Normál 50 11" xfId="17311"/>
    <cellStyle name="Normál 50 12" xfId="35076"/>
    <cellStyle name="Normal 50 2" xfId="17313"/>
    <cellStyle name="Normál 50 2" xfId="2592"/>
    <cellStyle name="Normal 50 2 2" xfId="17314"/>
    <cellStyle name="Normál 50 2 2" xfId="35333"/>
    <cellStyle name="Normál 50 2 3" xfId="36880"/>
    <cellStyle name="Normal 50 3" xfId="17315"/>
    <cellStyle name="Normál 50 3" xfId="17316"/>
    <cellStyle name="Normal 50 3 2" xfId="17317"/>
    <cellStyle name="Normal 50 3 2 2" xfId="25754"/>
    <cellStyle name="Normal 50 3 3" xfId="17318"/>
    <cellStyle name="Normal 50 3 3 2" xfId="25755"/>
    <cellStyle name="Normal 50 3 4" xfId="25756"/>
    <cellStyle name="Normal 50 3 5" xfId="25757"/>
    <cellStyle name="Normal 50 3 6" xfId="25758"/>
    <cellStyle name="Normal 50 3 7" xfId="25759"/>
    <cellStyle name="Normal 50 3 8" xfId="25760"/>
    <cellStyle name="Normal 50 4" xfId="17319"/>
    <cellStyle name="Normál 50 4" xfId="17320"/>
    <cellStyle name="Normal 50 4 2" xfId="25761"/>
    <cellStyle name="Normal 50 4 3" xfId="25762"/>
    <cellStyle name="Normal 50 4 4" xfId="25763"/>
    <cellStyle name="Normal 50 4 5" xfId="25764"/>
    <cellStyle name="Normal 50 4 6" xfId="25765"/>
    <cellStyle name="Normal 50 5" xfId="17321"/>
    <cellStyle name="Normál 50 5" xfId="17322"/>
    <cellStyle name="Normal 50 5 2" xfId="25766"/>
    <cellStyle name="Normal 50 5 3" xfId="25767"/>
    <cellStyle name="Normal 50 5 4" xfId="25768"/>
    <cellStyle name="Normal 50 5 5" xfId="25769"/>
    <cellStyle name="Normal 50 5 6" xfId="25770"/>
    <cellStyle name="Normal 50 6" xfId="17323"/>
    <cellStyle name="Normál 50 6" xfId="17324"/>
    <cellStyle name="Normal 50 6 2" xfId="25771"/>
    <cellStyle name="Normal 50 6 3" xfId="25772"/>
    <cellStyle name="Normal 50 6 4" xfId="25773"/>
    <cellStyle name="Normal 50 6 5" xfId="25774"/>
    <cellStyle name="Normal 50 6 6" xfId="25775"/>
    <cellStyle name="Normál 50 7" xfId="17325"/>
    <cellStyle name="Normál 50 8" xfId="17326"/>
    <cellStyle name="Normál 50 9" xfId="17327"/>
    <cellStyle name="Normal 51" xfId="6380"/>
    <cellStyle name="Normál 51" xfId="1836"/>
    <cellStyle name="Normál 51 10" xfId="17329"/>
    <cellStyle name="Normál 51 11" xfId="17328"/>
    <cellStyle name="Normál 51 12" xfId="35077"/>
    <cellStyle name="Normal 51 2" xfId="17330"/>
    <cellStyle name="Normál 51 2" xfId="2594"/>
    <cellStyle name="Normal 51 2 2" xfId="17331"/>
    <cellStyle name="Normál 51 2 2" xfId="35335"/>
    <cellStyle name="Normál 51 2 3" xfId="36881"/>
    <cellStyle name="Normal 51 3" xfId="17332"/>
    <cellStyle name="Normál 51 3" xfId="2593"/>
    <cellStyle name="Normal 51 3 2" xfId="17333"/>
    <cellStyle name="Normál 51 3 2" xfId="35334"/>
    <cellStyle name="Normal 51 3 2 2" xfId="25776"/>
    <cellStyle name="Normal 51 3 3" xfId="17334"/>
    <cellStyle name="Normál 51 3 3" xfId="36882"/>
    <cellStyle name="Normal 51 3 3 2" xfId="25777"/>
    <cellStyle name="Normal 51 3 4" xfId="25778"/>
    <cellStyle name="Normal 51 3 5" xfId="25779"/>
    <cellStyle name="Normal 51 3 6" xfId="25780"/>
    <cellStyle name="Normal 51 3 7" xfId="25781"/>
    <cellStyle name="Normal 51 3 8" xfId="25782"/>
    <cellStyle name="Normal 51 4" xfId="17335"/>
    <cellStyle name="Normál 51 4" xfId="17336"/>
    <cellStyle name="Normal 51 4 2" xfId="25783"/>
    <cellStyle name="Normal 51 4 3" xfId="25784"/>
    <cellStyle name="Normal 51 4 4" xfId="25785"/>
    <cellStyle name="Normal 51 4 5" xfId="25786"/>
    <cellStyle name="Normal 51 4 6" xfId="25787"/>
    <cellStyle name="Normal 51 5" xfId="17337"/>
    <cellStyle name="Normál 51 5" xfId="17338"/>
    <cellStyle name="Normal 51 5 2" xfId="25788"/>
    <cellStyle name="Normal 51 5 3" xfId="25789"/>
    <cellStyle name="Normal 51 5 4" xfId="25790"/>
    <cellStyle name="Normal 51 5 5" xfId="25791"/>
    <cellStyle name="Normal 51 5 6" xfId="25792"/>
    <cellStyle name="Normal 51 6" xfId="17339"/>
    <cellStyle name="Normál 51 6" xfId="17340"/>
    <cellStyle name="Normal 51 6 2" xfId="25793"/>
    <cellStyle name="Normal 51 6 3" xfId="25794"/>
    <cellStyle name="Normal 51 6 4" xfId="25795"/>
    <cellStyle name="Normal 51 6 5" xfId="25796"/>
    <cellStyle name="Normal 51 6 6" xfId="25797"/>
    <cellStyle name="Normál 51 7" xfId="17341"/>
    <cellStyle name="Normál 51 8" xfId="17342"/>
    <cellStyle name="Normál 51 9" xfId="17343"/>
    <cellStyle name="Normal 52" xfId="6381"/>
    <cellStyle name="Normál 52" xfId="1837"/>
    <cellStyle name="Normál 52 10" xfId="17345"/>
    <cellStyle name="Normál 52 11" xfId="17344"/>
    <cellStyle name="Normál 52 12" xfId="35078"/>
    <cellStyle name="Normál 52 13" xfId="36883"/>
    <cellStyle name="Normal 52 2" xfId="17346"/>
    <cellStyle name="Normál 52 2" xfId="2596"/>
    <cellStyle name="Normal 52 2 2" xfId="17347"/>
    <cellStyle name="Normál 52 2 2" xfId="35337"/>
    <cellStyle name="Normál 52 2 3" xfId="36884"/>
    <cellStyle name="Normal 52 3" xfId="17348"/>
    <cellStyle name="Normál 52 3" xfId="2595"/>
    <cellStyle name="Normal 52 3 2" xfId="17349"/>
    <cellStyle name="Normál 52 3 2" xfId="35336"/>
    <cellStyle name="Normal 52 3 2 2" xfId="25798"/>
    <cellStyle name="Normal 52 3 3" xfId="17350"/>
    <cellStyle name="Normal 52 3 3 2" xfId="25799"/>
    <cellStyle name="Normal 52 3 4" xfId="25800"/>
    <cellStyle name="Normal 52 3 5" xfId="25801"/>
    <cellStyle name="Normal 52 3 6" xfId="25802"/>
    <cellStyle name="Normal 52 3 7" xfId="25803"/>
    <cellStyle name="Normal 52 3 8" xfId="25804"/>
    <cellStyle name="Normal 52 4" xfId="17351"/>
    <cellStyle name="Normál 52 4" xfId="17352"/>
    <cellStyle name="Normal 52 4 2" xfId="25805"/>
    <cellStyle name="Normal 52 4 3" xfId="25806"/>
    <cellStyle name="Normal 52 4 4" xfId="25807"/>
    <cellStyle name="Normal 52 4 5" xfId="25808"/>
    <cellStyle name="Normal 52 4 6" xfId="25809"/>
    <cellStyle name="Normal 52 5" xfId="17353"/>
    <cellStyle name="Normál 52 5" xfId="17354"/>
    <cellStyle name="Normal 52 5 2" xfId="25810"/>
    <cellStyle name="Normal 52 5 3" xfId="25811"/>
    <cellStyle name="Normal 52 5 4" xfId="25812"/>
    <cellStyle name="Normal 52 5 5" xfId="25813"/>
    <cellStyle name="Normal 52 5 6" xfId="25814"/>
    <cellStyle name="Normal 52 6" xfId="17355"/>
    <cellStyle name="Normál 52 6" xfId="17356"/>
    <cellStyle name="Normal 52 6 2" xfId="25815"/>
    <cellStyle name="Normal 52 6 3" xfId="25816"/>
    <cellStyle name="Normal 52 6 4" xfId="25817"/>
    <cellStyle name="Normal 52 6 5" xfId="25818"/>
    <cellStyle name="Normal 52 6 6" xfId="25819"/>
    <cellStyle name="Normál 52 7" xfId="17357"/>
    <cellStyle name="Normál 52 8" xfId="17358"/>
    <cellStyle name="Normál 52 9" xfId="17359"/>
    <cellStyle name="Normal 53" xfId="6382"/>
    <cellStyle name="Normál 53" xfId="1838"/>
    <cellStyle name="Normál 53 10" xfId="17361"/>
    <cellStyle name="Normál 53 11" xfId="17360"/>
    <cellStyle name="Normál 53 12" xfId="35079"/>
    <cellStyle name="Normál 53 13" xfId="36885"/>
    <cellStyle name="Normal 53 2" xfId="17362"/>
    <cellStyle name="Normál 53 2" xfId="2598"/>
    <cellStyle name="Normal 53 2 2" xfId="17363"/>
    <cellStyle name="Normál 53 2 2" xfId="35339"/>
    <cellStyle name="Normál 53 2 3" xfId="36886"/>
    <cellStyle name="Normal 53 3" xfId="17364"/>
    <cellStyle name="Normál 53 3" xfId="2597"/>
    <cellStyle name="Normal 53 3 2" xfId="17365"/>
    <cellStyle name="Normál 53 3 2" xfId="35338"/>
    <cellStyle name="Normal 53 3 2 2" xfId="25820"/>
    <cellStyle name="Normal 53 3 3" xfId="17366"/>
    <cellStyle name="Normal 53 3 3 2" xfId="25821"/>
    <cellStyle name="Normal 53 3 4" xfId="25822"/>
    <cellStyle name="Normal 53 3 5" xfId="25823"/>
    <cellStyle name="Normal 53 3 6" xfId="25824"/>
    <cellStyle name="Normal 53 3 7" xfId="25825"/>
    <cellStyle name="Normal 53 3 8" xfId="25826"/>
    <cellStyle name="Normal 53 4" xfId="17367"/>
    <cellStyle name="Normál 53 4" xfId="17368"/>
    <cellStyle name="Normal 53 4 2" xfId="25827"/>
    <cellStyle name="Normal 53 4 3" xfId="25828"/>
    <cellStyle name="Normal 53 4 4" xfId="25829"/>
    <cellStyle name="Normal 53 4 5" xfId="25830"/>
    <cellStyle name="Normal 53 4 6" xfId="25831"/>
    <cellStyle name="Normal 53 5" xfId="17369"/>
    <cellStyle name="Normál 53 5" xfId="17370"/>
    <cellStyle name="Normal 53 5 2" xfId="25832"/>
    <cellStyle name="Normal 53 5 3" xfId="25833"/>
    <cellStyle name="Normal 53 5 4" xfId="25834"/>
    <cellStyle name="Normal 53 5 5" xfId="25835"/>
    <cellStyle name="Normal 53 5 6" xfId="25836"/>
    <cellStyle name="Normal 53 6" xfId="17371"/>
    <cellStyle name="Normál 53 6" xfId="17372"/>
    <cellStyle name="Normal 53 6 2" xfId="25837"/>
    <cellStyle name="Normal 53 6 3" xfId="25838"/>
    <cellStyle name="Normal 53 6 4" xfId="25839"/>
    <cellStyle name="Normal 53 6 5" xfId="25840"/>
    <cellStyle name="Normal 53 6 6" xfId="25841"/>
    <cellStyle name="Normál 53 7" xfId="17373"/>
    <cellStyle name="Normál 53 8" xfId="17374"/>
    <cellStyle name="Normál 53 9" xfId="17375"/>
    <cellStyle name="Normal 54" xfId="6383"/>
    <cellStyle name="Normál 54" xfId="1839"/>
    <cellStyle name="Normál 54 10" xfId="17377"/>
    <cellStyle name="Normál 54 11" xfId="17376"/>
    <cellStyle name="Normál 54 12" xfId="35080"/>
    <cellStyle name="Normál 54 13" xfId="36887"/>
    <cellStyle name="Normal 54 2" xfId="17378"/>
    <cellStyle name="Normál 54 2" xfId="2600"/>
    <cellStyle name="Normal 54 2 2" xfId="17379"/>
    <cellStyle name="Normál 54 2 2" xfId="35341"/>
    <cellStyle name="Normál 54 2 3" xfId="36888"/>
    <cellStyle name="Normal 54 3" xfId="17380"/>
    <cellStyle name="Normál 54 3" xfId="2599"/>
    <cellStyle name="Normal 54 3 2" xfId="17381"/>
    <cellStyle name="Normál 54 3 2" xfId="35340"/>
    <cellStyle name="Normal 54 3 2 2" xfId="25842"/>
    <cellStyle name="Normal 54 3 3" xfId="17382"/>
    <cellStyle name="Normal 54 3 3 2" xfId="25843"/>
    <cellStyle name="Normal 54 3 4" xfId="25844"/>
    <cellStyle name="Normal 54 3 5" xfId="25845"/>
    <cellStyle name="Normal 54 3 6" xfId="25846"/>
    <cellStyle name="Normal 54 3 7" xfId="25847"/>
    <cellStyle name="Normal 54 3 8" xfId="25848"/>
    <cellStyle name="Normal 54 4" xfId="17383"/>
    <cellStyle name="Normál 54 4" xfId="17384"/>
    <cellStyle name="Normal 54 4 2" xfId="25849"/>
    <cellStyle name="Normal 54 4 3" xfId="25850"/>
    <cellStyle name="Normal 54 4 4" xfId="25851"/>
    <cellStyle name="Normal 54 4 5" xfId="25852"/>
    <cellStyle name="Normal 54 4 6" xfId="25853"/>
    <cellStyle name="Normal 54 5" xfId="17385"/>
    <cellStyle name="Normál 54 5" xfId="17386"/>
    <cellStyle name="Normal 54 5 2" xfId="25854"/>
    <cellStyle name="Normal 54 5 3" xfId="25855"/>
    <cellStyle name="Normal 54 5 4" xfId="25856"/>
    <cellStyle name="Normal 54 5 5" xfId="25857"/>
    <cellStyle name="Normal 54 5 6" xfId="25858"/>
    <cellStyle name="Normal 54 6" xfId="17387"/>
    <cellStyle name="Normál 54 6" xfId="17388"/>
    <cellStyle name="Normal 54 6 2" xfId="25859"/>
    <cellStyle name="Normal 54 6 3" xfId="25860"/>
    <cellStyle name="Normal 54 6 4" xfId="25861"/>
    <cellStyle name="Normal 54 6 5" xfId="25862"/>
    <cellStyle name="Normal 54 6 6" xfId="25863"/>
    <cellStyle name="Normál 54 7" xfId="17389"/>
    <cellStyle name="Normál 54 8" xfId="17390"/>
    <cellStyle name="Normál 54 9" xfId="17391"/>
    <cellStyle name="Normal 55" xfId="6384"/>
    <cellStyle name="Normál 55" xfId="1840"/>
    <cellStyle name="Normál 55 10" xfId="17393"/>
    <cellStyle name="Normál 55 11" xfId="17392"/>
    <cellStyle name="Normál 55 12" xfId="35081"/>
    <cellStyle name="Normál 55 13" xfId="36889"/>
    <cellStyle name="Normal 55 2" xfId="17394"/>
    <cellStyle name="Normál 55 2" xfId="2601"/>
    <cellStyle name="Normal 55 2 2" xfId="17395"/>
    <cellStyle name="Normál 55 2 2" xfId="35342"/>
    <cellStyle name="Normál 55 2 3" xfId="36890"/>
    <cellStyle name="Normal 55 3" xfId="17396"/>
    <cellStyle name="Normál 55 3" xfId="17397"/>
    <cellStyle name="Normal 55 3 2" xfId="17398"/>
    <cellStyle name="Normal 55 3 2 2" xfId="25864"/>
    <cellStyle name="Normal 55 3 3" xfId="17399"/>
    <cellStyle name="Normal 55 3 3 2" xfId="25865"/>
    <cellStyle name="Normal 55 3 4" xfId="25866"/>
    <cellStyle name="Normal 55 3 5" xfId="25867"/>
    <cellStyle name="Normal 55 3 6" xfId="25868"/>
    <cellStyle name="Normal 55 3 7" xfId="25869"/>
    <cellStyle name="Normal 55 3 8" xfId="25870"/>
    <cellStyle name="Normal 55 4" xfId="17400"/>
    <cellStyle name="Normál 55 4" xfId="17401"/>
    <cellStyle name="Normal 55 4 2" xfId="25871"/>
    <cellStyle name="Normal 55 4 3" xfId="25872"/>
    <cellStyle name="Normal 55 4 4" xfId="25873"/>
    <cellStyle name="Normal 55 4 5" xfId="25874"/>
    <cellStyle name="Normal 55 4 6" xfId="25875"/>
    <cellStyle name="Normal 55 5" xfId="17402"/>
    <cellStyle name="Normál 55 5" xfId="17403"/>
    <cellStyle name="Normal 55 5 2" xfId="25876"/>
    <cellStyle name="Normal 55 5 3" xfId="25877"/>
    <cellStyle name="Normal 55 5 4" xfId="25878"/>
    <cellStyle name="Normal 55 5 5" xfId="25879"/>
    <cellStyle name="Normal 55 5 6" xfId="25880"/>
    <cellStyle name="Normal 55 6" xfId="17404"/>
    <cellStyle name="Normál 55 6" xfId="17405"/>
    <cellStyle name="Normal 55 6 2" xfId="25881"/>
    <cellStyle name="Normal 55 6 3" xfId="25882"/>
    <cellStyle name="Normal 55 6 4" xfId="25883"/>
    <cellStyle name="Normal 55 6 5" xfId="25884"/>
    <cellStyle name="Normal 55 6 6" xfId="25885"/>
    <cellStyle name="Normál 55 7" xfId="17406"/>
    <cellStyle name="Normál 55 8" xfId="17407"/>
    <cellStyle name="Normál 55 9" xfId="17408"/>
    <cellStyle name="Normal 56" xfId="6385"/>
    <cellStyle name="Normál 56" xfId="1631"/>
    <cellStyle name="Normál 56 10" xfId="17410"/>
    <cellStyle name="Normál 56 10 2" xfId="17411"/>
    <cellStyle name="Normál 56 10 2 2" xfId="25886"/>
    <cellStyle name="Normál 56 10 3" xfId="25887"/>
    <cellStyle name="Normál 56 11" xfId="17409"/>
    <cellStyle name="Normál 56 12" xfId="36891"/>
    <cellStyle name="Normal 56 2" xfId="17412"/>
    <cellStyle name="Normál 56 2" xfId="2603"/>
    <cellStyle name="Normal 56 2 2" xfId="17413"/>
    <cellStyle name="Normál 56 2 2" xfId="17414"/>
    <cellStyle name="Normál 56 2 2 10" xfId="25888"/>
    <cellStyle name="Normal 56 2 2 2" xfId="25889"/>
    <cellStyle name="Normál 56 2 2 2" xfId="17415"/>
    <cellStyle name="Normál 56 2 2 2 2" xfId="17416"/>
    <cellStyle name="Normál 56 2 2 2 2 2" xfId="17417"/>
    <cellStyle name="Normál 56 2 2 2 2 2 2" xfId="17418"/>
    <cellStyle name="Normál 56 2 2 2 2 2 2 2" xfId="17419"/>
    <cellStyle name="Normál 56 2 2 2 2 2 2 2 2" xfId="25890"/>
    <cellStyle name="Normál 56 2 2 2 2 2 2 3" xfId="25891"/>
    <cellStyle name="Normál 56 2 2 2 2 2 3" xfId="17420"/>
    <cellStyle name="Normál 56 2 2 2 2 2 3 2" xfId="25892"/>
    <cellStyle name="Normál 56 2 2 2 2 2 4" xfId="25893"/>
    <cellStyle name="Normál 56 2 2 2 2 3" xfId="17421"/>
    <cellStyle name="Normál 56 2 2 2 2 3 2" xfId="17422"/>
    <cellStyle name="Normál 56 2 2 2 2 3 2 2" xfId="25894"/>
    <cellStyle name="Normál 56 2 2 2 2 3 3" xfId="25895"/>
    <cellStyle name="Normál 56 2 2 2 2 4" xfId="17423"/>
    <cellStyle name="Normál 56 2 2 2 2 4 2" xfId="25896"/>
    <cellStyle name="Normál 56 2 2 2 2 5" xfId="25897"/>
    <cellStyle name="Normál 56 2 2 2 3" xfId="17424"/>
    <cellStyle name="Normál 56 2 2 2 3 2" xfId="17425"/>
    <cellStyle name="Normál 56 2 2 2 3 2 2" xfId="17426"/>
    <cellStyle name="Normál 56 2 2 2 3 2 2 2" xfId="25898"/>
    <cellStyle name="Normál 56 2 2 2 3 2 3" xfId="25899"/>
    <cellStyle name="Normál 56 2 2 2 3 3" xfId="17427"/>
    <cellStyle name="Normál 56 2 2 2 3 3 2" xfId="25900"/>
    <cellStyle name="Normál 56 2 2 2 3 4" xfId="25901"/>
    <cellStyle name="Normál 56 2 2 2 4" xfId="17428"/>
    <cellStyle name="Normál 56 2 2 2 4 2" xfId="17429"/>
    <cellStyle name="Normál 56 2 2 2 4 2 2" xfId="25902"/>
    <cellStyle name="Normál 56 2 2 2 4 3" xfId="25903"/>
    <cellStyle name="Normál 56 2 2 2 5" xfId="17430"/>
    <cellStyle name="Normál 56 2 2 2 5 2" xfId="25904"/>
    <cellStyle name="Normál 56 2 2 2 6" xfId="25905"/>
    <cellStyle name="Normal 56 2 2 3" xfId="25906"/>
    <cellStyle name="Normál 56 2 2 3" xfId="17431"/>
    <cellStyle name="Normál 56 2 2 3 2" xfId="17432"/>
    <cellStyle name="Normál 56 2 2 3 2 2" xfId="17433"/>
    <cellStyle name="Normál 56 2 2 3 2 2 2" xfId="17434"/>
    <cellStyle name="Normál 56 2 2 3 2 2 2 2" xfId="25907"/>
    <cellStyle name="Normál 56 2 2 3 2 2 3" xfId="25908"/>
    <cellStyle name="Normál 56 2 2 3 2 3" xfId="17435"/>
    <cellStyle name="Normál 56 2 2 3 2 3 2" xfId="25909"/>
    <cellStyle name="Normál 56 2 2 3 2 4" xfId="25910"/>
    <cellStyle name="Normál 56 2 2 3 3" xfId="17436"/>
    <cellStyle name="Normál 56 2 2 3 3 2" xfId="17437"/>
    <cellStyle name="Normál 56 2 2 3 3 2 2" xfId="25911"/>
    <cellStyle name="Normál 56 2 2 3 3 3" xfId="25912"/>
    <cellStyle name="Normál 56 2 2 3 4" xfId="17438"/>
    <cellStyle name="Normál 56 2 2 3 4 2" xfId="25913"/>
    <cellStyle name="Normál 56 2 2 3 5" xfId="25914"/>
    <cellStyle name="Normal 56 2 2 4" xfId="25915"/>
    <cellStyle name="Normál 56 2 2 4" xfId="17439"/>
    <cellStyle name="Normál 56 2 2 4 2" xfId="17440"/>
    <cellStyle name="Normál 56 2 2 4 2 2" xfId="17441"/>
    <cellStyle name="Normál 56 2 2 4 2 2 2" xfId="25916"/>
    <cellStyle name="Normál 56 2 2 4 2 3" xfId="25917"/>
    <cellStyle name="Normál 56 2 2 4 3" xfId="17442"/>
    <cellStyle name="Normál 56 2 2 4 3 2" xfId="25918"/>
    <cellStyle name="Normál 56 2 2 4 4" xfId="25919"/>
    <cellStyle name="Normal 56 2 2 5" xfId="25920"/>
    <cellStyle name="Normál 56 2 2 5" xfId="17443"/>
    <cellStyle name="Normál 56 2 2 5 2" xfId="17444"/>
    <cellStyle name="Normál 56 2 2 5 2 2" xfId="25921"/>
    <cellStyle name="Normál 56 2 2 5 3" xfId="25922"/>
    <cellStyle name="Normal 56 2 2 6" xfId="25923"/>
    <cellStyle name="Normál 56 2 2 6" xfId="17445"/>
    <cellStyle name="Normál 56 2 2 6 2" xfId="25924"/>
    <cellStyle name="Normál 56 2 2 7" xfId="25925"/>
    <cellStyle name="Normál 56 2 2 8" xfId="25926"/>
    <cellStyle name="Normál 56 2 2 9" xfId="25927"/>
    <cellStyle name="Normal 56 2 3" xfId="17446"/>
    <cellStyle name="Normál 56 2 3" xfId="17447"/>
    <cellStyle name="Normál 56 2 3 10" xfId="25928"/>
    <cellStyle name="Normal 56 2 3 2" xfId="25929"/>
    <cellStyle name="Normál 56 2 3 2" xfId="17448"/>
    <cellStyle name="Normál 56 2 3 2 2" xfId="17449"/>
    <cellStyle name="Normál 56 2 3 2 2 2" xfId="17450"/>
    <cellStyle name="Normál 56 2 3 2 2 2 2" xfId="17451"/>
    <cellStyle name="Normál 56 2 3 2 2 2 2 2" xfId="25930"/>
    <cellStyle name="Normál 56 2 3 2 2 2 3" xfId="25931"/>
    <cellStyle name="Normál 56 2 3 2 2 3" xfId="17452"/>
    <cellStyle name="Normál 56 2 3 2 2 3 2" xfId="25932"/>
    <cellStyle name="Normál 56 2 3 2 2 4" xfId="25933"/>
    <cellStyle name="Normál 56 2 3 2 3" xfId="17453"/>
    <cellStyle name="Normál 56 2 3 2 3 2" xfId="17454"/>
    <cellStyle name="Normál 56 2 3 2 3 2 2" xfId="25934"/>
    <cellStyle name="Normál 56 2 3 2 3 3" xfId="25935"/>
    <cellStyle name="Normál 56 2 3 2 4" xfId="17455"/>
    <cellStyle name="Normál 56 2 3 2 4 2" xfId="25936"/>
    <cellStyle name="Normál 56 2 3 2 5" xfId="25937"/>
    <cellStyle name="Normal 56 2 3 3" xfId="25938"/>
    <cellStyle name="Normál 56 2 3 3" xfId="17456"/>
    <cellStyle name="Normál 56 2 3 3 2" xfId="17457"/>
    <cellStyle name="Normál 56 2 3 3 2 2" xfId="17458"/>
    <cellStyle name="Normál 56 2 3 3 2 2 2" xfId="25939"/>
    <cellStyle name="Normál 56 2 3 3 2 3" xfId="25940"/>
    <cellStyle name="Normál 56 2 3 3 3" xfId="17459"/>
    <cellStyle name="Normál 56 2 3 3 3 2" xfId="25941"/>
    <cellStyle name="Normál 56 2 3 3 4" xfId="25942"/>
    <cellStyle name="Normal 56 2 3 4" xfId="25943"/>
    <cellStyle name="Normál 56 2 3 4" xfId="17460"/>
    <cellStyle name="Normál 56 2 3 4 2" xfId="17461"/>
    <cellStyle name="Normál 56 2 3 4 2 2" xfId="25944"/>
    <cellStyle name="Normál 56 2 3 4 3" xfId="25945"/>
    <cellStyle name="Normal 56 2 3 5" xfId="25946"/>
    <cellStyle name="Normál 56 2 3 5" xfId="17462"/>
    <cellStyle name="Normál 56 2 3 5 2" xfId="25947"/>
    <cellStyle name="Normal 56 2 3 6" xfId="25948"/>
    <cellStyle name="Normál 56 2 3 6" xfId="25949"/>
    <cellStyle name="Normál 56 2 3 7" xfId="25950"/>
    <cellStyle name="Normál 56 2 3 8" xfId="25951"/>
    <cellStyle name="Normál 56 2 3 9" xfId="25952"/>
    <cellStyle name="Normal 56 2 4" xfId="25953"/>
    <cellStyle name="Normál 56 2 4" xfId="17463"/>
    <cellStyle name="Normál 56 2 4 2" xfId="17464"/>
    <cellStyle name="Normál 56 2 4 2 2" xfId="17465"/>
    <cellStyle name="Normál 56 2 4 2 2 2" xfId="17466"/>
    <cellStyle name="Normál 56 2 4 2 2 2 2" xfId="25954"/>
    <cellStyle name="Normál 56 2 4 2 2 3" xfId="25955"/>
    <cellStyle name="Normál 56 2 4 2 3" xfId="17467"/>
    <cellStyle name="Normál 56 2 4 2 3 2" xfId="25956"/>
    <cellStyle name="Normál 56 2 4 2 4" xfId="25957"/>
    <cellStyle name="Normál 56 2 4 3" xfId="17468"/>
    <cellStyle name="Normál 56 2 4 3 2" xfId="17469"/>
    <cellStyle name="Normál 56 2 4 3 2 2" xfId="25958"/>
    <cellStyle name="Normál 56 2 4 3 3" xfId="25959"/>
    <cellStyle name="Normál 56 2 4 4" xfId="17470"/>
    <cellStyle name="Normál 56 2 4 4 2" xfId="25960"/>
    <cellStyle name="Normál 56 2 4 5" xfId="25961"/>
    <cellStyle name="Normal 56 2 5" xfId="25962"/>
    <cellStyle name="Normál 56 2 5" xfId="17471"/>
    <cellStyle name="Normál 56 2 5 2" xfId="17472"/>
    <cellStyle name="Normál 56 2 5 2 2" xfId="17473"/>
    <cellStyle name="Normál 56 2 5 2 2 2" xfId="25963"/>
    <cellStyle name="Normál 56 2 5 2 3" xfId="25964"/>
    <cellStyle name="Normál 56 2 5 3" xfId="17474"/>
    <cellStyle name="Normál 56 2 5 3 2" xfId="25965"/>
    <cellStyle name="Normál 56 2 5 4" xfId="25966"/>
    <cellStyle name="Normal 56 2 6" xfId="25967"/>
    <cellStyle name="Normál 56 2 6" xfId="17475"/>
    <cellStyle name="Normál 56 2 6 2" xfId="17476"/>
    <cellStyle name="Normál 56 2 6 2 2" xfId="25968"/>
    <cellStyle name="Normál 56 2 6 3" xfId="25969"/>
    <cellStyle name="Normal 56 2 7" xfId="25970"/>
    <cellStyle name="Normál 56 2 7" xfId="17477"/>
    <cellStyle name="Normál 56 2 7 2" xfId="17478"/>
    <cellStyle name="Normál 56 2 7 2 2" xfId="25971"/>
    <cellStyle name="Normál 56 2 7 3" xfId="25972"/>
    <cellStyle name="Normal 56 2 8" xfId="25973"/>
    <cellStyle name="Normál 56 2 8" xfId="35344"/>
    <cellStyle name="Normál 56 2 9" xfId="36892"/>
    <cellStyle name="Normal 56 3" xfId="17479"/>
    <cellStyle name="Normál 56 3" xfId="2602"/>
    <cellStyle name="Normál 56 3 10" xfId="25974"/>
    <cellStyle name="Normál 56 3 11" xfId="35343"/>
    <cellStyle name="Normal 56 3 2" xfId="25975"/>
    <cellStyle name="Normál 56 3 2" xfId="17480"/>
    <cellStyle name="Normál 56 3 2 2" xfId="17481"/>
    <cellStyle name="Normál 56 3 2 2 2" xfId="17482"/>
    <cellStyle name="Normál 56 3 2 2 2 2" xfId="17483"/>
    <cellStyle name="Normál 56 3 2 2 2 2 2" xfId="17484"/>
    <cellStyle name="Normál 56 3 2 2 2 2 2 2" xfId="25976"/>
    <cellStyle name="Normál 56 3 2 2 2 2 3" xfId="25977"/>
    <cellStyle name="Normál 56 3 2 2 2 3" xfId="17485"/>
    <cellStyle name="Normál 56 3 2 2 2 3 2" xfId="25978"/>
    <cellStyle name="Normál 56 3 2 2 2 4" xfId="25979"/>
    <cellStyle name="Normál 56 3 2 2 3" xfId="17486"/>
    <cellStyle name="Normál 56 3 2 2 3 2" xfId="17487"/>
    <cellStyle name="Normál 56 3 2 2 3 2 2" xfId="25980"/>
    <cellStyle name="Normál 56 3 2 2 3 3" xfId="25981"/>
    <cellStyle name="Normál 56 3 2 2 4" xfId="17488"/>
    <cellStyle name="Normál 56 3 2 2 4 2" xfId="25982"/>
    <cellStyle name="Normál 56 3 2 2 5" xfId="25983"/>
    <cellStyle name="Normál 56 3 2 3" xfId="17489"/>
    <cellStyle name="Normál 56 3 2 3 2" xfId="17490"/>
    <cellStyle name="Normál 56 3 2 3 2 2" xfId="17491"/>
    <cellStyle name="Normál 56 3 2 3 2 2 2" xfId="25984"/>
    <cellStyle name="Normál 56 3 2 3 2 3" xfId="25985"/>
    <cellStyle name="Normál 56 3 2 3 3" xfId="17492"/>
    <cellStyle name="Normál 56 3 2 3 3 2" xfId="25986"/>
    <cellStyle name="Normál 56 3 2 3 4" xfId="25987"/>
    <cellStyle name="Normál 56 3 2 4" xfId="17493"/>
    <cellStyle name="Normál 56 3 2 4 2" xfId="17494"/>
    <cellStyle name="Normál 56 3 2 4 2 2" xfId="25988"/>
    <cellStyle name="Normál 56 3 2 4 3" xfId="25989"/>
    <cellStyle name="Normál 56 3 2 5" xfId="17495"/>
    <cellStyle name="Normál 56 3 2 5 2" xfId="25990"/>
    <cellStyle name="Normál 56 3 2 6" xfId="25991"/>
    <cellStyle name="Normal 56 3 3" xfId="25992"/>
    <cellStyle name="Normál 56 3 3" xfId="17496"/>
    <cellStyle name="Normál 56 3 3 2" xfId="17497"/>
    <cellStyle name="Normál 56 3 3 2 2" xfId="17498"/>
    <cellStyle name="Normál 56 3 3 2 2 2" xfId="17499"/>
    <cellStyle name="Normál 56 3 3 2 2 2 2" xfId="25993"/>
    <cellStyle name="Normál 56 3 3 2 2 3" xfId="25994"/>
    <cellStyle name="Normál 56 3 3 2 3" xfId="17500"/>
    <cellStyle name="Normál 56 3 3 2 3 2" xfId="25995"/>
    <cellStyle name="Normál 56 3 3 2 4" xfId="25996"/>
    <cellStyle name="Normál 56 3 3 3" xfId="17501"/>
    <cellStyle name="Normál 56 3 3 3 2" xfId="17502"/>
    <cellStyle name="Normál 56 3 3 3 2 2" xfId="25997"/>
    <cellStyle name="Normál 56 3 3 3 3" xfId="25998"/>
    <cellStyle name="Normál 56 3 3 4" xfId="17503"/>
    <cellStyle name="Normál 56 3 3 4 2" xfId="25999"/>
    <cellStyle name="Normál 56 3 3 5" xfId="26000"/>
    <cellStyle name="Normal 56 3 4" xfId="26001"/>
    <cellStyle name="Normál 56 3 4" xfId="17504"/>
    <cellStyle name="Normál 56 3 4 2" xfId="17505"/>
    <cellStyle name="Normál 56 3 4 2 2" xfId="17506"/>
    <cellStyle name="Normál 56 3 4 2 2 2" xfId="26002"/>
    <cellStyle name="Normál 56 3 4 2 3" xfId="26003"/>
    <cellStyle name="Normál 56 3 4 3" xfId="17507"/>
    <cellStyle name="Normál 56 3 4 3 2" xfId="26004"/>
    <cellStyle name="Normál 56 3 4 4" xfId="26005"/>
    <cellStyle name="Normal 56 3 5" xfId="26006"/>
    <cellStyle name="Normál 56 3 5" xfId="17508"/>
    <cellStyle name="Normál 56 3 5 2" xfId="17509"/>
    <cellStyle name="Normál 56 3 5 2 2" xfId="26007"/>
    <cellStyle name="Normál 56 3 5 3" xfId="26008"/>
    <cellStyle name="Normal 56 3 6" xfId="26009"/>
    <cellStyle name="Normál 56 3 6" xfId="17510"/>
    <cellStyle name="Normál 56 3 6 2" xfId="26010"/>
    <cellStyle name="Normál 56 3 7" xfId="26011"/>
    <cellStyle name="Normál 56 3 8" xfId="26012"/>
    <cellStyle name="Normál 56 3 9" xfId="26013"/>
    <cellStyle name="Normal 56 4" xfId="17511"/>
    <cellStyle name="Normál 56 4" xfId="17512"/>
    <cellStyle name="Normál 56 4 10" xfId="26014"/>
    <cellStyle name="Normal 56 4 2" xfId="26015"/>
    <cellStyle name="Normál 56 4 2" xfId="17513"/>
    <cellStyle name="Normál 56 4 2 2" xfId="17514"/>
    <cellStyle name="Normál 56 4 2 2 2" xfId="17515"/>
    <cellStyle name="Normál 56 4 2 2 2 2" xfId="17516"/>
    <cellStyle name="Normál 56 4 2 2 2 2 2" xfId="26016"/>
    <cellStyle name="Normál 56 4 2 2 2 3" xfId="26017"/>
    <cellStyle name="Normál 56 4 2 2 3" xfId="17517"/>
    <cellStyle name="Normál 56 4 2 2 3 2" xfId="26018"/>
    <cellStyle name="Normál 56 4 2 2 4" xfId="26019"/>
    <cellStyle name="Normál 56 4 2 3" xfId="17518"/>
    <cellStyle name="Normál 56 4 2 3 2" xfId="17519"/>
    <cellStyle name="Normál 56 4 2 3 2 2" xfId="26020"/>
    <cellStyle name="Normál 56 4 2 3 3" xfId="26021"/>
    <cellStyle name="Normál 56 4 2 4" xfId="17520"/>
    <cellStyle name="Normál 56 4 2 4 2" xfId="26022"/>
    <cellStyle name="Normál 56 4 2 5" xfId="26023"/>
    <cellStyle name="Normal 56 4 3" xfId="26024"/>
    <cellStyle name="Normál 56 4 3" xfId="17521"/>
    <cellStyle name="Normál 56 4 3 2" xfId="17522"/>
    <cellStyle name="Normál 56 4 3 2 2" xfId="17523"/>
    <cellStyle name="Normál 56 4 3 2 2 2" xfId="26025"/>
    <cellStyle name="Normál 56 4 3 2 3" xfId="26026"/>
    <cellStyle name="Normál 56 4 3 3" xfId="17524"/>
    <cellStyle name="Normál 56 4 3 3 2" xfId="26027"/>
    <cellStyle name="Normál 56 4 3 4" xfId="26028"/>
    <cellStyle name="Normal 56 4 4" xfId="26029"/>
    <cellStyle name="Normál 56 4 4" xfId="17525"/>
    <cellStyle name="Normál 56 4 4 2" xfId="17526"/>
    <cellStyle name="Normál 56 4 4 2 2" xfId="26030"/>
    <cellStyle name="Normál 56 4 4 3" xfId="26031"/>
    <cellStyle name="Normal 56 4 5" xfId="26032"/>
    <cellStyle name="Normál 56 4 5" xfId="17527"/>
    <cellStyle name="Normál 56 4 5 2" xfId="26033"/>
    <cellStyle name="Normal 56 4 6" xfId="26034"/>
    <cellStyle name="Normál 56 4 6" xfId="26035"/>
    <cellStyle name="Normál 56 4 7" xfId="26036"/>
    <cellStyle name="Normál 56 4 8" xfId="26037"/>
    <cellStyle name="Normál 56 4 9" xfId="26038"/>
    <cellStyle name="Normal 56 5" xfId="17528"/>
    <cellStyle name="Normál 56 5" xfId="17529"/>
    <cellStyle name="Normal 56 5 2" xfId="26039"/>
    <cellStyle name="Normál 56 5 2" xfId="17530"/>
    <cellStyle name="Normál 56 5 2 2" xfId="17531"/>
    <cellStyle name="Normál 56 5 2 2 2" xfId="17532"/>
    <cellStyle name="Normál 56 5 2 2 2 2" xfId="26040"/>
    <cellStyle name="Normál 56 5 2 2 3" xfId="26041"/>
    <cellStyle name="Normál 56 5 2 3" xfId="17533"/>
    <cellStyle name="Normál 56 5 2 3 2" xfId="26042"/>
    <cellStyle name="Normál 56 5 2 4" xfId="26043"/>
    <cellStyle name="Normal 56 5 3" xfId="26044"/>
    <cellStyle name="Normál 56 5 3" xfId="17534"/>
    <cellStyle name="Normál 56 5 3 2" xfId="17535"/>
    <cellStyle name="Normál 56 5 3 2 2" xfId="26045"/>
    <cellStyle name="Normál 56 5 3 3" xfId="26046"/>
    <cellStyle name="Normal 56 5 4" xfId="26047"/>
    <cellStyle name="Normál 56 5 4" xfId="17536"/>
    <cellStyle name="Normál 56 5 4 2" xfId="26048"/>
    <cellStyle name="Normal 56 5 5" xfId="26049"/>
    <cellStyle name="Normál 56 5 5" xfId="26050"/>
    <cellStyle name="Normal 56 5 6" xfId="26051"/>
    <cellStyle name="Normál 56 5 6" xfId="26052"/>
    <cellStyle name="Normál 56 5 7" xfId="26053"/>
    <cellStyle name="Normál 56 5 8" xfId="26054"/>
    <cellStyle name="Normál 56 5 9" xfId="26055"/>
    <cellStyle name="Normál 56 6" xfId="17537"/>
    <cellStyle name="Normál 56 6 2" xfId="17538"/>
    <cellStyle name="Normál 56 6 2 2" xfId="17539"/>
    <cellStyle name="Normál 56 6 2 2 2" xfId="26056"/>
    <cellStyle name="Normál 56 6 2 3" xfId="26057"/>
    <cellStyle name="Normál 56 6 3" xfId="17540"/>
    <cellStyle name="Normál 56 6 3 2" xfId="26058"/>
    <cellStyle name="Normál 56 6 4" xfId="26059"/>
    <cellStyle name="Normál 56 7" xfId="17541"/>
    <cellStyle name="Normál 56 7 2" xfId="17542"/>
    <cellStyle name="Normál 56 7 2 2" xfId="26060"/>
    <cellStyle name="Normál 56 7 3" xfId="26061"/>
    <cellStyle name="Normál 56 8" xfId="17543"/>
    <cellStyle name="Normál 56 8 2" xfId="17544"/>
    <cellStyle name="Normál 56 8 2 2" xfId="26062"/>
    <cellStyle name="Normál 56 8 3" xfId="26063"/>
    <cellStyle name="Normál 56 9" xfId="17545"/>
    <cellStyle name="Normál 56 9 2" xfId="17546"/>
    <cellStyle name="Normál 56 9 2 2" xfId="26064"/>
    <cellStyle name="Normál 56 9 3" xfId="26065"/>
    <cellStyle name="Normal 57" xfId="6386"/>
    <cellStyle name="Normál 57" xfId="1990"/>
    <cellStyle name="Normál 57 10" xfId="17548"/>
    <cellStyle name="Normál 57 10 2" xfId="17549"/>
    <cellStyle name="Normál 57 10 2 2" xfId="26066"/>
    <cellStyle name="Normál 57 10 3" xfId="26067"/>
    <cellStyle name="Normál 57 11" xfId="17547"/>
    <cellStyle name="Normál 57 12" xfId="36893"/>
    <cellStyle name="Normal 57 2" xfId="17550"/>
    <cellStyle name="Normál 57 2" xfId="2605"/>
    <cellStyle name="Normal 57 2 2" xfId="17551"/>
    <cellStyle name="Normál 57 2 2" xfId="17552"/>
    <cellStyle name="Normál 57 2 2 10" xfId="26068"/>
    <cellStyle name="Normal 57 2 2 2" xfId="26069"/>
    <cellStyle name="Normál 57 2 2 2" xfId="17553"/>
    <cellStyle name="Normál 57 2 2 2 2" xfId="17554"/>
    <cellStyle name="Normál 57 2 2 2 2 2" xfId="17555"/>
    <cellStyle name="Normál 57 2 2 2 2 2 2" xfId="17556"/>
    <cellStyle name="Normál 57 2 2 2 2 2 2 2" xfId="17557"/>
    <cellStyle name="Normál 57 2 2 2 2 2 2 2 2" xfId="26070"/>
    <cellStyle name="Normál 57 2 2 2 2 2 2 3" xfId="26071"/>
    <cellStyle name="Normál 57 2 2 2 2 2 3" xfId="17558"/>
    <cellStyle name="Normál 57 2 2 2 2 2 3 2" xfId="26072"/>
    <cellStyle name="Normál 57 2 2 2 2 2 4" xfId="26073"/>
    <cellStyle name="Normál 57 2 2 2 2 3" xfId="17559"/>
    <cellStyle name="Normál 57 2 2 2 2 3 2" xfId="17560"/>
    <cellStyle name="Normál 57 2 2 2 2 3 2 2" xfId="26074"/>
    <cellStyle name="Normál 57 2 2 2 2 3 3" xfId="26075"/>
    <cellStyle name="Normál 57 2 2 2 2 4" xfId="17561"/>
    <cellStyle name="Normál 57 2 2 2 2 4 2" xfId="26076"/>
    <cellStyle name="Normál 57 2 2 2 2 5" xfId="26077"/>
    <cellStyle name="Normál 57 2 2 2 3" xfId="17562"/>
    <cellStyle name="Normál 57 2 2 2 3 2" xfId="17563"/>
    <cellStyle name="Normál 57 2 2 2 3 2 2" xfId="17564"/>
    <cellStyle name="Normál 57 2 2 2 3 2 2 2" xfId="26078"/>
    <cellStyle name="Normál 57 2 2 2 3 2 3" xfId="26079"/>
    <cellStyle name="Normál 57 2 2 2 3 3" xfId="17565"/>
    <cellStyle name="Normál 57 2 2 2 3 3 2" xfId="26080"/>
    <cellStyle name="Normál 57 2 2 2 3 4" xfId="26081"/>
    <cellStyle name="Normál 57 2 2 2 4" xfId="17566"/>
    <cellStyle name="Normál 57 2 2 2 4 2" xfId="17567"/>
    <cellStyle name="Normál 57 2 2 2 4 2 2" xfId="26082"/>
    <cellStyle name="Normál 57 2 2 2 4 3" xfId="26083"/>
    <cellStyle name="Normál 57 2 2 2 5" xfId="17568"/>
    <cellStyle name="Normál 57 2 2 2 5 2" xfId="26084"/>
    <cellStyle name="Normál 57 2 2 2 6" xfId="26085"/>
    <cellStyle name="Normal 57 2 2 3" xfId="26086"/>
    <cellStyle name="Normál 57 2 2 3" xfId="17569"/>
    <cellStyle name="Normál 57 2 2 3 2" xfId="17570"/>
    <cellStyle name="Normál 57 2 2 3 2 2" xfId="17571"/>
    <cellStyle name="Normál 57 2 2 3 2 2 2" xfId="17572"/>
    <cellStyle name="Normál 57 2 2 3 2 2 2 2" xfId="26087"/>
    <cellStyle name="Normál 57 2 2 3 2 2 3" xfId="26088"/>
    <cellStyle name="Normál 57 2 2 3 2 3" xfId="17573"/>
    <cellStyle name="Normál 57 2 2 3 2 3 2" xfId="26089"/>
    <cellStyle name="Normál 57 2 2 3 2 4" xfId="26090"/>
    <cellStyle name="Normál 57 2 2 3 3" xfId="17574"/>
    <cellStyle name="Normál 57 2 2 3 3 2" xfId="17575"/>
    <cellStyle name="Normál 57 2 2 3 3 2 2" xfId="26091"/>
    <cellStyle name="Normál 57 2 2 3 3 3" xfId="26092"/>
    <cellStyle name="Normál 57 2 2 3 4" xfId="17576"/>
    <cellStyle name="Normál 57 2 2 3 4 2" xfId="26093"/>
    <cellStyle name="Normál 57 2 2 3 5" xfId="26094"/>
    <cellStyle name="Normal 57 2 2 4" xfId="26095"/>
    <cellStyle name="Normál 57 2 2 4" xfId="17577"/>
    <cellStyle name="Normál 57 2 2 4 2" xfId="17578"/>
    <cellStyle name="Normál 57 2 2 4 2 2" xfId="17579"/>
    <cellStyle name="Normál 57 2 2 4 2 2 2" xfId="26096"/>
    <cellStyle name="Normál 57 2 2 4 2 3" xfId="26097"/>
    <cellStyle name="Normál 57 2 2 4 3" xfId="17580"/>
    <cellStyle name="Normál 57 2 2 4 3 2" xfId="26098"/>
    <cellStyle name="Normál 57 2 2 4 4" xfId="26099"/>
    <cellStyle name="Normal 57 2 2 5" xfId="26100"/>
    <cellStyle name="Normál 57 2 2 5" xfId="17581"/>
    <cellStyle name="Normál 57 2 2 5 2" xfId="17582"/>
    <cellStyle name="Normál 57 2 2 5 2 2" xfId="26101"/>
    <cellStyle name="Normál 57 2 2 5 3" xfId="26102"/>
    <cellStyle name="Normal 57 2 2 6" xfId="26103"/>
    <cellStyle name="Normál 57 2 2 6" xfId="17583"/>
    <cellStyle name="Normál 57 2 2 6 2" xfId="26104"/>
    <cellStyle name="Normál 57 2 2 7" xfId="26105"/>
    <cellStyle name="Normál 57 2 2 8" xfId="26106"/>
    <cellStyle name="Normál 57 2 2 9" xfId="26107"/>
    <cellStyle name="Normal 57 2 3" xfId="17584"/>
    <cellStyle name="Normál 57 2 3" xfId="17585"/>
    <cellStyle name="Normál 57 2 3 10" xfId="26108"/>
    <cellStyle name="Normal 57 2 3 2" xfId="26109"/>
    <cellStyle name="Normál 57 2 3 2" xfId="17586"/>
    <cellStyle name="Normál 57 2 3 2 2" xfId="17587"/>
    <cellStyle name="Normál 57 2 3 2 2 2" xfId="17588"/>
    <cellStyle name="Normál 57 2 3 2 2 2 2" xfId="17589"/>
    <cellStyle name="Normál 57 2 3 2 2 2 2 2" xfId="26110"/>
    <cellStyle name="Normál 57 2 3 2 2 2 3" xfId="26111"/>
    <cellStyle name="Normál 57 2 3 2 2 3" xfId="17590"/>
    <cellStyle name="Normál 57 2 3 2 2 3 2" xfId="26112"/>
    <cellStyle name="Normál 57 2 3 2 2 4" xfId="26113"/>
    <cellStyle name="Normál 57 2 3 2 3" xfId="17591"/>
    <cellStyle name="Normál 57 2 3 2 3 2" xfId="17592"/>
    <cellStyle name="Normál 57 2 3 2 3 2 2" xfId="26114"/>
    <cellStyle name="Normál 57 2 3 2 3 3" xfId="26115"/>
    <cellStyle name="Normál 57 2 3 2 4" xfId="17593"/>
    <cellStyle name="Normál 57 2 3 2 4 2" xfId="26116"/>
    <cellStyle name="Normál 57 2 3 2 5" xfId="26117"/>
    <cellStyle name="Normal 57 2 3 3" xfId="26118"/>
    <cellStyle name="Normál 57 2 3 3" xfId="17594"/>
    <cellStyle name="Normál 57 2 3 3 2" xfId="17595"/>
    <cellStyle name="Normál 57 2 3 3 2 2" xfId="17596"/>
    <cellStyle name="Normál 57 2 3 3 2 2 2" xfId="26119"/>
    <cellStyle name="Normál 57 2 3 3 2 3" xfId="26120"/>
    <cellStyle name="Normál 57 2 3 3 3" xfId="17597"/>
    <cellStyle name="Normál 57 2 3 3 3 2" xfId="26121"/>
    <cellStyle name="Normál 57 2 3 3 4" xfId="26122"/>
    <cellStyle name="Normal 57 2 3 4" xfId="26123"/>
    <cellStyle name="Normál 57 2 3 4" xfId="17598"/>
    <cellStyle name="Normál 57 2 3 4 2" xfId="17599"/>
    <cellStyle name="Normál 57 2 3 4 2 2" xfId="26124"/>
    <cellStyle name="Normál 57 2 3 4 3" xfId="26125"/>
    <cellStyle name="Normal 57 2 3 5" xfId="26126"/>
    <cellStyle name="Normál 57 2 3 5" xfId="17600"/>
    <cellStyle name="Normál 57 2 3 5 2" xfId="26127"/>
    <cellStyle name="Normal 57 2 3 6" xfId="26128"/>
    <cellStyle name="Normál 57 2 3 6" xfId="26129"/>
    <cellStyle name="Normál 57 2 3 7" xfId="26130"/>
    <cellStyle name="Normál 57 2 3 8" xfId="26131"/>
    <cellStyle name="Normál 57 2 3 9" xfId="26132"/>
    <cellStyle name="Normal 57 2 4" xfId="26133"/>
    <cellStyle name="Normál 57 2 4" xfId="17601"/>
    <cellStyle name="Normál 57 2 4 2" xfId="17602"/>
    <cellStyle name="Normál 57 2 4 2 2" xfId="17603"/>
    <cellStyle name="Normál 57 2 4 2 2 2" xfId="17604"/>
    <cellStyle name="Normál 57 2 4 2 2 2 2" xfId="26134"/>
    <cellStyle name="Normál 57 2 4 2 2 3" xfId="26135"/>
    <cellStyle name="Normál 57 2 4 2 3" xfId="17605"/>
    <cellStyle name="Normál 57 2 4 2 3 2" xfId="26136"/>
    <cellStyle name="Normál 57 2 4 2 4" xfId="26137"/>
    <cellStyle name="Normál 57 2 4 3" xfId="17606"/>
    <cellStyle name="Normál 57 2 4 3 2" xfId="17607"/>
    <cellStyle name="Normál 57 2 4 3 2 2" xfId="26138"/>
    <cellStyle name="Normál 57 2 4 3 3" xfId="26139"/>
    <cellStyle name="Normál 57 2 4 4" xfId="17608"/>
    <cellStyle name="Normál 57 2 4 4 2" xfId="26140"/>
    <cellStyle name="Normál 57 2 4 5" xfId="26141"/>
    <cellStyle name="Normal 57 2 5" xfId="26142"/>
    <cellStyle name="Normál 57 2 5" xfId="17609"/>
    <cellStyle name="Normál 57 2 5 2" xfId="17610"/>
    <cellStyle name="Normál 57 2 5 2 2" xfId="17611"/>
    <cellStyle name="Normál 57 2 5 2 2 2" xfId="26143"/>
    <cellStyle name="Normál 57 2 5 2 3" xfId="26144"/>
    <cellStyle name="Normál 57 2 5 3" xfId="17612"/>
    <cellStyle name="Normál 57 2 5 3 2" xfId="26145"/>
    <cellStyle name="Normál 57 2 5 4" xfId="26146"/>
    <cellStyle name="Normal 57 2 6" xfId="26147"/>
    <cellStyle name="Normál 57 2 6" xfId="17613"/>
    <cellStyle name="Normál 57 2 6 2" xfId="17614"/>
    <cellStyle name="Normál 57 2 6 2 2" xfId="26148"/>
    <cellStyle name="Normál 57 2 6 3" xfId="26149"/>
    <cellStyle name="Normal 57 2 7" xfId="26150"/>
    <cellStyle name="Normál 57 2 7" xfId="17615"/>
    <cellStyle name="Normál 57 2 7 2" xfId="17616"/>
    <cellStyle name="Normál 57 2 7 2 2" xfId="26151"/>
    <cellStyle name="Normál 57 2 7 3" xfId="26152"/>
    <cellStyle name="Normal 57 2 8" xfId="26153"/>
    <cellStyle name="Normál 57 2 8" xfId="35346"/>
    <cellStyle name="Normál 57 2 9" xfId="36894"/>
    <cellStyle name="Normal 57 3" xfId="17617"/>
    <cellStyle name="Normál 57 3" xfId="2604"/>
    <cellStyle name="Normál 57 3 10" xfId="26154"/>
    <cellStyle name="Normál 57 3 11" xfId="35345"/>
    <cellStyle name="Normal 57 3 2" xfId="26155"/>
    <cellStyle name="Normál 57 3 2" xfId="17618"/>
    <cellStyle name="Normál 57 3 2 2" xfId="17619"/>
    <cellStyle name="Normál 57 3 2 2 2" xfId="17620"/>
    <cellStyle name="Normál 57 3 2 2 2 2" xfId="17621"/>
    <cellStyle name="Normál 57 3 2 2 2 2 2" xfId="17622"/>
    <cellStyle name="Normál 57 3 2 2 2 2 2 2" xfId="26156"/>
    <cellStyle name="Normál 57 3 2 2 2 2 3" xfId="26157"/>
    <cellStyle name="Normál 57 3 2 2 2 3" xfId="17623"/>
    <cellStyle name="Normál 57 3 2 2 2 3 2" xfId="26158"/>
    <cellStyle name="Normál 57 3 2 2 2 4" xfId="26159"/>
    <cellStyle name="Normál 57 3 2 2 3" xfId="17624"/>
    <cellStyle name="Normál 57 3 2 2 3 2" xfId="17625"/>
    <cellStyle name="Normál 57 3 2 2 3 2 2" xfId="26160"/>
    <cellStyle name="Normál 57 3 2 2 3 3" xfId="26161"/>
    <cellStyle name="Normál 57 3 2 2 4" xfId="17626"/>
    <cellStyle name="Normál 57 3 2 2 4 2" xfId="26162"/>
    <cellStyle name="Normál 57 3 2 2 5" xfId="26163"/>
    <cellStyle name="Normál 57 3 2 3" xfId="17627"/>
    <cellStyle name="Normál 57 3 2 3 2" xfId="17628"/>
    <cellStyle name="Normál 57 3 2 3 2 2" xfId="17629"/>
    <cellStyle name="Normál 57 3 2 3 2 2 2" xfId="26164"/>
    <cellStyle name="Normál 57 3 2 3 2 3" xfId="26165"/>
    <cellStyle name="Normál 57 3 2 3 3" xfId="17630"/>
    <cellStyle name="Normál 57 3 2 3 3 2" xfId="26166"/>
    <cellStyle name="Normál 57 3 2 3 4" xfId="26167"/>
    <cellStyle name="Normál 57 3 2 4" xfId="17631"/>
    <cellStyle name="Normál 57 3 2 4 2" xfId="17632"/>
    <cellStyle name="Normál 57 3 2 4 2 2" xfId="26168"/>
    <cellStyle name="Normál 57 3 2 4 3" xfId="26169"/>
    <cellStyle name="Normál 57 3 2 5" xfId="17633"/>
    <cellStyle name="Normál 57 3 2 5 2" xfId="26170"/>
    <cellStyle name="Normál 57 3 2 6" xfId="26171"/>
    <cellStyle name="Normal 57 3 3" xfId="26172"/>
    <cellStyle name="Normál 57 3 3" xfId="17634"/>
    <cellStyle name="Normál 57 3 3 2" xfId="17635"/>
    <cellStyle name="Normál 57 3 3 2 2" xfId="17636"/>
    <cellStyle name="Normál 57 3 3 2 2 2" xfId="17637"/>
    <cellStyle name="Normál 57 3 3 2 2 2 2" xfId="26173"/>
    <cellStyle name="Normál 57 3 3 2 2 3" xfId="26174"/>
    <cellStyle name="Normál 57 3 3 2 3" xfId="17638"/>
    <cellStyle name="Normál 57 3 3 2 3 2" xfId="26175"/>
    <cellStyle name="Normál 57 3 3 2 4" xfId="26176"/>
    <cellStyle name="Normál 57 3 3 3" xfId="17639"/>
    <cellStyle name="Normál 57 3 3 3 2" xfId="17640"/>
    <cellStyle name="Normál 57 3 3 3 2 2" xfId="26177"/>
    <cellStyle name="Normál 57 3 3 3 3" xfId="26178"/>
    <cellStyle name="Normál 57 3 3 4" xfId="17641"/>
    <cellStyle name="Normál 57 3 3 4 2" xfId="26179"/>
    <cellStyle name="Normál 57 3 3 5" xfId="26180"/>
    <cellStyle name="Normal 57 3 4" xfId="26181"/>
    <cellStyle name="Normál 57 3 4" xfId="17642"/>
    <cellStyle name="Normál 57 3 4 2" xfId="17643"/>
    <cellStyle name="Normál 57 3 4 2 2" xfId="17644"/>
    <cellStyle name="Normál 57 3 4 2 2 2" xfId="26182"/>
    <cellStyle name="Normál 57 3 4 2 3" xfId="26183"/>
    <cellStyle name="Normál 57 3 4 3" xfId="17645"/>
    <cellStyle name="Normál 57 3 4 3 2" xfId="26184"/>
    <cellStyle name="Normál 57 3 4 4" xfId="26185"/>
    <cellStyle name="Normal 57 3 5" xfId="26186"/>
    <cellStyle name="Normál 57 3 5" xfId="17646"/>
    <cellStyle name="Normál 57 3 5 2" xfId="17647"/>
    <cellStyle name="Normál 57 3 5 2 2" xfId="26187"/>
    <cellStyle name="Normál 57 3 5 3" xfId="26188"/>
    <cellStyle name="Normal 57 3 6" xfId="26189"/>
    <cellStyle name="Normál 57 3 6" xfId="17648"/>
    <cellStyle name="Normál 57 3 6 2" xfId="26190"/>
    <cellStyle name="Normál 57 3 7" xfId="26191"/>
    <cellStyle name="Normál 57 3 8" xfId="26192"/>
    <cellStyle name="Normál 57 3 9" xfId="26193"/>
    <cellStyle name="Normal 57 4" xfId="17649"/>
    <cellStyle name="Normál 57 4" xfId="17650"/>
    <cellStyle name="Normál 57 4 10" xfId="26194"/>
    <cellStyle name="Normal 57 4 2" xfId="26195"/>
    <cellStyle name="Normál 57 4 2" xfId="17651"/>
    <cellStyle name="Normál 57 4 2 2" xfId="17652"/>
    <cellStyle name="Normál 57 4 2 2 2" xfId="17653"/>
    <cellStyle name="Normál 57 4 2 2 2 2" xfId="17654"/>
    <cellStyle name="Normál 57 4 2 2 2 2 2" xfId="26196"/>
    <cellStyle name="Normál 57 4 2 2 2 3" xfId="26197"/>
    <cellStyle name="Normál 57 4 2 2 3" xfId="17655"/>
    <cellStyle name="Normál 57 4 2 2 3 2" xfId="26198"/>
    <cellStyle name="Normál 57 4 2 2 4" xfId="26199"/>
    <cellStyle name="Normál 57 4 2 3" xfId="17656"/>
    <cellStyle name="Normál 57 4 2 3 2" xfId="17657"/>
    <cellStyle name="Normál 57 4 2 3 2 2" xfId="26200"/>
    <cellStyle name="Normál 57 4 2 3 3" xfId="26201"/>
    <cellStyle name="Normál 57 4 2 4" xfId="17658"/>
    <cellStyle name="Normál 57 4 2 4 2" xfId="26202"/>
    <cellStyle name="Normál 57 4 2 5" xfId="26203"/>
    <cellStyle name="Normal 57 4 3" xfId="26204"/>
    <cellStyle name="Normál 57 4 3" xfId="17659"/>
    <cellStyle name="Normál 57 4 3 2" xfId="17660"/>
    <cellStyle name="Normál 57 4 3 2 2" xfId="17661"/>
    <cellStyle name="Normál 57 4 3 2 2 2" xfId="26205"/>
    <cellStyle name="Normál 57 4 3 2 3" xfId="26206"/>
    <cellStyle name="Normál 57 4 3 3" xfId="17662"/>
    <cellStyle name="Normál 57 4 3 3 2" xfId="26207"/>
    <cellStyle name="Normál 57 4 3 4" xfId="26208"/>
    <cellStyle name="Normal 57 4 4" xfId="26209"/>
    <cellStyle name="Normál 57 4 4" xfId="17663"/>
    <cellStyle name="Normál 57 4 4 2" xfId="17664"/>
    <cellStyle name="Normál 57 4 4 2 2" xfId="26210"/>
    <cellStyle name="Normál 57 4 4 3" xfId="26211"/>
    <cellStyle name="Normal 57 4 5" xfId="26212"/>
    <cellStyle name="Normál 57 4 5" xfId="17665"/>
    <cellStyle name="Normál 57 4 5 2" xfId="26213"/>
    <cellStyle name="Normal 57 4 6" xfId="26214"/>
    <cellStyle name="Normál 57 4 6" xfId="26215"/>
    <cellStyle name="Normál 57 4 7" xfId="26216"/>
    <cellStyle name="Normál 57 4 8" xfId="26217"/>
    <cellStyle name="Normál 57 4 9" xfId="26218"/>
    <cellStyle name="Normal 57 5" xfId="17666"/>
    <cellStyle name="Normál 57 5" xfId="17667"/>
    <cellStyle name="Normal 57 5 2" xfId="26219"/>
    <cellStyle name="Normál 57 5 2" xfId="17668"/>
    <cellStyle name="Normál 57 5 2 2" xfId="17669"/>
    <cellStyle name="Normál 57 5 2 2 2" xfId="17670"/>
    <cellStyle name="Normál 57 5 2 2 2 2" xfId="26220"/>
    <cellStyle name="Normál 57 5 2 2 3" xfId="26221"/>
    <cellStyle name="Normál 57 5 2 3" xfId="17671"/>
    <cellStyle name="Normál 57 5 2 3 2" xfId="26222"/>
    <cellStyle name="Normál 57 5 2 4" xfId="26223"/>
    <cellStyle name="Normal 57 5 3" xfId="26224"/>
    <cellStyle name="Normál 57 5 3" xfId="17672"/>
    <cellStyle name="Normál 57 5 3 2" xfId="17673"/>
    <cellStyle name="Normál 57 5 3 2 2" xfId="26225"/>
    <cellStyle name="Normál 57 5 3 3" xfId="26226"/>
    <cellStyle name="Normal 57 5 4" xfId="26227"/>
    <cellStyle name="Normál 57 5 4" xfId="17674"/>
    <cellStyle name="Normál 57 5 4 2" xfId="26228"/>
    <cellStyle name="Normal 57 5 5" xfId="26229"/>
    <cellStyle name="Normál 57 5 5" xfId="26230"/>
    <cellStyle name="Normal 57 5 6" xfId="26231"/>
    <cellStyle name="Normál 57 5 6" xfId="26232"/>
    <cellStyle name="Normál 57 5 7" xfId="26233"/>
    <cellStyle name="Normál 57 5 8" xfId="26234"/>
    <cellStyle name="Normál 57 5 9" xfId="26235"/>
    <cellStyle name="Normál 57 6" xfId="17675"/>
    <cellStyle name="Normál 57 6 2" xfId="17676"/>
    <cellStyle name="Normál 57 6 2 2" xfId="17677"/>
    <cellStyle name="Normál 57 6 2 2 2" xfId="26236"/>
    <cellStyle name="Normál 57 6 2 3" xfId="26237"/>
    <cellStyle name="Normál 57 6 3" xfId="17678"/>
    <cellStyle name="Normál 57 6 3 2" xfId="26238"/>
    <cellStyle name="Normál 57 6 4" xfId="26239"/>
    <cellStyle name="Normál 57 7" xfId="17679"/>
    <cellStyle name="Normál 57 7 2" xfId="17680"/>
    <cellStyle name="Normál 57 7 2 2" xfId="26240"/>
    <cellStyle name="Normál 57 7 3" xfId="26241"/>
    <cellStyle name="Normál 57 8" xfId="17681"/>
    <cellStyle name="Normál 57 8 2" xfId="17682"/>
    <cellStyle name="Normál 57 8 2 2" xfId="26242"/>
    <cellStyle name="Normál 57 8 3" xfId="26243"/>
    <cellStyle name="Normál 57 9" xfId="17683"/>
    <cellStyle name="Normál 57 9 2" xfId="17684"/>
    <cellStyle name="Normál 57 9 2 2" xfId="26244"/>
    <cellStyle name="Normál 57 9 3" xfId="26245"/>
    <cellStyle name="Normal 58" xfId="6387"/>
    <cellStyle name="Normál 58" xfId="2274"/>
    <cellStyle name="Normál 58 10" xfId="17686"/>
    <cellStyle name="Normál 58 10 2" xfId="17687"/>
    <cellStyle name="Normál 58 10 2 2" xfId="26246"/>
    <cellStyle name="Normál 58 10 3" xfId="26247"/>
    <cellStyle name="Normál 58 11" xfId="17685"/>
    <cellStyle name="Normal 58 2" xfId="17688"/>
    <cellStyle name="Normál 58 2" xfId="17689"/>
    <cellStyle name="Normal 58 2 2" xfId="17690"/>
    <cellStyle name="Normál 58 2 2" xfId="17691"/>
    <cellStyle name="Normál 58 2 2 10" xfId="26248"/>
    <cellStyle name="Normal 58 2 2 2" xfId="26249"/>
    <cellStyle name="Normál 58 2 2 2" xfId="17692"/>
    <cellStyle name="Normál 58 2 2 2 2" xfId="17693"/>
    <cellStyle name="Normál 58 2 2 2 2 2" xfId="17694"/>
    <cellStyle name="Normál 58 2 2 2 2 2 2" xfId="17695"/>
    <cellStyle name="Normál 58 2 2 2 2 2 2 2" xfId="26250"/>
    <cellStyle name="Normál 58 2 2 2 2 2 3" xfId="26251"/>
    <cellStyle name="Normál 58 2 2 2 2 3" xfId="17696"/>
    <cellStyle name="Normál 58 2 2 2 2 3 2" xfId="26252"/>
    <cellStyle name="Normál 58 2 2 2 2 4" xfId="26253"/>
    <cellStyle name="Normál 58 2 2 2 3" xfId="17697"/>
    <cellStyle name="Normál 58 2 2 2 3 2" xfId="17698"/>
    <cellStyle name="Normál 58 2 2 2 3 2 2" xfId="26254"/>
    <cellStyle name="Normál 58 2 2 2 3 3" xfId="26255"/>
    <cellStyle name="Normál 58 2 2 2 4" xfId="17699"/>
    <cellStyle name="Normál 58 2 2 2 4 2" xfId="26256"/>
    <cellStyle name="Normál 58 2 2 2 5" xfId="26257"/>
    <cellStyle name="Normal 58 2 2 3" xfId="26258"/>
    <cellStyle name="Normál 58 2 2 3" xfId="17700"/>
    <cellStyle name="Normál 58 2 2 3 2" xfId="17701"/>
    <cellStyle name="Normál 58 2 2 3 2 2" xfId="17702"/>
    <cellStyle name="Normál 58 2 2 3 2 2 2" xfId="26259"/>
    <cellStyle name="Normál 58 2 2 3 2 3" xfId="26260"/>
    <cellStyle name="Normál 58 2 2 3 3" xfId="17703"/>
    <cellStyle name="Normál 58 2 2 3 3 2" xfId="26261"/>
    <cellStyle name="Normál 58 2 2 3 4" xfId="26262"/>
    <cellStyle name="Normal 58 2 2 4" xfId="26263"/>
    <cellStyle name="Normál 58 2 2 4" xfId="17704"/>
    <cellStyle name="Normál 58 2 2 4 2" xfId="17705"/>
    <cellStyle name="Normál 58 2 2 4 2 2" xfId="26264"/>
    <cellStyle name="Normál 58 2 2 4 3" xfId="26265"/>
    <cellStyle name="Normal 58 2 2 5" xfId="26266"/>
    <cellStyle name="Normál 58 2 2 5" xfId="17706"/>
    <cellStyle name="Normál 58 2 2 5 2" xfId="26267"/>
    <cellStyle name="Normal 58 2 2 6" xfId="26268"/>
    <cellStyle name="Normál 58 2 2 6" xfId="26269"/>
    <cellStyle name="Normál 58 2 2 7" xfId="26270"/>
    <cellStyle name="Normál 58 2 2 8" xfId="26271"/>
    <cellStyle name="Normál 58 2 2 9" xfId="26272"/>
    <cellStyle name="Normal 58 2 3" xfId="17707"/>
    <cellStyle name="Normál 58 2 3" xfId="17708"/>
    <cellStyle name="Normal 58 2 3 2" xfId="26273"/>
    <cellStyle name="Normál 58 2 3 2" xfId="17709"/>
    <cellStyle name="Normál 58 2 3 2 2" xfId="17710"/>
    <cellStyle name="Normál 58 2 3 2 2 2" xfId="17711"/>
    <cellStyle name="Normál 58 2 3 2 2 2 2" xfId="26274"/>
    <cellStyle name="Normál 58 2 3 2 2 3" xfId="26275"/>
    <cellStyle name="Normál 58 2 3 2 3" xfId="17712"/>
    <cellStyle name="Normál 58 2 3 2 3 2" xfId="26276"/>
    <cellStyle name="Normál 58 2 3 2 4" xfId="26277"/>
    <cellStyle name="Normal 58 2 3 3" xfId="26278"/>
    <cellStyle name="Normál 58 2 3 3" xfId="17713"/>
    <cellStyle name="Normál 58 2 3 3 2" xfId="17714"/>
    <cellStyle name="Normál 58 2 3 3 2 2" xfId="26279"/>
    <cellStyle name="Normál 58 2 3 3 3" xfId="26280"/>
    <cellStyle name="Normal 58 2 3 4" xfId="26281"/>
    <cellStyle name="Normál 58 2 3 4" xfId="17715"/>
    <cellStyle name="Normál 58 2 3 4 2" xfId="26282"/>
    <cellStyle name="Normal 58 2 3 5" xfId="26283"/>
    <cellStyle name="Normál 58 2 3 5" xfId="26284"/>
    <cellStyle name="Normal 58 2 3 6" xfId="26285"/>
    <cellStyle name="Normál 58 2 3 6" xfId="26286"/>
    <cellStyle name="Normál 58 2 3 7" xfId="26287"/>
    <cellStyle name="Normál 58 2 3 8" xfId="26288"/>
    <cellStyle name="Normál 58 2 3 9" xfId="26289"/>
    <cellStyle name="Normal 58 2 4" xfId="26290"/>
    <cellStyle name="Normál 58 2 4" xfId="17716"/>
    <cellStyle name="Normál 58 2 4 2" xfId="17717"/>
    <cellStyle name="Normál 58 2 4 2 2" xfId="17718"/>
    <cellStyle name="Normál 58 2 4 2 2 2" xfId="26291"/>
    <cellStyle name="Normál 58 2 4 2 3" xfId="26292"/>
    <cellStyle name="Normál 58 2 4 3" xfId="17719"/>
    <cellStyle name="Normál 58 2 4 3 2" xfId="26293"/>
    <cellStyle name="Normál 58 2 4 4" xfId="26294"/>
    <cellStyle name="Normal 58 2 5" xfId="26295"/>
    <cellStyle name="Normál 58 2 5" xfId="17720"/>
    <cellStyle name="Normál 58 2 5 2" xfId="17721"/>
    <cellStyle name="Normál 58 2 5 2 2" xfId="26296"/>
    <cellStyle name="Normál 58 2 5 3" xfId="26297"/>
    <cellStyle name="Normal 58 2 6" xfId="26298"/>
    <cellStyle name="Normál 58 2 6" xfId="17722"/>
    <cellStyle name="Normál 58 2 6 2" xfId="17723"/>
    <cellStyle name="Normál 58 2 6 2 2" xfId="26299"/>
    <cellStyle name="Normál 58 2 6 3" xfId="26300"/>
    <cellStyle name="Normal 58 2 7" xfId="26301"/>
    <cellStyle name="Normal 58 2 8" xfId="26302"/>
    <cellStyle name="Normal 58 3" xfId="17724"/>
    <cellStyle name="Normál 58 3" xfId="17725"/>
    <cellStyle name="Normál 58 3 10" xfId="26303"/>
    <cellStyle name="Normal 58 3 2" xfId="26304"/>
    <cellStyle name="Normál 58 3 2" xfId="17726"/>
    <cellStyle name="Normál 58 3 2 2" xfId="17727"/>
    <cellStyle name="Normál 58 3 2 2 2" xfId="17728"/>
    <cellStyle name="Normál 58 3 2 2 2 2" xfId="17729"/>
    <cellStyle name="Normál 58 3 2 2 2 2 2" xfId="26305"/>
    <cellStyle name="Normál 58 3 2 2 2 3" xfId="26306"/>
    <cellStyle name="Normál 58 3 2 2 3" xfId="17730"/>
    <cellStyle name="Normál 58 3 2 2 3 2" xfId="26307"/>
    <cellStyle name="Normál 58 3 2 2 4" xfId="26308"/>
    <cellStyle name="Normál 58 3 2 3" xfId="17731"/>
    <cellStyle name="Normál 58 3 2 3 2" xfId="17732"/>
    <cellStyle name="Normál 58 3 2 3 2 2" xfId="26309"/>
    <cellStyle name="Normál 58 3 2 3 3" xfId="26310"/>
    <cellStyle name="Normál 58 3 2 4" xfId="17733"/>
    <cellStyle name="Normál 58 3 2 4 2" xfId="26311"/>
    <cellStyle name="Normál 58 3 2 5" xfId="26312"/>
    <cellStyle name="Normal 58 3 3" xfId="26313"/>
    <cellStyle name="Normál 58 3 3" xfId="17734"/>
    <cellStyle name="Normál 58 3 3 2" xfId="17735"/>
    <cellStyle name="Normál 58 3 3 2 2" xfId="17736"/>
    <cellStyle name="Normál 58 3 3 2 2 2" xfId="26314"/>
    <cellStyle name="Normál 58 3 3 2 3" xfId="26315"/>
    <cellStyle name="Normál 58 3 3 3" xfId="17737"/>
    <cellStyle name="Normál 58 3 3 3 2" xfId="26316"/>
    <cellStyle name="Normál 58 3 3 4" xfId="26317"/>
    <cellStyle name="Normal 58 3 4" xfId="26318"/>
    <cellStyle name="Normál 58 3 4" xfId="17738"/>
    <cellStyle name="Normál 58 3 4 2" xfId="17739"/>
    <cellStyle name="Normál 58 3 4 2 2" xfId="26319"/>
    <cellStyle name="Normál 58 3 4 3" xfId="26320"/>
    <cellStyle name="Normal 58 3 5" xfId="26321"/>
    <cellStyle name="Normál 58 3 5" xfId="17740"/>
    <cellStyle name="Normál 58 3 5 2" xfId="26322"/>
    <cellStyle name="Normal 58 3 6" xfId="26323"/>
    <cellStyle name="Normál 58 3 6" xfId="26324"/>
    <cellStyle name="Normál 58 3 7" xfId="26325"/>
    <cellStyle name="Normál 58 3 8" xfId="26326"/>
    <cellStyle name="Normál 58 3 9" xfId="26327"/>
    <cellStyle name="Normal 58 4" xfId="17741"/>
    <cellStyle name="Normál 58 4" xfId="17742"/>
    <cellStyle name="Normal 58 4 2" xfId="26328"/>
    <cellStyle name="Normál 58 4 2" xfId="17743"/>
    <cellStyle name="Normál 58 4 2 2" xfId="17744"/>
    <cellStyle name="Normál 58 4 2 2 2" xfId="17745"/>
    <cellStyle name="Normál 58 4 2 2 2 2" xfId="26329"/>
    <cellStyle name="Normál 58 4 2 2 3" xfId="26330"/>
    <cellStyle name="Normál 58 4 2 3" xfId="17746"/>
    <cellStyle name="Normál 58 4 2 3 2" xfId="26331"/>
    <cellStyle name="Normál 58 4 2 4" xfId="26332"/>
    <cellStyle name="Normal 58 4 3" xfId="26333"/>
    <cellStyle name="Normál 58 4 3" xfId="17747"/>
    <cellStyle name="Normál 58 4 3 2" xfId="17748"/>
    <cellStyle name="Normál 58 4 3 2 2" xfId="26334"/>
    <cellStyle name="Normál 58 4 3 3" xfId="26335"/>
    <cellStyle name="Normal 58 4 4" xfId="26336"/>
    <cellStyle name="Normál 58 4 4" xfId="17749"/>
    <cellStyle name="Normál 58 4 4 2" xfId="26337"/>
    <cellStyle name="Normal 58 4 5" xfId="26338"/>
    <cellStyle name="Normál 58 4 5" xfId="26339"/>
    <cellStyle name="Normal 58 4 6" xfId="26340"/>
    <cellStyle name="Normál 58 4 6" xfId="26341"/>
    <cellStyle name="Normál 58 4 7" xfId="26342"/>
    <cellStyle name="Normál 58 4 8" xfId="26343"/>
    <cellStyle name="Normál 58 4 9" xfId="26344"/>
    <cellStyle name="Normal 58 5" xfId="17750"/>
    <cellStyle name="Normál 58 5" xfId="17751"/>
    <cellStyle name="Normal 58 5 2" xfId="26345"/>
    <cellStyle name="Normál 58 5 2" xfId="17752"/>
    <cellStyle name="Normál 58 5 2 2" xfId="17753"/>
    <cellStyle name="Normál 58 5 2 2 2" xfId="26346"/>
    <cellStyle name="Normál 58 5 2 3" xfId="26347"/>
    <cellStyle name="Normal 58 5 3" xfId="26348"/>
    <cellStyle name="Normál 58 5 3" xfId="17754"/>
    <cellStyle name="Normál 58 5 3 2" xfId="26349"/>
    <cellStyle name="Normal 58 5 4" xfId="26350"/>
    <cellStyle name="Normál 58 5 4" xfId="26351"/>
    <cellStyle name="Normal 58 5 5" xfId="26352"/>
    <cellStyle name="Normál 58 5 5" xfId="26353"/>
    <cellStyle name="Normal 58 5 6" xfId="26354"/>
    <cellStyle name="Normál 58 5 6" xfId="26355"/>
    <cellStyle name="Normál 58 5 7" xfId="26356"/>
    <cellStyle name="Normál 58 5 8" xfId="26357"/>
    <cellStyle name="Normál 58 6" xfId="17755"/>
    <cellStyle name="Normál 58 6 2" xfId="17756"/>
    <cellStyle name="Normál 58 6 2 2" xfId="26358"/>
    <cellStyle name="Normál 58 6 3" xfId="26359"/>
    <cellStyle name="Normál 58 7" xfId="17757"/>
    <cellStyle name="Normál 58 7 2" xfId="17758"/>
    <cellStyle name="Normál 58 7 2 2" xfId="26360"/>
    <cellStyle name="Normál 58 7 3" xfId="26361"/>
    <cellStyle name="Normál 58 8" xfId="17759"/>
    <cellStyle name="Normál 58 8 2" xfId="17760"/>
    <cellStyle name="Normál 58 8 2 2" xfId="26362"/>
    <cellStyle name="Normál 58 8 3" xfId="26363"/>
    <cellStyle name="Normál 58 9" xfId="17761"/>
    <cellStyle name="Normál 58 9 2" xfId="17762"/>
    <cellStyle name="Normál 58 9 2 2" xfId="26364"/>
    <cellStyle name="Normál 58 9 3" xfId="26365"/>
    <cellStyle name="Normal 59" xfId="6388"/>
    <cellStyle name="Normál 59" xfId="2276"/>
    <cellStyle name="Normál 59 10" xfId="17764"/>
    <cellStyle name="Normál 59 11" xfId="17763"/>
    <cellStyle name="Normál 59 12" xfId="35245"/>
    <cellStyle name="Normál 59 13" xfId="36895"/>
    <cellStyle name="Normal 59 2" xfId="17765"/>
    <cellStyle name="Normál 59 2" xfId="2606"/>
    <cellStyle name="Normal 59 2 2" xfId="17766"/>
    <cellStyle name="Normál 59 2 2" xfId="35347"/>
    <cellStyle name="Normal 59 2 2 2" xfId="26366"/>
    <cellStyle name="Normal 59 2 3" xfId="17767"/>
    <cellStyle name="Normal 59 2 3 2" xfId="26367"/>
    <cellStyle name="Normal 59 2 4" xfId="26368"/>
    <cellStyle name="Normal 59 2 5" xfId="26369"/>
    <cellStyle name="Normal 59 2 6" xfId="26370"/>
    <cellStyle name="Normal 59 2 7" xfId="26371"/>
    <cellStyle name="Normal 59 2 8" xfId="26372"/>
    <cellStyle name="Normal 59 3" xfId="17768"/>
    <cellStyle name="Normál 59 3" xfId="17769"/>
    <cellStyle name="Normal 59 3 2" xfId="26373"/>
    <cellStyle name="Normal 59 3 3" xfId="26374"/>
    <cellStyle name="Normal 59 3 4" xfId="26375"/>
    <cellStyle name="Normal 59 3 5" xfId="26376"/>
    <cellStyle name="Normal 59 3 6" xfId="26377"/>
    <cellStyle name="Normal 59 4" xfId="17770"/>
    <cellStyle name="Normál 59 4" xfId="17771"/>
    <cellStyle name="Normal 59 4 2" xfId="26378"/>
    <cellStyle name="Normal 59 4 3" xfId="26379"/>
    <cellStyle name="Normal 59 4 4" xfId="26380"/>
    <cellStyle name="Normal 59 4 5" xfId="26381"/>
    <cellStyle name="Normal 59 4 6" xfId="26382"/>
    <cellStyle name="Normal 59 5" xfId="17772"/>
    <cellStyle name="Normál 59 5" xfId="17773"/>
    <cellStyle name="Normal 59 5 2" xfId="26383"/>
    <cellStyle name="Normal 59 5 3" xfId="26384"/>
    <cellStyle name="Normal 59 5 4" xfId="26385"/>
    <cellStyle name="Normal 59 5 5" xfId="26386"/>
    <cellStyle name="Normal 59 5 6" xfId="26387"/>
    <cellStyle name="Normál 59 6" xfId="17774"/>
    <cellStyle name="Normál 59 7" xfId="17775"/>
    <cellStyle name="Normál 59 8" xfId="17776"/>
    <cellStyle name="Normál 59 9" xfId="17777"/>
    <cellStyle name="Normal 6" xfId="248"/>
    <cellStyle name="Normál 6" xfId="249"/>
    <cellStyle name="Normal 6 10" xfId="4915"/>
    <cellStyle name="Normál 6 10" xfId="3688"/>
    <cellStyle name="Normal 6 10 2" xfId="36448"/>
    <cellStyle name="Normál 6 10 2" xfId="17779"/>
    <cellStyle name="Normál 6 10 3" xfId="36068"/>
    <cellStyle name="Normal 6 11" xfId="3202"/>
    <cellStyle name="Normál 6 11" xfId="4138"/>
    <cellStyle name="Normál 6 11 2" xfId="17780"/>
    <cellStyle name="Normál 6 11 3" xfId="36168"/>
    <cellStyle name="Normal 6 12" xfId="17781"/>
    <cellStyle name="Normál 6 12" xfId="4992"/>
    <cellStyle name="Normál 6 12 2" xfId="36472"/>
    <cellStyle name="Normal 6 13" xfId="17782"/>
    <cellStyle name="Normál 6 13" xfId="5308"/>
    <cellStyle name="Normál 6 13 2" xfId="17783"/>
    <cellStyle name="Normál 6 13 2 2" xfId="26388"/>
    <cellStyle name="Normál 6 13 3" xfId="26389"/>
    <cellStyle name="Normál 6 13 4" xfId="34679"/>
    <cellStyle name="Normal 6 14" xfId="17784"/>
    <cellStyle name="Normál 6 14" xfId="5620"/>
    <cellStyle name="Normál 6 14 2" xfId="17785"/>
    <cellStyle name="Normál 6 14 2 2" xfId="26390"/>
    <cellStyle name="Normál 6 14 3" xfId="26391"/>
    <cellStyle name="Normál 6 14 4" xfId="34506"/>
    <cellStyle name="Normal 6 15" xfId="17786"/>
    <cellStyle name="Normál 6 15" xfId="5570"/>
    <cellStyle name="Normál 6 15 2" xfId="17787"/>
    <cellStyle name="Normál 6 15 2 2" xfId="26392"/>
    <cellStyle name="Normál 6 15 3" xfId="26393"/>
    <cellStyle name="Normál 6 15 4" xfId="34479"/>
    <cellStyle name="Normal 6 16" xfId="17788"/>
    <cellStyle name="Normál 6 16" xfId="5622"/>
    <cellStyle name="Normál 6 16 2" xfId="17789"/>
    <cellStyle name="Normál 6 16 2 2" xfId="26394"/>
    <cellStyle name="Normál 6 16 3" xfId="26395"/>
    <cellStyle name="Normal 6 17" xfId="17790"/>
    <cellStyle name="Normál 6 17" xfId="5568"/>
    <cellStyle name="Normál 6 17 2" xfId="17791"/>
    <cellStyle name="Normál 6 17 2 2" xfId="26396"/>
    <cellStyle name="Normál 6 17 3" xfId="26397"/>
    <cellStyle name="Normal 6 18" xfId="17792"/>
    <cellStyle name="Normál 6 18" xfId="5747"/>
    <cellStyle name="Normál 6 18 2" xfId="17793"/>
    <cellStyle name="Normál 6 18 2 2" xfId="26398"/>
    <cellStyle name="Normál 6 18 3" xfId="26399"/>
    <cellStyle name="Normal 6 19" xfId="17794"/>
    <cellStyle name="Normál 6 19" xfId="5686"/>
    <cellStyle name="Normál 6 19 2" xfId="17795"/>
    <cellStyle name="Normál 6 19 2 2" xfId="26400"/>
    <cellStyle name="Normál 6 19 3" xfId="26401"/>
    <cellStyle name="Normal 6 2" xfId="3117"/>
    <cellStyle name="Normál 6 2" xfId="620"/>
    <cellStyle name="Normál 6 2 10" xfId="5623"/>
    <cellStyle name="Normál 6 2 10 2" xfId="17797"/>
    <cellStyle name="Normál 6 2 10 2 2" xfId="26402"/>
    <cellStyle name="Normál 6 2 10 3" xfId="26403"/>
    <cellStyle name="Normál 6 2 11" xfId="5011"/>
    <cellStyle name="Normál 6 2 11 2" xfId="17798"/>
    <cellStyle name="Normál 6 2 11 2 2" xfId="26404"/>
    <cellStyle name="Normál 6 2 11 3" xfId="26405"/>
    <cellStyle name="Normál 6 2 12" xfId="17796"/>
    <cellStyle name="Normál 6 2 13" xfId="36899"/>
    <cellStyle name="Normal 6 2 2" xfId="4449"/>
    <cellStyle name="Normál 6 2 2" xfId="952"/>
    <cellStyle name="Normál 6 2 2 10" xfId="17799"/>
    <cellStyle name="Normál 6 2 2 10 2" xfId="17800"/>
    <cellStyle name="Normál 6 2 2 10 2 2" xfId="26406"/>
    <cellStyle name="Normál 6 2 2 10 3" xfId="26407"/>
    <cellStyle name="Normál 6 2 2 11" xfId="34811"/>
    <cellStyle name="Normal 6 2 2 2" xfId="17801"/>
    <cellStyle name="Normál 6 2 2 2" xfId="17802"/>
    <cellStyle name="Normál 6 2 2 2 2" xfId="17803"/>
    <cellStyle name="Normál 6 2 2 2 2 2" xfId="17804"/>
    <cellStyle name="Normál 6 2 2 2 2 2 2" xfId="17805"/>
    <cellStyle name="Normál 6 2 2 2 2 2 2 2" xfId="17806"/>
    <cellStyle name="Normál 6 2 2 2 2 2 2 2 2" xfId="17807"/>
    <cellStyle name="Normál 6 2 2 2 2 2 2 2 2 2" xfId="17808"/>
    <cellStyle name="Normál 6 2 2 2 2 2 2 2 2 2 2" xfId="17809"/>
    <cellStyle name="Normál 6 2 2 2 2 2 2 2 2 2 2 2" xfId="26408"/>
    <cellStyle name="Normál 6 2 2 2 2 2 2 2 2 2 3" xfId="26409"/>
    <cellStyle name="Normál 6 2 2 2 2 2 2 2 2 3" xfId="17810"/>
    <cellStyle name="Normál 6 2 2 2 2 2 2 2 2 3 2" xfId="26410"/>
    <cellStyle name="Normál 6 2 2 2 2 2 2 2 2 4" xfId="26411"/>
    <cellStyle name="Normál 6 2 2 2 2 2 2 2 3" xfId="17811"/>
    <cellStyle name="Normál 6 2 2 2 2 2 2 2 3 2" xfId="17812"/>
    <cellStyle name="Normál 6 2 2 2 2 2 2 2 3 2 2" xfId="26412"/>
    <cellStyle name="Normál 6 2 2 2 2 2 2 2 3 3" xfId="26413"/>
    <cellStyle name="Normál 6 2 2 2 2 2 2 2 4" xfId="17813"/>
    <cellStyle name="Normál 6 2 2 2 2 2 2 2 4 2" xfId="26414"/>
    <cellStyle name="Normál 6 2 2 2 2 2 2 2 5" xfId="26415"/>
    <cellStyle name="Normál 6 2 2 2 2 2 2 3" xfId="17814"/>
    <cellStyle name="Normál 6 2 2 2 2 2 2 3 2" xfId="17815"/>
    <cellStyle name="Normál 6 2 2 2 2 2 2 3 2 2" xfId="17816"/>
    <cellStyle name="Normál 6 2 2 2 2 2 2 3 2 2 2" xfId="26416"/>
    <cellStyle name="Normál 6 2 2 2 2 2 2 3 2 3" xfId="26417"/>
    <cellStyle name="Normál 6 2 2 2 2 2 2 3 3" xfId="17817"/>
    <cellStyle name="Normál 6 2 2 2 2 2 2 3 3 2" xfId="26418"/>
    <cellStyle name="Normál 6 2 2 2 2 2 2 3 4" xfId="26419"/>
    <cellStyle name="Normál 6 2 2 2 2 2 2 4" xfId="17818"/>
    <cellStyle name="Normál 6 2 2 2 2 2 2 4 2" xfId="17819"/>
    <cellStyle name="Normál 6 2 2 2 2 2 2 4 2 2" xfId="26420"/>
    <cellStyle name="Normál 6 2 2 2 2 2 2 4 3" xfId="26421"/>
    <cellStyle name="Normál 6 2 2 2 2 2 2 5" xfId="17820"/>
    <cellStyle name="Normál 6 2 2 2 2 2 2 5 2" xfId="26422"/>
    <cellStyle name="Normál 6 2 2 2 2 2 2 6" xfId="26423"/>
    <cellStyle name="Normál 6 2 2 2 2 2 3" xfId="17821"/>
    <cellStyle name="Normál 6 2 2 2 2 2 3 2" xfId="17822"/>
    <cellStyle name="Normál 6 2 2 2 2 2 3 2 2" xfId="17823"/>
    <cellStyle name="Normál 6 2 2 2 2 2 3 2 2 2" xfId="17824"/>
    <cellStyle name="Normál 6 2 2 2 2 2 3 2 2 2 2" xfId="26424"/>
    <cellStyle name="Normál 6 2 2 2 2 2 3 2 2 3" xfId="26425"/>
    <cellStyle name="Normál 6 2 2 2 2 2 3 2 3" xfId="17825"/>
    <cellStyle name="Normál 6 2 2 2 2 2 3 2 3 2" xfId="26426"/>
    <cellStyle name="Normál 6 2 2 2 2 2 3 2 4" xfId="26427"/>
    <cellStyle name="Normál 6 2 2 2 2 2 3 3" xfId="17826"/>
    <cellStyle name="Normál 6 2 2 2 2 2 3 3 2" xfId="17827"/>
    <cellStyle name="Normál 6 2 2 2 2 2 3 3 2 2" xfId="26428"/>
    <cellStyle name="Normál 6 2 2 2 2 2 3 3 3" xfId="26429"/>
    <cellStyle name="Normál 6 2 2 2 2 2 3 4" xfId="17828"/>
    <cellStyle name="Normál 6 2 2 2 2 2 3 4 2" xfId="26430"/>
    <cellStyle name="Normál 6 2 2 2 2 2 3 5" xfId="26431"/>
    <cellStyle name="Normál 6 2 2 2 2 2 4" xfId="17829"/>
    <cellStyle name="Normál 6 2 2 2 2 2 4 2" xfId="17830"/>
    <cellStyle name="Normál 6 2 2 2 2 2 4 2 2" xfId="17831"/>
    <cellStyle name="Normál 6 2 2 2 2 2 4 2 2 2" xfId="26432"/>
    <cellStyle name="Normál 6 2 2 2 2 2 4 2 3" xfId="26433"/>
    <cellStyle name="Normál 6 2 2 2 2 2 4 3" xfId="17832"/>
    <cellStyle name="Normál 6 2 2 2 2 2 4 3 2" xfId="26434"/>
    <cellStyle name="Normál 6 2 2 2 2 2 4 4" xfId="26435"/>
    <cellStyle name="Normál 6 2 2 2 2 2 5" xfId="17833"/>
    <cellStyle name="Normál 6 2 2 2 2 2 5 2" xfId="17834"/>
    <cellStyle name="Normál 6 2 2 2 2 2 5 2 2" xfId="26436"/>
    <cellStyle name="Normál 6 2 2 2 2 2 5 3" xfId="26437"/>
    <cellStyle name="Normál 6 2 2 2 2 2 6" xfId="17835"/>
    <cellStyle name="Normál 6 2 2 2 2 2 6 2" xfId="26438"/>
    <cellStyle name="Normál 6 2 2 2 2 2 7" xfId="26439"/>
    <cellStyle name="Normál 6 2 2 2 2 3" xfId="17836"/>
    <cellStyle name="Normál 6 2 2 2 2 3 2" xfId="17837"/>
    <cellStyle name="Normál 6 2 2 2 2 3 2 2" xfId="17838"/>
    <cellStyle name="Normál 6 2 2 2 2 3 2 2 2" xfId="17839"/>
    <cellStyle name="Normál 6 2 2 2 2 3 2 2 2 2" xfId="17840"/>
    <cellStyle name="Normál 6 2 2 2 2 3 2 2 2 2 2" xfId="26440"/>
    <cellStyle name="Normál 6 2 2 2 2 3 2 2 2 3" xfId="26441"/>
    <cellStyle name="Normál 6 2 2 2 2 3 2 2 3" xfId="17841"/>
    <cellStyle name="Normál 6 2 2 2 2 3 2 2 3 2" xfId="26442"/>
    <cellStyle name="Normál 6 2 2 2 2 3 2 2 4" xfId="26443"/>
    <cellStyle name="Normál 6 2 2 2 2 3 2 3" xfId="17842"/>
    <cellStyle name="Normál 6 2 2 2 2 3 2 3 2" xfId="17843"/>
    <cellStyle name="Normál 6 2 2 2 2 3 2 3 2 2" xfId="26444"/>
    <cellStyle name="Normál 6 2 2 2 2 3 2 3 3" xfId="26445"/>
    <cellStyle name="Normál 6 2 2 2 2 3 2 4" xfId="17844"/>
    <cellStyle name="Normál 6 2 2 2 2 3 2 4 2" xfId="26446"/>
    <cellStyle name="Normál 6 2 2 2 2 3 2 5" xfId="26447"/>
    <cellStyle name="Normál 6 2 2 2 2 3 3" xfId="17845"/>
    <cellStyle name="Normál 6 2 2 2 2 3 3 2" xfId="17846"/>
    <cellStyle name="Normál 6 2 2 2 2 3 3 2 2" xfId="17847"/>
    <cellStyle name="Normál 6 2 2 2 2 3 3 2 2 2" xfId="26448"/>
    <cellStyle name="Normál 6 2 2 2 2 3 3 2 3" xfId="26449"/>
    <cellStyle name="Normál 6 2 2 2 2 3 3 3" xfId="17848"/>
    <cellStyle name="Normál 6 2 2 2 2 3 3 3 2" xfId="26450"/>
    <cellStyle name="Normál 6 2 2 2 2 3 3 4" xfId="26451"/>
    <cellStyle name="Normál 6 2 2 2 2 3 4" xfId="17849"/>
    <cellStyle name="Normál 6 2 2 2 2 3 4 2" xfId="17850"/>
    <cellStyle name="Normál 6 2 2 2 2 3 4 2 2" xfId="26452"/>
    <cellStyle name="Normál 6 2 2 2 2 3 4 3" xfId="26453"/>
    <cellStyle name="Normál 6 2 2 2 2 3 5" xfId="17851"/>
    <cellStyle name="Normál 6 2 2 2 2 3 5 2" xfId="26454"/>
    <cellStyle name="Normál 6 2 2 2 2 3 6" xfId="26455"/>
    <cellStyle name="Normál 6 2 2 2 2 4" xfId="17852"/>
    <cellStyle name="Normál 6 2 2 2 2 4 2" xfId="17853"/>
    <cellStyle name="Normál 6 2 2 2 2 4 2 2" xfId="17854"/>
    <cellStyle name="Normál 6 2 2 2 2 4 2 2 2" xfId="17855"/>
    <cellStyle name="Normál 6 2 2 2 2 4 2 2 2 2" xfId="26456"/>
    <cellStyle name="Normál 6 2 2 2 2 4 2 2 3" xfId="26457"/>
    <cellStyle name="Normál 6 2 2 2 2 4 2 3" xfId="17856"/>
    <cellStyle name="Normál 6 2 2 2 2 4 2 3 2" xfId="26458"/>
    <cellStyle name="Normál 6 2 2 2 2 4 2 4" xfId="26459"/>
    <cellStyle name="Normál 6 2 2 2 2 4 3" xfId="17857"/>
    <cellStyle name="Normál 6 2 2 2 2 4 3 2" xfId="17858"/>
    <cellStyle name="Normál 6 2 2 2 2 4 3 2 2" xfId="26460"/>
    <cellStyle name="Normál 6 2 2 2 2 4 3 3" xfId="26461"/>
    <cellStyle name="Normál 6 2 2 2 2 4 4" xfId="17859"/>
    <cellStyle name="Normál 6 2 2 2 2 4 4 2" xfId="26462"/>
    <cellStyle name="Normál 6 2 2 2 2 4 5" xfId="26463"/>
    <cellStyle name="Normál 6 2 2 2 2 5" xfId="17860"/>
    <cellStyle name="Normál 6 2 2 2 2 5 2" xfId="17861"/>
    <cellStyle name="Normál 6 2 2 2 2 5 2 2" xfId="17862"/>
    <cellStyle name="Normál 6 2 2 2 2 5 2 2 2" xfId="26464"/>
    <cellStyle name="Normál 6 2 2 2 2 5 2 3" xfId="26465"/>
    <cellStyle name="Normál 6 2 2 2 2 5 3" xfId="17863"/>
    <cellStyle name="Normál 6 2 2 2 2 5 3 2" xfId="26466"/>
    <cellStyle name="Normál 6 2 2 2 2 5 4" xfId="26467"/>
    <cellStyle name="Normál 6 2 2 2 2 6" xfId="17864"/>
    <cellStyle name="Normál 6 2 2 2 2 6 2" xfId="17865"/>
    <cellStyle name="Normál 6 2 2 2 2 6 2 2" xfId="26468"/>
    <cellStyle name="Normál 6 2 2 2 2 6 3" xfId="26469"/>
    <cellStyle name="Normál 6 2 2 2 2 7" xfId="17866"/>
    <cellStyle name="Normál 6 2 2 2 2 7 2" xfId="26470"/>
    <cellStyle name="Normál 6 2 2 2 2 8" xfId="26471"/>
    <cellStyle name="Normál 6 2 2 2 3" xfId="17867"/>
    <cellStyle name="Normál 6 2 2 2 3 2" xfId="17868"/>
    <cellStyle name="Normál 6 2 2 2 3 2 2" xfId="17869"/>
    <cellStyle name="Normál 6 2 2 2 3 2 2 2" xfId="17870"/>
    <cellStyle name="Normál 6 2 2 2 3 2 2 2 2" xfId="17871"/>
    <cellStyle name="Normál 6 2 2 2 3 2 2 2 2 2" xfId="17872"/>
    <cellStyle name="Normál 6 2 2 2 3 2 2 2 2 2 2" xfId="26472"/>
    <cellStyle name="Normál 6 2 2 2 3 2 2 2 2 3" xfId="26473"/>
    <cellStyle name="Normál 6 2 2 2 3 2 2 2 3" xfId="17873"/>
    <cellStyle name="Normál 6 2 2 2 3 2 2 2 3 2" xfId="26474"/>
    <cellStyle name="Normál 6 2 2 2 3 2 2 2 4" xfId="26475"/>
    <cellStyle name="Normál 6 2 2 2 3 2 2 3" xfId="17874"/>
    <cellStyle name="Normál 6 2 2 2 3 2 2 3 2" xfId="17875"/>
    <cellStyle name="Normál 6 2 2 2 3 2 2 3 2 2" xfId="26476"/>
    <cellStyle name="Normál 6 2 2 2 3 2 2 3 3" xfId="26477"/>
    <cellStyle name="Normál 6 2 2 2 3 2 2 4" xfId="17876"/>
    <cellStyle name="Normál 6 2 2 2 3 2 2 4 2" xfId="26478"/>
    <cellStyle name="Normál 6 2 2 2 3 2 2 5" xfId="26479"/>
    <cellStyle name="Normál 6 2 2 2 3 2 3" xfId="17877"/>
    <cellStyle name="Normál 6 2 2 2 3 2 3 2" xfId="17878"/>
    <cellStyle name="Normál 6 2 2 2 3 2 3 2 2" xfId="17879"/>
    <cellStyle name="Normál 6 2 2 2 3 2 3 2 2 2" xfId="26480"/>
    <cellStyle name="Normál 6 2 2 2 3 2 3 2 3" xfId="26481"/>
    <cellStyle name="Normál 6 2 2 2 3 2 3 3" xfId="17880"/>
    <cellStyle name="Normál 6 2 2 2 3 2 3 3 2" xfId="26482"/>
    <cellStyle name="Normál 6 2 2 2 3 2 3 4" xfId="26483"/>
    <cellStyle name="Normál 6 2 2 2 3 2 4" xfId="17881"/>
    <cellStyle name="Normál 6 2 2 2 3 2 4 2" xfId="17882"/>
    <cellStyle name="Normál 6 2 2 2 3 2 4 2 2" xfId="26484"/>
    <cellStyle name="Normál 6 2 2 2 3 2 4 3" xfId="26485"/>
    <cellStyle name="Normál 6 2 2 2 3 2 5" xfId="17883"/>
    <cellStyle name="Normál 6 2 2 2 3 2 5 2" xfId="26486"/>
    <cellStyle name="Normál 6 2 2 2 3 2 6" xfId="26487"/>
    <cellStyle name="Normál 6 2 2 2 3 3" xfId="17884"/>
    <cellStyle name="Normál 6 2 2 2 3 3 2" xfId="17885"/>
    <cellStyle name="Normál 6 2 2 2 3 3 2 2" xfId="17886"/>
    <cellStyle name="Normál 6 2 2 2 3 3 2 2 2" xfId="17887"/>
    <cellStyle name="Normál 6 2 2 2 3 3 2 2 2 2" xfId="26488"/>
    <cellStyle name="Normál 6 2 2 2 3 3 2 2 3" xfId="26489"/>
    <cellStyle name="Normál 6 2 2 2 3 3 2 3" xfId="17888"/>
    <cellStyle name="Normál 6 2 2 2 3 3 2 3 2" xfId="26490"/>
    <cellStyle name="Normál 6 2 2 2 3 3 2 4" xfId="26491"/>
    <cellStyle name="Normál 6 2 2 2 3 3 3" xfId="17889"/>
    <cellStyle name="Normál 6 2 2 2 3 3 3 2" xfId="17890"/>
    <cellStyle name="Normál 6 2 2 2 3 3 3 2 2" xfId="26492"/>
    <cellStyle name="Normál 6 2 2 2 3 3 3 3" xfId="26493"/>
    <cellStyle name="Normál 6 2 2 2 3 3 4" xfId="17891"/>
    <cellStyle name="Normál 6 2 2 2 3 3 4 2" xfId="26494"/>
    <cellStyle name="Normál 6 2 2 2 3 3 5" xfId="26495"/>
    <cellStyle name="Normál 6 2 2 2 3 4" xfId="17892"/>
    <cellStyle name="Normál 6 2 2 2 3 4 2" xfId="17893"/>
    <cellStyle name="Normál 6 2 2 2 3 4 2 2" xfId="17894"/>
    <cellStyle name="Normál 6 2 2 2 3 4 2 2 2" xfId="26496"/>
    <cellStyle name="Normál 6 2 2 2 3 4 2 3" xfId="26497"/>
    <cellStyle name="Normál 6 2 2 2 3 4 3" xfId="17895"/>
    <cellStyle name="Normál 6 2 2 2 3 4 3 2" xfId="26498"/>
    <cellStyle name="Normál 6 2 2 2 3 4 4" xfId="26499"/>
    <cellStyle name="Normál 6 2 2 2 3 5" xfId="17896"/>
    <cellStyle name="Normál 6 2 2 2 3 5 2" xfId="17897"/>
    <cellStyle name="Normál 6 2 2 2 3 5 2 2" xfId="26500"/>
    <cellStyle name="Normál 6 2 2 2 3 5 3" xfId="26501"/>
    <cellStyle name="Normál 6 2 2 2 3 6" xfId="17898"/>
    <cellStyle name="Normál 6 2 2 2 3 6 2" xfId="26502"/>
    <cellStyle name="Normál 6 2 2 2 3 7" xfId="26503"/>
    <cellStyle name="Normál 6 2 2 2 4" xfId="17899"/>
    <cellStyle name="Normál 6 2 2 2 4 2" xfId="17900"/>
    <cellStyle name="Normál 6 2 2 2 4 2 2" xfId="17901"/>
    <cellStyle name="Normál 6 2 2 2 4 2 2 2" xfId="17902"/>
    <cellStyle name="Normál 6 2 2 2 4 2 2 2 2" xfId="17903"/>
    <cellStyle name="Normál 6 2 2 2 4 2 2 2 2 2" xfId="26504"/>
    <cellStyle name="Normál 6 2 2 2 4 2 2 2 3" xfId="26505"/>
    <cellStyle name="Normál 6 2 2 2 4 2 2 3" xfId="17904"/>
    <cellStyle name="Normál 6 2 2 2 4 2 2 3 2" xfId="26506"/>
    <cellStyle name="Normál 6 2 2 2 4 2 2 4" xfId="26507"/>
    <cellStyle name="Normál 6 2 2 2 4 2 3" xfId="17905"/>
    <cellStyle name="Normál 6 2 2 2 4 2 3 2" xfId="17906"/>
    <cellStyle name="Normál 6 2 2 2 4 2 3 2 2" xfId="26508"/>
    <cellStyle name="Normál 6 2 2 2 4 2 3 3" xfId="26509"/>
    <cellStyle name="Normál 6 2 2 2 4 2 4" xfId="17907"/>
    <cellStyle name="Normál 6 2 2 2 4 2 4 2" xfId="26510"/>
    <cellStyle name="Normál 6 2 2 2 4 2 5" xfId="26511"/>
    <cellStyle name="Normál 6 2 2 2 4 3" xfId="17908"/>
    <cellStyle name="Normál 6 2 2 2 4 3 2" xfId="17909"/>
    <cellStyle name="Normál 6 2 2 2 4 3 2 2" xfId="17910"/>
    <cellStyle name="Normál 6 2 2 2 4 3 2 2 2" xfId="26512"/>
    <cellStyle name="Normál 6 2 2 2 4 3 2 3" xfId="26513"/>
    <cellStyle name="Normál 6 2 2 2 4 3 3" xfId="17911"/>
    <cellStyle name="Normál 6 2 2 2 4 3 3 2" xfId="26514"/>
    <cellStyle name="Normál 6 2 2 2 4 3 4" xfId="26515"/>
    <cellStyle name="Normál 6 2 2 2 4 4" xfId="17912"/>
    <cellStyle name="Normál 6 2 2 2 4 4 2" xfId="17913"/>
    <cellStyle name="Normál 6 2 2 2 4 4 2 2" xfId="26516"/>
    <cellStyle name="Normál 6 2 2 2 4 4 3" xfId="26517"/>
    <cellStyle name="Normál 6 2 2 2 4 5" xfId="17914"/>
    <cellStyle name="Normál 6 2 2 2 4 5 2" xfId="26518"/>
    <cellStyle name="Normál 6 2 2 2 4 6" xfId="26519"/>
    <cellStyle name="Normál 6 2 2 2 5" xfId="17915"/>
    <cellStyle name="Normál 6 2 2 2 5 2" xfId="17916"/>
    <cellStyle name="Normál 6 2 2 2 5 2 2" xfId="17917"/>
    <cellStyle name="Normál 6 2 2 2 5 2 2 2" xfId="17918"/>
    <cellStyle name="Normál 6 2 2 2 5 2 2 2 2" xfId="26520"/>
    <cellStyle name="Normál 6 2 2 2 5 2 2 3" xfId="26521"/>
    <cellStyle name="Normál 6 2 2 2 5 2 3" xfId="17919"/>
    <cellStyle name="Normál 6 2 2 2 5 2 3 2" xfId="26522"/>
    <cellStyle name="Normál 6 2 2 2 5 2 4" xfId="26523"/>
    <cellStyle name="Normál 6 2 2 2 5 3" xfId="17920"/>
    <cellStyle name="Normál 6 2 2 2 5 3 2" xfId="17921"/>
    <cellStyle name="Normál 6 2 2 2 5 3 2 2" xfId="26524"/>
    <cellStyle name="Normál 6 2 2 2 5 3 3" xfId="26525"/>
    <cellStyle name="Normál 6 2 2 2 5 4" xfId="17922"/>
    <cellStyle name="Normál 6 2 2 2 5 4 2" xfId="26526"/>
    <cellStyle name="Normál 6 2 2 2 5 5" xfId="26527"/>
    <cellStyle name="Normál 6 2 2 2 6" xfId="17923"/>
    <cellStyle name="Normál 6 2 2 2 6 2" xfId="17924"/>
    <cellStyle name="Normál 6 2 2 2 6 2 2" xfId="17925"/>
    <cellStyle name="Normál 6 2 2 2 6 2 2 2" xfId="26528"/>
    <cellStyle name="Normál 6 2 2 2 6 2 3" xfId="26529"/>
    <cellStyle name="Normál 6 2 2 2 6 3" xfId="17926"/>
    <cellStyle name="Normál 6 2 2 2 6 3 2" xfId="26530"/>
    <cellStyle name="Normál 6 2 2 2 6 4" xfId="26531"/>
    <cellStyle name="Normál 6 2 2 2 7" xfId="17927"/>
    <cellStyle name="Normál 6 2 2 2 7 2" xfId="17928"/>
    <cellStyle name="Normál 6 2 2 2 7 2 2" xfId="26532"/>
    <cellStyle name="Normál 6 2 2 2 7 3" xfId="26533"/>
    <cellStyle name="Normál 6 2 2 2 8" xfId="17929"/>
    <cellStyle name="Normál 6 2 2 2 8 2" xfId="26534"/>
    <cellStyle name="Normál 6 2 2 2 9" xfId="26535"/>
    <cellStyle name="Normál 6 2 2 3" xfId="17930"/>
    <cellStyle name="Normál 6 2 2 3 2" xfId="17931"/>
    <cellStyle name="Normál 6 2 2 3 2 2" xfId="17932"/>
    <cellStyle name="Normál 6 2 2 3 2 2 2" xfId="17933"/>
    <cellStyle name="Normál 6 2 2 3 2 2 2 2" xfId="17934"/>
    <cellStyle name="Normál 6 2 2 3 2 2 2 2 2" xfId="17935"/>
    <cellStyle name="Normál 6 2 2 3 2 2 2 2 2 2" xfId="17936"/>
    <cellStyle name="Normál 6 2 2 3 2 2 2 2 2 2 2" xfId="17937"/>
    <cellStyle name="Normál 6 2 2 3 2 2 2 2 2 2 2 2" xfId="26536"/>
    <cellStyle name="Normál 6 2 2 3 2 2 2 2 2 2 3" xfId="26537"/>
    <cellStyle name="Normál 6 2 2 3 2 2 2 2 2 3" xfId="17938"/>
    <cellStyle name="Normál 6 2 2 3 2 2 2 2 2 3 2" xfId="26538"/>
    <cellStyle name="Normál 6 2 2 3 2 2 2 2 2 4" xfId="26539"/>
    <cellStyle name="Normál 6 2 2 3 2 2 2 2 3" xfId="17939"/>
    <cellStyle name="Normál 6 2 2 3 2 2 2 2 3 2" xfId="17940"/>
    <cellStyle name="Normál 6 2 2 3 2 2 2 2 3 2 2" xfId="26540"/>
    <cellStyle name="Normál 6 2 2 3 2 2 2 2 3 3" xfId="26541"/>
    <cellStyle name="Normál 6 2 2 3 2 2 2 2 4" xfId="17941"/>
    <cellStyle name="Normál 6 2 2 3 2 2 2 2 4 2" xfId="26542"/>
    <cellStyle name="Normál 6 2 2 3 2 2 2 2 5" xfId="26543"/>
    <cellStyle name="Normál 6 2 2 3 2 2 2 3" xfId="17942"/>
    <cellStyle name="Normál 6 2 2 3 2 2 2 3 2" xfId="17943"/>
    <cellStyle name="Normál 6 2 2 3 2 2 2 3 2 2" xfId="17944"/>
    <cellStyle name="Normál 6 2 2 3 2 2 2 3 2 2 2" xfId="26544"/>
    <cellStyle name="Normál 6 2 2 3 2 2 2 3 2 3" xfId="26545"/>
    <cellStyle name="Normál 6 2 2 3 2 2 2 3 3" xfId="17945"/>
    <cellStyle name="Normál 6 2 2 3 2 2 2 3 3 2" xfId="26546"/>
    <cellStyle name="Normál 6 2 2 3 2 2 2 3 4" xfId="26547"/>
    <cellStyle name="Normál 6 2 2 3 2 2 2 4" xfId="17946"/>
    <cellStyle name="Normál 6 2 2 3 2 2 2 4 2" xfId="17947"/>
    <cellStyle name="Normál 6 2 2 3 2 2 2 4 2 2" xfId="26548"/>
    <cellStyle name="Normál 6 2 2 3 2 2 2 4 3" xfId="26549"/>
    <cellStyle name="Normál 6 2 2 3 2 2 2 5" xfId="17948"/>
    <cellStyle name="Normál 6 2 2 3 2 2 2 5 2" xfId="26550"/>
    <cellStyle name="Normál 6 2 2 3 2 2 2 6" xfId="26551"/>
    <cellStyle name="Normál 6 2 2 3 2 2 3" xfId="17949"/>
    <cellStyle name="Normál 6 2 2 3 2 2 3 2" xfId="17950"/>
    <cellStyle name="Normál 6 2 2 3 2 2 3 2 2" xfId="17951"/>
    <cellStyle name="Normál 6 2 2 3 2 2 3 2 2 2" xfId="17952"/>
    <cellStyle name="Normál 6 2 2 3 2 2 3 2 2 2 2" xfId="26552"/>
    <cellStyle name="Normál 6 2 2 3 2 2 3 2 2 3" xfId="26553"/>
    <cellStyle name="Normál 6 2 2 3 2 2 3 2 3" xfId="17953"/>
    <cellStyle name="Normál 6 2 2 3 2 2 3 2 3 2" xfId="26554"/>
    <cellStyle name="Normál 6 2 2 3 2 2 3 2 4" xfId="26555"/>
    <cellStyle name="Normál 6 2 2 3 2 2 3 3" xfId="17954"/>
    <cellStyle name="Normál 6 2 2 3 2 2 3 3 2" xfId="17955"/>
    <cellStyle name="Normál 6 2 2 3 2 2 3 3 2 2" xfId="26556"/>
    <cellStyle name="Normál 6 2 2 3 2 2 3 3 3" xfId="26557"/>
    <cellStyle name="Normál 6 2 2 3 2 2 3 4" xfId="17956"/>
    <cellStyle name="Normál 6 2 2 3 2 2 3 4 2" xfId="26558"/>
    <cellStyle name="Normál 6 2 2 3 2 2 3 5" xfId="26559"/>
    <cellStyle name="Normál 6 2 2 3 2 2 4" xfId="17957"/>
    <cellStyle name="Normál 6 2 2 3 2 2 4 2" xfId="17958"/>
    <cellStyle name="Normál 6 2 2 3 2 2 4 2 2" xfId="17959"/>
    <cellStyle name="Normál 6 2 2 3 2 2 4 2 2 2" xfId="26560"/>
    <cellStyle name="Normál 6 2 2 3 2 2 4 2 3" xfId="26561"/>
    <cellStyle name="Normál 6 2 2 3 2 2 4 3" xfId="17960"/>
    <cellStyle name="Normál 6 2 2 3 2 2 4 3 2" xfId="26562"/>
    <cellStyle name="Normál 6 2 2 3 2 2 4 4" xfId="26563"/>
    <cellStyle name="Normál 6 2 2 3 2 2 5" xfId="17961"/>
    <cellStyle name="Normál 6 2 2 3 2 2 5 2" xfId="17962"/>
    <cellStyle name="Normál 6 2 2 3 2 2 5 2 2" xfId="26564"/>
    <cellStyle name="Normál 6 2 2 3 2 2 5 3" xfId="26565"/>
    <cellStyle name="Normál 6 2 2 3 2 2 6" xfId="17963"/>
    <cellStyle name="Normál 6 2 2 3 2 2 6 2" xfId="26566"/>
    <cellStyle name="Normál 6 2 2 3 2 2 7" xfId="26567"/>
    <cellStyle name="Normál 6 2 2 3 2 3" xfId="17964"/>
    <cellStyle name="Normál 6 2 2 3 2 3 2" xfId="17965"/>
    <cellStyle name="Normál 6 2 2 3 2 3 2 2" xfId="17966"/>
    <cellStyle name="Normál 6 2 2 3 2 3 2 2 2" xfId="17967"/>
    <cellStyle name="Normál 6 2 2 3 2 3 2 2 2 2" xfId="17968"/>
    <cellStyle name="Normál 6 2 2 3 2 3 2 2 2 2 2" xfId="26568"/>
    <cellStyle name="Normál 6 2 2 3 2 3 2 2 2 3" xfId="26569"/>
    <cellStyle name="Normál 6 2 2 3 2 3 2 2 3" xfId="17969"/>
    <cellStyle name="Normál 6 2 2 3 2 3 2 2 3 2" xfId="26570"/>
    <cellStyle name="Normál 6 2 2 3 2 3 2 2 4" xfId="26571"/>
    <cellStyle name="Normál 6 2 2 3 2 3 2 3" xfId="17970"/>
    <cellStyle name="Normál 6 2 2 3 2 3 2 3 2" xfId="17971"/>
    <cellStyle name="Normál 6 2 2 3 2 3 2 3 2 2" xfId="26572"/>
    <cellStyle name="Normál 6 2 2 3 2 3 2 3 3" xfId="26573"/>
    <cellStyle name="Normál 6 2 2 3 2 3 2 4" xfId="17972"/>
    <cellStyle name="Normál 6 2 2 3 2 3 2 4 2" xfId="26574"/>
    <cellStyle name="Normál 6 2 2 3 2 3 2 5" xfId="26575"/>
    <cellStyle name="Normál 6 2 2 3 2 3 3" xfId="17973"/>
    <cellStyle name="Normál 6 2 2 3 2 3 3 2" xfId="17974"/>
    <cellStyle name="Normál 6 2 2 3 2 3 3 2 2" xfId="17975"/>
    <cellStyle name="Normál 6 2 2 3 2 3 3 2 2 2" xfId="26576"/>
    <cellStyle name="Normál 6 2 2 3 2 3 3 2 3" xfId="26577"/>
    <cellStyle name="Normál 6 2 2 3 2 3 3 3" xfId="17976"/>
    <cellStyle name="Normál 6 2 2 3 2 3 3 3 2" xfId="26578"/>
    <cellStyle name="Normál 6 2 2 3 2 3 3 4" xfId="26579"/>
    <cellStyle name="Normál 6 2 2 3 2 3 4" xfId="17977"/>
    <cellStyle name="Normál 6 2 2 3 2 3 4 2" xfId="17978"/>
    <cellStyle name="Normál 6 2 2 3 2 3 4 2 2" xfId="26580"/>
    <cellStyle name="Normál 6 2 2 3 2 3 4 3" xfId="26581"/>
    <cellStyle name="Normál 6 2 2 3 2 3 5" xfId="17979"/>
    <cellStyle name="Normál 6 2 2 3 2 3 5 2" xfId="26582"/>
    <cellStyle name="Normál 6 2 2 3 2 3 6" xfId="26583"/>
    <cellStyle name="Normál 6 2 2 3 2 4" xfId="17980"/>
    <cellStyle name="Normál 6 2 2 3 2 4 2" xfId="17981"/>
    <cellStyle name="Normál 6 2 2 3 2 4 2 2" xfId="17982"/>
    <cellStyle name="Normál 6 2 2 3 2 4 2 2 2" xfId="17983"/>
    <cellStyle name="Normál 6 2 2 3 2 4 2 2 2 2" xfId="26584"/>
    <cellStyle name="Normál 6 2 2 3 2 4 2 2 3" xfId="26585"/>
    <cellStyle name="Normál 6 2 2 3 2 4 2 3" xfId="17984"/>
    <cellStyle name="Normál 6 2 2 3 2 4 2 3 2" xfId="26586"/>
    <cellStyle name="Normál 6 2 2 3 2 4 2 4" xfId="26587"/>
    <cellStyle name="Normál 6 2 2 3 2 4 3" xfId="17985"/>
    <cellStyle name="Normál 6 2 2 3 2 4 3 2" xfId="17986"/>
    <cellStyle name="Normál 6 2 2 3 2 4 3 2 2" xfId="26588"/>
    <cellStyle name="Normál 6 2 2 3 2 4 3 3" xfId="26589"/>
    <cellStyle name="Normál 6 2 2 3 2 4 4" xfId="17987"/>
    <cellStyle name="Normál 6 2 2 3 2 4 4 2" xfId="26590"/>
    <cellStyle name="Normál 6 2 2 3 2 4 5" xfId="26591"/>
    <cellStyle name="Normál 6 2 2 3 2 5" xfId="17988"/>
    <cellStyle name="Normál 6 2 2 3 2 5 2" xfId="17989"/>
    <cellStyle name="Normál 6 2 2 3 2 5 2 2" xfId="17990"/>
    <cellStyle name="Normál 6 2 2 3 2 5 2 2 2" xfId="26592"/>
    <cellStyle name="Normál 6 2 2 3 2 5 2 3" xfId="26593"/>
    <cellStyle name="Normál 6 2 2 3 2 5 3" xfId="17991"/>
    <cellStyle name="Normál 6 2 2 3 2 5 3 2" xfId="26594"/>
    <cellStyle name="Normál 6 2 2 3 2 5 4" xfId="26595"/>
    <cellStyle name="Normál 6 2 2 3 2 6" xfId="17992"/>
    <cellStyle name="Normál 6 2 2 3 2 6 2" xfId="17993"/>
    <cellStyle name="Normál 6 2 2 3 2 6 2 2" xfId="26596"/>
    <cellStyle name="Normál 6 2 2 3 2 6 3" xfId="26597"/>
    <cellStyle name="Normál 6 2 2 3 2 7" xfId="17994"/>
    <cellStyle name="Normál 6 2 2 3 2 7 2" xfId="26598"/>
    <cellStyle name="Normál 6 2 2 3 2 8" xfId="26599"/>
    <cellStyle name="Normál 6 2 2 3 3" xfId="17995"/>
    <cellStyle name="Normál 6 2 2 3 3 2" xfId="17996"/>
    <cellStyle name="Normál 6 2 2 3 3 2 2" xfId="17997"/>
    <cellStyle name="Normál 6 2 2 3 3 2 2 2" xfId="17998"/>
    <cellStyle name="Normál 6 2 2 3 3 2 2 2 2" xfId="17999"/>
    <cellStyle name="Normál 6 2 2 3 3 2 2 2 2 2" xfId="18000"/>
    <cellStyle name="Normál 6 2 2 3 3 2 2 2 2 2 2" xfId="26600"/>
    <cellStyle name="Normál 6 2 2 3 3 2 2 2 2 3" xfId="26601"/>
    <cellStyle name="Normál 6 2 2 3 3 2 2 2 3" xfId="18001"/>
    <cellStyle name="Normál 6 2 2 3 3 2 2 2 3 2" xfId="26602"/>
    <cellStyle name="Normál 6 2 2 3 3 2 2 2 4" xfId="26603"/>
    <cellStyle name="Normál 6 2 2 3 3 2 2 3" xfId="18002"/>
    <cellStyle name="Normál 6 2 2 3 3 2 2 3 2" xfId="18003"/>
    <cellStyle name="Normál 6 2 2 3 3 2 2 3 2 2" xfId="26604"/>
    <cellStyle name="Normál 6 2 2 3 3 2 2 3 3" xfId="26605"/>
    <cellStyle name="Normál 6 2 2 3 3 2 2 4" xfId="18004"/>
    <cellStyle name="Normál 6 2 2 3 3 2 2 4 2" xfId="26606"/>
    <cellStyle name="Normál 6 2 2 3 3 2 2 5" xfId="26607"/>
    <cellStyle name="Normál 6 2 2 3 3 2 3" xfId="18005"/>
    <cellStyle name="Normál 6 2 2 3 3 2 3 2" xfId="18006"/>
    <cellStyle name="Normál 6 2 2 3 3 2 3 2 2" xfId="18007"/>
    <cellStyle name="Normál 6 2 2 3 3 2 3 2 2 2" xfId="26608"/>
    <cellStyle name="Normál 6 2 2 3 3 2 3 2 3" xfId="26609"/>
    <cellStyle name="Normál 6 2 2 3 3 2 3 3" xfId="18008"/>
    <cellStyle name="Normál 6 2 2 3 3 2 3 3 2" xfId="26610"/>
    <cellStyle name="Normál 6 2 2 3 3 2 3 4" xfId="26611"/>
    <cellStyle name="Normál 6 2 2 3 3 2 4" xfId="18009"/>
    <cellStyle name="Normál 6 2 2 3 3 2 4 2" xfId="18010"/>
    <cellStyle name="Normál 6 2 2 3 3 2 4 2 2" xfId="26612"/>
    <cellStyle name="Normál 6 2 2 3 3 2 4 3" xfId="26613"/>
    <cellStyle name="Normál 6 2 2 3 3 2 5" xfId="18011"/>
    <cellStyle name="Normál 6 2 2 3 3 2 5 2" xfId="26614"/>
    <cellStyle name="Normál 6 2 2 3 3 2 6" xfId="26615"/>
    <cellStyle name="Normál 6 2 2 3 3 3" xfId="18012"/>
    <cellStyle name="Normál 6 2 2 3 3 3 2" xfId="18013"/>
    <cellStyle name="Normál 6 2 2 3 3 3 2 2" xfId="18014"/>
    <cellStyle name="Normál 6 2 2 3 3 3 2 2 2" xfId="18015"/>
    <cellStyle name="Normál 6 2 2 3 3 3 2 2 2 2" xfId="26616"/>
    <cellStyle name="Normál 6 2 2 3 3 3 2 2 3" xfId="26617"/>
    <cellStyle name="Normál 6 2 2 3 3 3 2 3" xfId="18016"/>
    <cellStyle name="Normál 6 2 2 3 3 3 2 3 2" xfId="26618"/>
    <cellStyle name="Normál 6 2 2 3 3 3 2 4" xfId="26619"/>
    <cellStyle name="Normál 6 2 2 3 3 3 3" xfId="18017"/>
    <cellStyle name="Normál 6 2 2 3 3 3 3 2" xfId="18018"/>
    <cellStyle name="Normál 6 2 2 3 3 3 3 2 2" xfId="26620"/>
    <cellStyle name="Normál 6 2 2 3 3 3 3 3" xfId="26621"/>
    <cellStyle name="Normál 6 2 2 3 3 3 4" xfId="18019"/>
    <cellStyle name="Normál 6 2 2 3 3 3 4 2" xfId="26622"/>
    <cellStyle name="Normál 6 2 2 3 3 3 5" xfId="26623"/>
    <cellStyle name="Normál 6 2 2 3 3 4" xfId="18020"/>
    <cellStyle name="Normál 6 2 2 3 3 4 2" xfId="18021"/>
    <cellStyle name="Normál 6 2 2 3 3 4 2 2" xfId="18022"/>
    <cellStyle name="Normál 6 2 2 3 3 4 2 2 2" xfId="26624"/>
    <cellStyle name="Normál 6 2 2 3 3 4 2 3" xfId="26625"/>
    <cellStyle name="Normál 6 2 2 3 3 4 3" xfId="18023"/>
    <cellStyle name="Normál 6 2 2 3 3 4 3 2" xfId="26626"/>
    <cellStyle name="Normál 6 2 2 3 3 4 4" xfId="26627"/>
    <cellStyle name="Normál 6 2 2 3 3 5" xfId="18024"/>
    <cellStyle name="Normál 6 2 2 3 3 5 2" xfId="18025"/>
    <cellStyle name="Normál 6 2 2 3 3 5 2 2" xfId="26628"/>
    <cellStyle name="Normál 6 2 2 3 3 5 3" xfId="26629"/>
    <cellStyle name="Normál 6 2 2 3 3 6" xfId="18026"/>
    <cellStyle name="Normál 6 2 2 3 3 6 2" xfId="26630"/>
    <cellStyle name="Normál 6 2 2 3 3 7" xfId="26631"/>
    <cellStyle name="Normál 6 2 2 3 4" xfId="18027"/>
    <cellStyle name="Normál 6 2 2 3 4 2" xfId="18028"/>
    <cellStyle name="Normál 6 2 2 3 4 2 2" xfId="18029"/>
    <cellStyle name="Normál 6 2 2 3 4 2 2 2" xfId="18030"/>
    <cellStyle name="Normál 6 2 2 3 4 2 2 2 2" xfId="18031"/>
    <cellStyle name="Normál 6 2 2 3 4 2 2 2 2 2" xfId="26632"/>
    <cellStyle name="Normál 6 2 2 3 4 2 2 2 3" xfId="26633"/>
    <cellStyle name="Normál 6 2 2 3 4 2 2 3" xfId="18032"/>
    <cellStyle name="Normál 6 2 2 3 4 2 2 3 2" xfId="26634"/>
    <cellStyle name="Normál 6 2 2 3 4 2 2 4" xfId="26635"/>
    <cellStyle name="Normál 6 2 2 3 4 2 3" xfId="18033"/>
    <cellStyle name="Normál 6 2 2 3 4 2 3 2" xfId="18034"/>
    <cellStyle name="Normál 6 2 2 3 4 2 3 2 2" xfId="26636"/>
    <cellStyle name="Normál 6 2 2 3 4 2 3 3" xfId="26637"/>
    <cellStyle name="Normál 6 2 2 3 4 2 4" xfId="18035"/>
    <cellStyle name="Normál 6 2 2 3 4 2 4 2" xfId="26638"/>
    <cellStyle name="Normál 6 2 2 3 4 2 5" xfId="26639"/>
    <cellStyle name="Normál 6 2 2 3 4 3" xfId="18036"/>
    <cellStyle name="Normál 6 2 2 3 4 3 2" xfId="18037"/>
    <cellStyle name="Normál 6 2 2 3 4 3 2 2" xfId="18038"/>
    <cellStyle name="Normál 6 2 2 3 4 3 2 2 2" xfId="26640"/>
    <cellStyle name="Normál 6 2 2 3 4 3 2 3" xfId="26641"/>
    <cellStyle name="Normál 6 2 2 3 4 3 3" xfId="18039"/>
    <cellStyle name="Normál 6 2 2 3 4 3 3 2" xfId="26642"/>
    <cellStyle name="Normál 6 2 2 3 4 3 4" xfId="26643"/>
    <cellStyle name="Normál 6 2 2 3 4 4" xfId="18040"/>
    <cellStyle name="Normál 6 2 2 3 4 4 2" xfId="18041"/>
    <cellStyle name="Normál 6 2 2 3 4 4 2 2" xfId="26644"/>
    <cellStyle name="Normál 6 2 2 3 4 4 3" xfId="26645"/>
    <cellStyle name="Normál 6 2 2 3 4 5" xfId="18042"/>
    <cellStyle name="Normál 6 2 2 3 4 5 2" xfId="26646"/>
    <cellStyle name="Normál 6 2 2 3 4 6" xfId="26647"/>
    <cellStyle name="Normál 6 2 2 3 5" xfId="18043"/>
    <cellStyle name="Normál 6 2 2 3 5 2" xfId="18044"/>
    <cellStyle name="Normál 6 2 2 3 5 2 2" xfId="18045"/>
    <cellStyle name="Normál 6 2 2 3 5 2 2 2" xfId="18046"/>
    <cellStyle name="Normál 6 2 2 3 5 2 2 2 2" xfId="26648"/>
    <cellStyle name="Normál 6 2 2 3 5 2 2 3" xfId="26649"/>
    <cellStyle name="Normál 6 2 2 3 5 2 3" xfId="18047"/>
    <cellStyle name="Normál 6 2 2 3 5 2 3 2" xfId="26650"/>
    <cellStyle name="Normál 6 2 2 3 5 2 4" xfId="26651"/>
    <cellStyle name="Normál 6 2 2 3 5 3" xfId="18048"/>
    <cellStyle name="Normál 6 2 2 3 5 3 2" xfId="18049"/>
    <cellStyle name="Normál 6 2 2 3 5 3 2 2" xfId="26652"/>
    <cellStyle name="Normál 6 2 2 3 5 3 3" xfId="26653"/>
    <cellStyle name="Normál 6 2 2 3 5 4" xfId="18050"/>
    <cellStyle name="Normál 6 2 2 3 5 4 2" xfId="26654"/>
    <cellStyle name="Normál 6 2 2 3 5 5" xfId="26655"/>
    <cellStyle name="Normál 6 2 2 3 6" xfId="18051"/>
    <cellStyle name="Normál 6 2 2 3 6 2" xfId="18052"/>
    <cellStyle name="Normál 6 2 2 3 6 2 2" xfId="18053"/>
    <cellStyle name="Normál 6 2 2 3 6 2 2 2" xfId="26656"/>
    <cellStyle name="Normál 6 2 2 3 6 2 3" xfId="26657"/>
    <cellStyle name="Normál 6 2 2 3 6 3" xfId="18054"/>
    <cellStyle name="Normál 6 2 2 3 6 3 2" xfId="26658"/>
    <cellStyle name="Normál 6 2 2 3 6 4" xfId="26659"/>
    <cellStyle name="Normál 6 2 2 3 7" xfId="18055"/>
    <cellStyle name="Normál 6 2 2 3 7 2" xfId="18056"/>
    <cellStyle name="Normál 6 2 2 3 7 2 2" xfId="26660"/>
    <cellStyle name="Normál 6 2 2 3 7 3" xfId="26661"/>
    <cellStyle name="Normál 6 2 2 3 8" xfId="18057"/>
    <cellStyle name="Normál 6 2 2 3 8 2" xfId="26662"/>
    <cellStyle name="Normál 6 2 2 3 9" xfId="26663"/>
    <cellStyle name="Normál 6 2 2 4" xfId="18058"/>
    <cellStyle name="Normál 6 2 2 4 2" xfId="18059"/>
    <cellStyle name="Normál 6 2 2 4 2 2" xfId="18060"/>
    <cellStyle name="Normál 6 2 2 4 2 2 2" xfId="18061"/>
    <cellStyle name="Normál 6 2 2 4 2 2 2 2" xfId="18062"/>
    <cellStyle name="Normál 6 2 2 4 2 2 2 2 2" xfId="18063"/>
    <cellStyle name="Normál 6 2 2 4 2 2 2 2 2 2" xfId="18064"/>
    <cellStyle name="Normál 6 2 2 4 2 2 2 2 2 2 2" xfId="26664"/>
    <cellStyle name="Normál 6 2 2 4 2 2 2 2 2 3" xfId="26665"/>
    <cellStyle name="Normál 6 2 2 4 2 2 2 2 3" xfId="18065"/>
    <cellStyle name="Normál 6 2 2 4 2 2 2 2 3 2" xfId="26666"/>
    <cellStyle name="Normál 6 2 2 4 2 2 2 2 4" xfId="26667"/>
    <cellStyle name="Normál 6 2 2 4 2 2 2 3" xfId="18066"/>
    <cellStyle name="Normál 6 2 2 4 2 2 2 3 2" xfId="18067"/>
    <cellStyle name="Normál 6 2 2 4 2 2 2 3 2 2" xfId="26668"/>
    <cellStyle name="Normál 6 2 2 4 2 2 2 3 3" xfId="26669"/>
    <cellStyle name="Normál 6 2 2 4 2 2 2 4" xfId="18068"/>
    <cellStyle name="Normál 6 2 2 4 2 2 2 4 2" xfId="26670"/>
    <cellStyle name="Normál 6 2 2 4 2 2 2 5" xfId="26671"/>
    <cellStyle name="Normál 6 2 2 4 2 2 3" xfId="18069"/>
    <cellStyle name="Normál 6 2 2 4 2 2 3 2" xfId="18070"/>
    <cellStyle name="Normál 6 2 2 4 2 2 3 2 2" xfId="18071"/>
    <cellStyle name="Normál 6 2 2 4 2 2 3 2 2 2" xfId="26672"/>
    <cellStyle name="Normál 6 2 2 4 2 2 3 2 3" xfId="26673"/>
    <cellStyle name="Normál 6 2 2 4 2 2 3 3" xfId="18072"/>
    <cellStyle name="Normál 6 2 2 4 2 2 3 3 2" xfId="26674"/>
    <cellStyle name="Normál 6 2 2 4 2 2 3 4" xfId="26675"/>
    <cellStyle name="Normál 6 2 2 4 2 2 4" xfId="18073"/>
    <cellStyle name="Normál 6 2 2 4 2 2 4 2" xfId="18074"/>
    <cellStyle name="Normál 6 2 2 4 2 2 4 2 2" xfId="26676"/>
    <cellStyle name="Normál 6 2 2 4 2 2 4 3" xfId="26677"/>
    <cellStyle name="Normál 6 2 2 4 2 2 5" xfId="18075"/>
    <cellStyle name="Normál 6 2 2 4 2 2 5 2" xfId="26678"/>
    <cellStyle name="Normál 6 2 2 4 2 2 6" xfId="26679"/>
    <cellStyle name="Normál 6 2 2 4 2 3" xfId="18076"/>
    <cellStyle name="Normál 6 2 2 4 2 3 2" xfId="18077"/>
    <cellStyle name="Normál 6 2 2 4 2 3 2 2" xfId="18078"/>
    <cellStyle name="Normál 6 2 2 4 2 3 2 2 2" xfId="18079"/>
    <cellStyle name="Normál 6 2 2 4 2 3 2 2 2 2" xfId="26680"/>
    <cellStyle name="Normál 6 2 2 4 2 3 2 2 3" xfId="26681"/>
    <cellStyle name="Normál 6 2 2 4 2 3 2 3" xfId="18080"/>
    <cellStyle name="Normál 6 2 2 4 2 3 2 3 2" xfId="26682"/>
    <cellStyle name="Normál 6 2 2 4 2 3 2 4" xfId="26683"/>
    <cellStyle name="Normál 6 2 2 4 2 3 3" xfId="18081"/>
    <cellStyle name="Normál 6 2 2 4 2 3 3 2" xfId="18082"/>
    <cellStyle name="Normál 6 2 2 4 2 3 3 2 2" xfId="26684"/>
    <cellStyle name="Normál 6 2 2 4 2 3 3 3" xfId="26685"/>
    <cellStyle name="Normál 6 2 2 4 2 3 4" xfId="18083"/>
    <cellStyle name="Normál 6 2 2 4 2 3 4 2" xfId="26686"/>
    <cellStyle name="Normál 6 2 2 4 2 3 5" xfId="26687"/>
    <cellStyle name="Normál 6 2 2 4 2 4" xfId="18084"/>
    <cellStyle name="Normál 6 2 2 4 2 4 2" xfId="18085"/>
    <cellStyle name="Normál 6 2 2 4 2 4 2 2" xfId="18086"/>
    <cellStyle name="Normál 6 2 2 4 2 4 2 2 2" xfId="26688"/>
    <cellStyle name="Normál 6 2 2 4 2 4 2 3" xfId="26689"/>
    <cellStyle name="Normál 6 2 2 4 2 4 3" xfId="18087"/>
    <cellStyle name="Normál 6 2 2 4 2 4 3 2" xfId="26690"/>
    <cellStyle name="Normál 6 2 2 4 2 4 4" xfId="26691"/>
    <cellStyle name="Normál 6 2 2 4 2 5" xfId="18088"/>
    <cellStyle name="Normál 6 2 2 4 2 5 2" xfId="18089"/>
    <cellStyle name="Normál 6 2 2 4 2 5 2 2" xfId="26692"/>
    <cellStyle name="Normál 6 2 2 4 2 5 3" xfId="26693"/>
    <cellStyle name="Normál 6 2 2 4 2 6" xfId="18090"/>
    <cellStyle name="Normál 6 2 2 4 2 6 2" xfId="26694"/>
    <cellStyle name="Normál 6 2 2 4 2 7" xfId="26695"/>
    <cellStyle name="Normál 6 2 2 4 3" xfId="18091"/>
    <cellStyle name="Normál 6 2 2 4 3 2" xfId="18092"/>
    <cellStyle name="Normál 6 2 2 4 3 2 2" xfId="18093"/>
    <cellStyle name="Normál 6 2 2 4 3 2 2 2" xfId="18094"/>
    <cellStyle name="Normál 6 2 2 4 3 2 2 2 2" xfId="18095"/>
    <cellStyle name="Normál 6 2 2 4 3 2 2 2 2 2" xfId="26696"/>
    <cellStyle name="Normál 6 2 2 4 3 2 2 2 3" xfId="26697"/>
    <cellStyle name="Normál 6 2 2 4 3 2 2 3" xfId="18096"/>
    <cellStyle name="Normál 6 2 2 4 3 2 2 3 2" xfId="26698"/>
    <cellStyle name="Normál 6 2 2 4 3 2 2 4" xfId="26699"/>
    <cellStyle name="Normál 6 2 2 4 3 2 3" xfId="18097"/>
    <cellStyle name="Normál 6 2 2 4 3 2 3 2" xfId="18098"/>
    <cellStyle name="Normál 6 2 2 4 3 2 3 2 2" xfId="26700"/>
    <cellStyle name="Normál 6 2 2 4 3 2 3 3" xfId="26701"/>
    <cellStyle name="Normál 6 2 2 4 3 2 4" xfId="18099"/>
    <cellStyle name="Normál 6 2 2 4 3 2 4 2" xfId="26702"/>
    <cellStyle name="Normál 6 2 2 4 3 2 5" xfId="26703"/>
    <cellStyle name="Normál 6 2 2 4 3 3" xfId="18100"/>
    <cellStyle name="Normál 6 2 2 4 3 3 2" xfId="18101"/>
    <cellStyle name="Normál 6 2 2 4 3 3 2 2" xfId="18102"/>
    <cellStyle name="Normál 6 2 2 4 3 3 2 2 2" xfId="26704"/>
    <cellStyle name="Normál 6 2 2 4 3 3 2 3" xfId="26705"/>
    <cellStyle name="Normál 6 2 2 4 3 3 3" xfId="18103"/>
    <cellStyle name="Normál 6 2 2 4 3 3 3 2" xfId="26706"/>
    <cellStyle name="Normál 6 2 2 4 3 3 4" xfId="26707"/>
    <cellStyle name="Normál 6 2 2 4 3 4" xfId="18104"/>
    <cellStyle name="Normál 6 2 2 4 3 4 2" xfId="18105"/>
    <cellStyle name="Normál 6 2 2 4 3 4 2 2" xfId="26708"/>
    <cellStyle name="Normál 6 2 2 4 3 4 3" xfId="26709"/>
    <cellStyle name="Normál 6 2 2 4 3 5" xfId="18106"/>
    <cellStyle name="Normál 6 2 2 4 3 5 2" xfId="26710"/>
    <cellStyle name="Normál 6 2 2 4 3 6" xfId="26711"/>
    <cellStyle name="Normál 6 2 2 4 4" xfId="18107"/>
    <cellStyle name="Normál 6 2 2 4 4 2" xfId="18108"/>
    <cellStyle name="Normál 6 2 2 4 4 2 2" xfId="18109"/>
    <cellStyle name="Normál 6 2 2 4 4 2 2 2" xfId="18110"/>
    <cellStyle name="Normál 6 2 2 4 4 2 2 2 2" xfId="26712"/>
    <cellStyle name="Normál 6 2 2 4 4 2 2 3" xfId="26713"/>
    <cellStyle name="Normál 6 2 2 4 4 2 3" xfId="18111"/>
    <cellStyle name="Normál 6 2 2 4 4 2 3 2" xfId="26714"/>
    <cellStyle name="Normál 6 2 2 4 4 2 4" xfId="26715"/>
    <cellStyle name="Normál 6 2 2 4 4 3" xfId="18112"/>
    <cellStyle name="Normál 6 2 2 4 4 3 2" xfId="18113"/>
    <cellStyle name="Normál 6 2 2 4 4 3 2 2" xfId="26716"/>
    <cellStyle name="Normál 6 2 2 4 4 3 3" xfId="26717"/>
    <cellStyle name="Normál 6 2 2 4 4 4" xfId="18114"/>
    <cellStyle name="Normál 6 2 2 4 4 4 2" xfId="26718"/>
    <cellStyle name="Normál 6 2 2 4 4 5" xfId="26719"/>
    <cellStyle name="Normál 6 2 2 4 5" xfId="18115"/>
    <cellStyle name="Normál 6 2 2 4 5 2" xfId="18116"/>
    <cellStyle name="Normál 6 2 2 4 5 2 2" xfId="18117"/>
    <cellStyle name="Normál 6 2 2 4 5 2 2 2" xfId="26720"/>
    <cellStyle name="Normál 6 2 2 4 5 2 3" xfId="26721"/>
    <cellStyle name="Normál 6 2 2 4 5 3" xfId="18118"/>
    <cellStyle name="Normál 6 2 2 4 5 3 2" xfId="26722"/>
    <cellStyle name="Normál 6 2 2 4 5 4" xfId="26723"/>
    <cellStyle name="Normál 6 2 2 4 6" xfId="18119"/>
    <cellStyle name="Normál 6 2 2 4 6 2" xfId="18120"/>
    <cellStyle name="Normál 6 2 2 4 6 2 2" xfId="26724"/>
    <cellStyle name="Normál 6 2 2 4 6 3" xfId="26725"/>
    <cellStyle name="Normál 6 2 2 4 7" xfId="18121"/>
    <cellStyle name="Normál 6 2 2 4 7 2" xfId="26726"/>
    <cellStyle name="Normál 6 2 2 4 8" xfId="26727"/>
    <cellStyle name="Normál 6 2 2 5" xfId="18122"/>
    <cellStyle name="Normál 6 2 2 5 2" xfId="18123"/>
    <cellStyle name="Normál 6 2 2 5 2 2" xfId="18124"/>
    <cellStyle name="Normál 6 2 2 5 2 2 2" xfId="18125"/>
    <cellStyle name="Normál 6 2 2 5 2 2 2 2" xfId="18126"/>
    <cellStyle name="Normál 6 2 2 5 2 2 2 2 2" xfId="18127"/>
    <cellStyle name="Normál 6 2 2 5 2 2 2 2 2 2" xfId="26728"/>
    <cellStyle name="Normál 6 2 2 5 2 2 2 2 3" xfId="26729"/>
    <cellStyle name="Normál 6 2 2 5 2 2 2 3" xfId="18128"/>
    <cellStyle name="Normál 6 2 2 5 2 2 2 3 2" xfId="26730"/>
    <cellStyle name="Normál 6 2 2 5 2 2 2 4" xfId="26731"/>
    <cellStyle name="Normál 6 2 2 5 2 2 3" xfId="18129"/>
    <cellStyle name="Normál 6 2 2 5 2 2 3 2" xfId="18130"/>
    <cellStyle name="Normál 6 2 2 5 2 2 3 2 2" xfId="26732"/>
    <cellStyle name="Normál 6 2 2 5 2 2 3 3" xfId="26733"/>
    <cellStyle name="Normál 6 2 2 5 2 2 4" xfId="18131"/>
    <cellStyle name="Normál 6 2 2 5 2 2 4 2" xfId="26734"/>
    <cellStyle name="Normál 6 2 2 5 2 2 5" xfId="26735"/>
    <cellStyle name="Normál 6 2 2 5 2 3" xfId="18132"/>
    <cellStyle name="Normál 6 2 2 5 2 3 2" xfId="18133"/>
    <cellStyle name="Normál 6 2 2 5 2 3 2 2" xfId="18134"/>
    <cellStyle name="Normál 6 2 2 5 2 3 2 2 2" xfId="26736"/>
    <cellStyle name="Normál 6 2 2 5 2 3 2 3" xfId="26737"/>
    <cellStyle name="Normál 6 2 2 5 2 3 3" xfId="18135"/>
    <cellStyle name="Normál 6 2 2 5 2 3 3 2" xfId="26738"/>
    <cellStyle name="Normál 6 2 2 5 2 3 4" xfId="26739"/>
    <cellStyle name="Normál 6 2 2 5 2 4" xfId="18136"/>
    <cellStyle name="Normál 6 2 2 5 2 4 2" xfId="18137"/>
    <cellStyle name="Normál 6 2 2 5 2 4 2 2" xfId="26740"/>
    <cellStyle name="Normál 6 2 2 5 2 4 3" xfId="26741"/>
    <cellStyle name="Normál 6 2 2 5 2 5" xfId="18138"/>
    <cellStyle name="Normál 6 2 2 5 2 5 2" xfId="26742"/>
    <cellStyle name="Normál 6 2 2 5 2 6" xfId="26743"/>
    <cellStyle name="Normál 6 2 2 5 3" xfId="18139"/>
    <cellStyle name="Normál 6 2 2 5 3 2" xfId="18140"/>
    <cellStyle name="Normál 6 2 2 5 3 2 2" xfId="18141"/>
    <cellStyle name="Normál 6 2 2 5 3 2 2 2" xfId="18142"/>
    <cellStyle name="Normál 6 2 2 5 3 2 2 2 2" xfId="26744"/>
    <cellStyle name="Normál 6 2 2 5 3 2 2 3" xfId="26745"/>
    <cellStyle name="Normál 6 2 2 5 3 2 3" xfId="18143"/>
    <cellStyle name="Normál 6 2 2 5 3 2 3 2" xfId="26746"/>
    <cellStyle name="Normál 6 2 2 5 3 2 4" xfId="26747"/>
    <cellStyle name="Normál 6 2 2 5 3 3" xfId="18144"/>
    <cellStyle name="Normál 6 2 2 5 3 3 2" xfId="18145"/>
    <cellStyle name="Normál 6 2 2 5 3 3 2 2" xfId="26748"/>
    <cellStyle name="Normál 6 2 2 5 3 3 3" xfId="26749"/>
    <cellStyle name="Normál 6 2 2 5 3 4" xfId="18146"/>
    <cellStyle name="Normál 6 2 2 5 3 4 2" xfId="26750"/>
    <cellStyle name="Normál 6 2 2 5 3 5" xfId="26751"/>
    <cellStyle name="Normál 6 2 2 5 4" xfId="18147"/>
    <cellStyle name="Normál 6 2 2 5 4 2" xfId="18148"/>
    <cellStyle name="Normál 6 2 2 5 4 2 2" xfId="18149"/>
    <cellStyle name="Normál 6 2 2 5 4 2 2 2" xfId="26752"/>
    <cellStyle name="Normál 6 2 2 5 4 2 3" xfId="26753"/>
    <cellStyle name="Normál 6 2 2 5 4 3" xfId="18150"/>
    <cellStyle name="Normál 6 2 2 5 4 3 2" xfId="26754"/>
    <cellStyle name="Normál 6 2 2 5 4 4" xfId="26755"/>
    <cellStyle name="Normál 6 2 2 5 5" xfId="18151"/>
    <cellStyle name="Normál 6 2 2 5 5 2" xfId="18152"/>
    <cellStyle name="Normál 6 2 2 5 5 2 2" xfId="26756"/>
    <cellStyle name="Normál 6 2 2 5 5 3" xfId="26757"/>
    <cellStyle name="Normál 6 2 2 5 6" xfId="18153"/>
    <cellStyle name="Normál 6 2 2 5 6 2" xfId="26758"/>
    <cellStyle name="Normál 6 2 2 5 7" xfId="26759"/>
    <cellStyle name="Normál 6 2 2 6" xfId="18154"/>
    <cellStyle name="Normál 6 2 2 6 2" xfId="18155"/>
    <cellStyle name="Normál 6 2 2 6 2 2" xfId="18156"/>
    <cellStyle name="Normál 6 2 2 6 2 2 2" xfId="18157"/>
    <cellStyle name="Normál 6 2 2 6 2 2 2 2" xfId="18158"/>
    <cellStyle name="Normál 6 2 2 6 2 2 2 2 2" xfId="26760"/>
    <cellStyle name="Normál 6 2 2 6 2 2 2 3" xfId="26761"/>
    <cellStyle name="Normál 6 2 2 6 2 2 3" xfId="18159"/>
    <cellStyle name="Normál 6 2 2 6 2 2 3 2" xfId="26762"/>
    <cellStyle name="Normál 6 2 2 6 2 2 4" xfId="26763"/>
    <cellStyle name="Normál 6 2 2 6 2 3" xfId="18160"/>
    <cellStyle name="Normál 6 2 2 6 2 3 2" xfId="18161"/>
    <cellStyle name="Normál 6 2 2 6 2 3 2 2" xfId="26764"/>
    <cellStyle name="Normál 6 2 2 6 2 3 3" xfId="26765"/>
    <cellStyle name="Normál 6 2 2 6 2 4" xfId="18162"/>
    <cellStyle name="Normál 6 2 2 6 2 4 2" xfId="26766"/>
    <cellStyle name="Normál 6 2 2 6 2 5" xfId="26767"/>
    <cellStyle name="Normál 6 2 2 6 3" xfId="18163"/>
    <cellStyle name="Normál 6 2 2 6 3 2" xfId="18164"/>
    <cellStyle name="Normál 6 2 2 6 3 2 2" xfId="18165"/>
    <cellStyle name="Normál 6 2 2 6 3 2 2 2" xfId="26768"/>
    <cellStyle name="Normál 6 2 2 6 3 2 3" xfId="26769"/>
    <cellStyle name="Normál 6 2 2 6 3 3" xfId="18166"/>
    <cellStyle name="Normál 6 2 2 6 3 3 2" xfId="26770"/>
    <cellStyle name="Normál 6 2 2 6 3 4" xfId="26771"/>
    <cellStyle name="Normál 6 2 2 6 4" xfId="18167"/>
    <cellStyle name="Normál 6 2 2 6 4 2" xfId="18168"/>
    <cellStyle name="Normál 6 2 2 6 4 2 2" xfId="26772"/>
    <cellStyle name="Normál 6 2 2 6 4 3" xfId="26773"/>
    <cellStyle name="Normál 6 2 2 6 5" xfId="18169"/>
    <cellStyle name="Normál 6 2 2 6 5 2" xfId="26774"/>
    <cellStyle name="Normál 6 2 2 6 6" xfId="26775"/>
    <cellStyle name="Normál 6 2 2 7" xfId="18170"/>
    <cellStyle name="Normál 6 2 2 7 2" xfId="18171"/>
    <cellStyle name="Normál 6 2 2 7 2 2" xfId="18172"/>
    <cellStyle name="Normál 6 2 2 7 2 2 2" xfId="18173"/>
    <cellStyle name="Normál 6 2 2 7 2 2 2 2" xfId="26776"/>
    <cellStyle name="Normál 6 2 2 7 2 2 3" xfId="26777"/>
    <cellStyle name="Normál 6 2 2 7 2 3" xfId="18174"/>
    <cellStyle name="Normál 6 2 2 7 2 3 2" xfId="26778"/>
    <cellStyle name="Normál 6 2 2 7 2 4" xfId="26779"/>
    <cellStyle name="Normál 6 2 2 7 3" xfId="18175"/>
    <cellStyle name="Normál 6 2 2 7 3 2" xfId="18176"/>
    <cellStyle name="Normál 6 2 2 7 3 2 2" xfId="26780"/>
    <cellStyle name="Normál 6 2 2 7 3 3" xfId="26781"/>
    <cellStyle name="Normál 6 2 2 7 4" xfId="18177"/>
    <cellStyle name="Normál 6 2 2 7 4 2" xfId="26782"/>
    <cellStyle name="Normál 6 2 2 7 5" xfId="26783"/>
    <cellStyle name="Normál 6 2 2 8" xfId="18178"/>
    <cellStyle name="Normál 6 2 2 8 2" xfId="18179"/>
    <cellStyle name="Normál 6 2 2 8 2 2" xfId="18180"/>
    <cellStyle name="Normál 6 2 2 8 2 2 2" xfId="26784"/>
    <cellStyle name="Normál 6 2 2 8 2 3" xfId="26785"/>
    <cellStyle name="Normál 6 2 2 8 3" xfId="18181"/>
    <cellStyle name="Normál 6 2 2 8 3 2" xfId="26786"/>
    <cellStyle name="Normál 6 2 2 8 4" xfId="26787"/>
    <cellStyle name="Normál 6 2 2 9" xfId="18182"/>
    <cellStyle name="Normál 6 2 2 9 2" xfId="18183"/>
    <cellStyle name="Normál 6 2 2 9 2 2" xfId="26788"/>
    <cellStyle name="Normál 6 2 2 9 3" xfId="26789"/>
    <cellStyle name="Normal 6 2 3" xfId="4814"/>
    <cellStyle name="Normál 6 2 3" xfId="4428"/>
    <cellStyle name="Normál 6 2 3 10" xfId="36255"/>
    <cellStyle name="Normal 6 2 3 2" xfId="36402"/>
    <cellStyle name="Normál 6 2 3 2" xfId="18184"/>
    <cellStyle name="Normál 6 2 3 2 2" xfId="18185"/>
    <cellStyle name="Normál 6 2 3 2 2 2" xfId="18186"/>
    <cellStyle name="Normál 6 2 3 2 2 2 2" xfId="18187"/>
    <cellStyle name="Normál 6 2 3 2 2 2 2 2" xfId="18188"/>
    <cellStyle name="Normál 6 2 3 2 2 2 2 2 2" xfId="18189"/>
    <cellStyle name="Normál 6 2 3 2 2 2 2 2 2 2" xfId="18190"/>
    <cellStyle name="Normál 6 2 3 2 2 2 2 2 2 2 2" xfId="26790"/>
    <cellStyle name="Normál 6 2 3 2 2 2 2 2 2 3" xfId="26791"/>
    <cellStyle name="Normál 6 2 3 2 2 2 2 2 3" xfId="18191"/>
    <cellStyle name="Normál 6 2 3 2 2 2 2 2 3 2" xfId="26792"/>
    <cellStyle name="Normál 6 2 3 2 2 2 2 2 4" xfId="26793"/>
    <cellStyle name="Normál 6 2 3 2 2 2 2 3" xfId="18192"/>
    <cellStyle name="Normál 6 2 3 2 2 2 2 3 2" xfId="18193"/>
    <cellStyle name="Normál 6 2 3 2 2 2 2 3 2 2" xfId="26794"/>
    <cellStyle name="Normál 6 2 3 2 2 2 2 3 3" xfId="26795"/>
    <cellStyle name="Normál 6 2 3 2 2 2 2 4" xfId="18194"/>
    <cellStyle name="Normál 6 2 3 2 2 2 2 4 2" xfId="26796"/>
    <cellStyle name="Normál 6 2 3 2 2 2 2 5" xfId="26797"/>
    <cellStyle name="Normál 6 2 3 2 2 2 3" xfId="18195"/>
    <cellStyle name="Normál 6 2 3 2 2 2 3 2" xfId="18196"/>
    <cellStyle name="Normál 6 2 3 2 2 2 3 2 2" xfId="18197"/>
    <cellStyle name="Normál 6 2 3 2 2 2 3 2 2 2" xfId="26798"/>
    <cellStyle name="Normál 6 2 3 2 2 2 3 2 3" xfId="26799"/>
    <cellStyle name="Normál 6 2 3 2 2 2 3 3" xfId="18198"/>
    <cellStyle name="Normál 6 2 3 2 2 2 3 3 2" xfId="26800"/>
    <cellStyle name="Normál 6 2 3 2 2 2 3 4" xfId="26801"/>
    <cellStyle name="Normál 6 2 3 2 2 2 4" xfId="18199"/>
    <cellStyle name="Normál 6 2 3 2 2 2 4 2" xfId="18200"/>
    <cellStyle name="Normál 6 2 3 2 2 2 4 2 2" xfId="26802"/>
    <cellStyle name="Normál 6 2 3 2 2 2 4 3" xfId="26803"/>
    <cellStyle name="Normál 6 2 3 2 2 2 5" xfId="18201"/>
    <cellStyle name="Normál 6 2 3 2 2 2 5 2" xfId="26804"/>
    <cellStyle name="Normál 6 2 3 2 2 2 6" xfId="26805"/>
    <cellStyle name="Normál 6 2 3 2 2 3" xfId="18202"/>
    <cellStyle name="Normál 6 2 3 2 2 3 2" xfId="18203"/>
    <cellStyle name="Normál 6 2 3 2 2 3 2 2" xfId="18204"/>
    <cellStyle name="Normál 6 2 3 2 2 3 2 2 2" xfId="18205"/>
    <cellStyle name="Normál 6 2 3 2 2 3 2 2 2 2" xfId="26806"/>
    <cellStyle name="Normál 6 2 3 2 2 3 2 2 3" xfId="26807"/>
    <cellStyle name="Normál 6 2 3 2 2 3 2 3" xfId="18206"/>
    <cellStyle name="Normál 6 2 3 2 2 3 2 3 2" xfId="26808"/>
    <cellStyle name="Normál 6 2 3 2 2 3 2 4" xfId="26809"/>
    <cellStyle name="Normál 6 2 3 2 2 3 3" xfId="18207"/>
    <cellStyle name="Normál 6 2 3 2 2 3 3 2" xfId="18208"/>
    <cellStyle name="Normál 6 2 3 2 2 3 3 2 2" xfId="26810"/>
    <cellStyle name="Normál 6 2 3 2 2 3 3 3" xfId="26811"/>
    <cellStyle name="Normál 6 2 3 2 2 3 4" xfId="18209"/>
    <cellStyle name="Normál 6 2 3 2 2 3 4 2" xfId="26812"/>
    <cellStyle name="Normál 6 2 3 2 2 3 5" xfId="26813"/>
    <cellStyle name="Normál 6 2 3 2 2 4" xfId="18210"/>
    <cellStyle name="Normál 6 2 3 2 2 4 2" xfId="18211"/>
    <cellStyle name="Normál 6 2 3 2 2 4 2 2" xfId="18212"/>
    <cellStyle name="Normál 6 2 3 2 2 4 2 2 2" xfId="26814"/>
    <cellStyle name="Normál 6 2 3 2 2 4 2 3" xfId="26815"/>
    <cellStyle name="Normál 6 2 3 2 2 4 3" xfId="18213"/>
    <cellStyle name="Normál 6 2 3 2 2 4 3 2" xfId="26816"/>
    <cellStyle name="Normál 6 2 3 2 2 4 4" xfId="26817"/>
    <cellStyle name="Normál 6 2 3 2 2 5" xfId="18214"/>
    <cellStyle name="Normál 6 2 3 2 2 5 2" xfId="18215"/>
    <cellStyle name="Normál 6 2 3 2 2 5 2 2" xfId="26818"/>
    <cellStyle name="Normál 6 2 3 2 2 5 3" xfId="26819"/>
    <cellStyle name="Normál 6 2 3 2 2 6" xfId="18216"/>
    <cellStyle name="Normál 6 2 3 2 2 6 2" xfId="26820"/>
    <cellStyle name="Normál 6 2 3 2 2 7" xfId="26821"/>
    <cellStyle name="Normál 6 2 3 2 3" xfId="18217"/>
    <cellStyle name="Normál 6 2 3 2 3 2" xfId="18218"/>
    <cellStyle name="Normál 6 2 3 2 3 2 2" xfId="18219"/>
    <cellStyle name="Normál 6 2 3 2 3 2 2 2" xfId="18220"/>
    <cellStyle name="Normál 6 2 3 2 3 2 2 2 2" xfId="18221"/>
    <cellStyle name="Normál 6 2 3 2 3 2 2 2 2 2" xfId="26822"/>
    <cellStyle name="Normál 6 2 3 2 3 2 2 2 3" xfId="26823"/>
    <cellStyle name="Normál 6 2 3 2 3 2 2 3" xfId="18222"/>
    <cellStyle name="Normál 6 2 3 2 3 2 2 3 2" xfId="26824"/>
    <cellStyle name="Normál 6 2 3 2 3 2 2 4" xfId="26825"/>
    <cellStyle name="Normál 6 2 3 2 3 2 3" xfId="18223"/>
    <cellStyle name="Normál 6 2 3 2 3 2 3 2" xfId="18224"/>
    <cellStyle name="Normál 6 2 3 2 3 2 3 2 2" xfId="26826"/>
    <cellStyle name="Normál 6 2 3 2 3 2 3 3" xfId="26827"/>
    <cellStyle name="Normál 6 2 3 2 3 2 4" xfId="18225"/>
    <cellStyle name="Normál 6 2 3 2 3 2 4 2" xfId="26828"/>
    <cellStyle name="Normál 6 2 3 2 3 2 5" xfId="26829"/>
    <cellStyle name="Normál 6 2 3 2 3 3" xfId="18226"/>
    <cellStyle name="Normál 6 2 3 2 3 3 2" xfId="18227"/>
    <cellStyle name="Normál 6 2 3 2 3 3 2 2" xfId="18228"/>
    <cellStyle name="Normál 6 2 3 2 3 3 2 2 2" xfId="26830"/>
    <cellStyle name="Normál 6 2 3 2 3 3 2 3" xfId="26831"/>
    <cellStyle name="Normál 6 2 3 2 3 3 3" xfId="18229"/>
    <cellStyle name="Normál 6 2 3 2 3 3 3 2" xfId="26832"/>
    <cellStyle name="Normál 6 2 3 2 3 3 4" xfId="26833"/>
    <cellStyle name="Normál 6 2 3 2 3 4" xfId="18230"/>
    <cellStyle name="Normál 6 2 3 2 3 4 2" xfId="18231"/>
    <cellStyle name="Normál 6 2 3 2 3 4 2 2" xfId="26834"/>
    <cellStyle name="Normál 6 2 3 2 3 4 3" xfId="26835"/>
    <cellStyle name="Normál 6 2 3 2 3 5" xfId="18232"/>
    <cellStyle name="Normál 6 2 3 2 3 5 2" xfId="26836"/>
    <cellStyle name="Normál 6 2 3 2 3 6" xfId="26837"/>
    <cellStyle name="Normál 6 2 3 2 4" xfId="18233"/>
    <cellStyle name="Normál 6 2 3 2 4 2" xfId="18234"/>
    <cellStyle name="Normál 6 2 3 2 4 2 2" xfId="18235"/>
    <cellStyle name="Normál 6 2 3 2 4 2 2 2" xfId="18236"/>
    <cellStyle name="Normál 6 2 3 2 4 2 2 2 2" xfId="26838"/>
    <cellStyle name="Normál 6 2 3 2 4 2 2 3" xfId="26839"/>
    <cellStyle name="Normál 6 2 3 2 4 2 3" xfId="18237"/>
    <cellStyle name="Normál 6 2 3 2 4 2 3 2" xfId="26840"/>
    <cellStyle name="Normál 6 2 3 2 4 2 4" xfId="26841"/>
    <cellStyle name="Normál 6 2 3 2 4 3" xfId="18238"/>
    <cellStyle name="Normál 6 2 3 2 4 3 2" xfId="18239"/>
    <cellStyle name="Normál 6 2 3 2 4 3 2 2" xfId="26842"/>
    <cellStyle name="Normál 6 2 3 2 4 3 3" xfId="26843"/>
    <cellStyle name="Normál 6 2 3 2 4 4" xfId="18240"/>
    <cellStyle name="Normál 6 2 3 2 4 4 2" xfId="26844"/>
    <cellStyle name="Normál 6 2 3 2 4 5" xfId="26845"/>
    <cellStyle name="Normál 6 2 3 2 5" xfId="18241"/>
    <cellStyle name="Normál 6 2 3 2 5 2" xfId="18242"/>
    <cellStyle name="Normál 6 2 3 2 5 2 2" xfId="18243"/>
    <cellStyle name="Normál 6 2 3 2 5 2 2 2" xfId="26846"/>
    <cellStyle name="Normál 6 2 3 2 5 2 3" xfId="26847"/>
    <cellStyle name="Normál 6 2 3 2 5 3" xfId="18244"/>
    <cellStyle name="Normál 6 2 3 2 5 3 2" xfId="26848"/>
    <cellStyle name="Normál 6 2 3 2 5 4" xfId="26849"/>
    <cellStyle name="Normál 6 2 3 2 6" xfId="18245"/>
    <cellStyle name="Normál 6 2 3 2 6 2" xfId="18246"/>
    <cellStyle name="Normál 6 2 3 2 6 2 2" xfId="26850"/>
    <cellStyle name="Normál 6 2 3 2 6 3" xfId="26851"/>
    <cellStyle name="Normál 6 2 3 2 7" xfId="18247"/>
    <cellStyle name="Normál 6 2 3 2 7 2" xfId="26852"/>
    <cellStyle name="Normál 6 2 3 2 8" xfId="26853"/>
    <cellStyle name="Normál 6 2 3 3" xfId="18248"/>
    <cellStyle name="Normál 6 2 3 3 2" xfId="18249"/>
    <cellStyle name="Normál 6 2 3 3 2 2" xfId="18250"/>
    <cellStyle name="Normál 6 2 3 3 2 2 2" xfId="18251"/>
    <cellStyle name="Normál 6 2 3 3 2 2 2 2" xfId="18252"/>
    <cellStyle name="Normál 6 2 3 3 2 2 2 2 2" xfId="18253"/>
    <cellStyle name="Normál 6 2 3 3 2 2 2 2 2 2" xfId="26854"/>
    <cellStyle name="Normál 6 2 3 3 2 2 2 2 3" xfId="26855"/>
    <cellStyle name="Normál 6 2 3 3 2 2 2 3" xfId="18254"/>
    <cellStyle name="Normál 6 2 3 3 2 2 2 3 2" xfId="26856"/>
    <cellStyle name="Normál 6 2 3 3 2 2 2 4" xfId="26857"/>
    <cellStyle name="Normál 6 2 3 3 2 2 3" xfId="18255"/>
    <cellStyle name="Normál 6 2 3 3 2 2 3 2" xfId="18256"/>
    <cellStyle name="Normál 6 2 3 3 2 2 3 2 2" xfId="26858"/>
    <cellStyle name="Normál 6 2 3 3 2 2 3 3" xfId="26859"/>
    <cellStyle name="Normál 6 2 3 3 2 2 4" xfId="18257"/>
    <cellStyle name="Normál 6 2 3 3 2 2 4 2" xfId="26860"/>
    <cellStyle name="Normál 6 2 3 3 2 2 5" xfId="26861"/>
    <cellStyle name="Normál 6 2 3 3 2 3" xfId="18258"/>
    <cellStyle name="Normál 6 2 3 3 2 3 2" xfId="18259"/>
    <cellStyle name="Normál 6 2 3 3 2 3 2 2" xfId="18260"/>
    <cellStyle name="Normál 6 2 3 3 2 3 2 2 2" xfId="26862"/>
    <cellStyle name="Normál 6 2 3 3 2 3 2 3" xfId="26863"/>
    <cellStyle name="Normál 6 2 3 3 2 3 3" xfId="18261"/>
    <cellStyle name="Normál 6 2 3 3 2 3 3 2" xfId="26864"/>
    <cellStyle name="Normál 6 2 3 3 2 3 4" xfId="26865"/>
    <cellStyle name="Normál 6 2 3 3 2 4" xfId="18262"/>
    <cellStyle name="Normál 6 2 3 3 2 4 2" xfId="18263"/>
    <cellStyle name="Normál 6 2 3 3 2 4 2 2" xfId="26866"/>
    <cellStyle name="Normál 6 2 3 3 2 4 3" xfId="26867"/>
    <cellStyle name="Normál 6 2 3 3 2 5" xfId="18264"/>
    <cellStyle name="Normál 6 2 3 3 2 5 2" xfId="26868"/>
    <cellStyle name="Normál 6 2 3 3 2 6" xfId="26869"/>
    <cellStyle name="Normál 6 2 3 3 3" xfId="18265"/>
    <cellStyle name="Normál 6 2 3 3 3 2" xfId="18266"/>
    <cellStyle name="Normál 6 2 3 3 3 2 2" xfId="18267"/>
    <cellStyle name="Normál 6 2 3 3 3 2 2 2" xfId="18268"/>
    <cellStyle name="Normál 6 2 3 3 3 2 2 2 2" xfId="26870"/>
    <cellStyle name="Normál 6 2 3 3 3 2 2 3" xfId="26871"/>
    <cellStyle name="Normál 6 2 3 3 3 2 3" xfId="18269"/>
    <cellStyle name="Normál 6 2 3 3 3 2 3 2" xfId="26872"/>
    <cellStyle name="Normál 6 2 3 3 3 2 4" xfId="26873"/>
    <cellStyle name="Normál 6 2 3 3 3 3" xfId="18270"/>
    <cellStyle name="Normál 6 2 3 3 3 3 2" xfId="18271"/>
    <cellStyle name="Normál 6 2 3 3 3 3 2 2" xfId="26874"/>
    <cellStyle name="Normál 6 2 3 3 3 3 3" xfId="26875"/>
    <cellStyle name="Normál 6 2 3 3 3 4" xfId="18272"/>
    <cellStyle name="Normál 6 2 3 3 3 4 2" xfId="26876"/>
    <cellStyle name="Normál 6 2 3 3 3 5" xfId="26877"/>
    <cellStyle name="Normál 6 2 3 3 4" xfId="18273"/>
    <cellStyle name="Normál 6 2 3 3 4 2" xfId="18274"/>
    <cellStyle name="Normál 6 2 3 3 4 2 2" xfId="18275"/>
    <cellStyle name="Normál 6 2 3 3 4 2 2 2" xfId="26878"/>
    <cellStyle name="Normál 6 2 3 3 4 2 3" xfId="26879"/>
    <cellStyle name="Normál 6 2 3 3 4 3" xfId="18276"/>
    <cellStyle name="Normál 6 2 3 3 4 3 2" xfId="26880"/>
    <cellStyle name="Normál 6 2 3 3 4 4" xfId="26881"/>
    <cellStyle name="Normál 6 2 3 3 5" xfId="18277"/>
    <cellStyle name="Normál 6 2 3 3 5 2" xfId="18278"/>
    <cellStyle name="Normál 6 2 3 3 5 2 2" xfId="26882"/>
    <cellStyle name="Normál 6 2 3 3 5 3" xfId="26883"/>
    <cellStyle name="Normál 6 2 3 3 6" xfId="18279"/>
    <cellStyle name="Normál 6 2 3 3 6 2" xfId="26884"/>
    <cellStyle name="Normál 6 2 3 3 7" xfId="26885"/>
    <cellStyle name="Normál 6 2 3 4" xfId="18280"/>
    <cellStyle name="Normál 6 2 3 4 2" xfId="18281"/>
    <cellStyle name="Normál 6 2 3 4 2 2" xfId="18282"/>
    <cellStyle name="Normál 6 2 3 4 2 2 2" xfId="18283"/>
    <cellStyle name="Normál 6 2 3 4 2 2 2 2" xfId="18284"/>
    <cellStyle name="Normál 6 2 3 4 2 2 2 2 2" xfId="26886"/>
    <cellStyle name="Normál 6 2 3 4 2 2 2 3" xfId="26887"/>
    <cellStyle name="Normál 6 2 3 4 2 2 3" xfId="18285"/>
    <cellStyle name="Normál 6 2 3 4 2 2 3 2" xfId="26888"/>
    <cellStyle name="Normál 6 2 3 4 2 2 4" xfId="26889"/>
    <cellStyle name="Normál 6 2 3 4 2 3" xfId="18286"/>
    <cellStyle name="Normál 6 2 3 4 2 3 2" xfId="18287"/>
    <cellStyle name="Normál 6 2 3 4 2 3 2 2" xfId="26890"/>
    <cellStyle name="Normál 6 2 3 4 2 3 3" xfId="26891"/>
    <cellStyle name="Normál 6 2 3 4 2 4" xfId="18288"/>
    <cellStyle name="Normál 6 2 3 4 2 4 2" xfId="26892"/>
    <cellStyle name="Normál 6 2 3 4 2 5" xfId="26893"/>
    <cellStyle name="Normál 6 2 3 4 3" xfId="18289"/>
    <cellStyle name="Normál 6 2 3 4 3 2" xfId="18290"/>
    <cellStyle name="Normál 6 2 3 4 3 2 2" xfId="18291"/>
    <cellStyle name="Normál 6 2 3 4 3 2 2 2" xfId="26894"/>
    <cellStyle name="Normál 6 2 3 4 3 2 3" xfId="26895"/>
    <cellStyle name="Normál 6 2 3 4 3 3" xfId="18292"/>
    <cellStyle name="Normál 6 2 3 4 3 3 2" xfId="26896"/>
    <cellStyle name="Normál 6 2 3 4 3 4" xfId="26897"/>
    <cellStyle name="Normál 6 2 3 4 4" xfId="18293"/>
    <cellStyle name="Normál 6 2 3 4 4 2" xfId="18294"/>
    <cellStyle name="Normál 6 2 3 4 4 2 2" xfId="26898"/>
    <cellStyle name="Normál 6 2 3 4 4 3" xfId="26899"/>
    <cellStyle name="Normál 6 2 3 4 5" xfId="18295"/>
    <cellStyle name="Normál 6 2 3 4 5 2" xfId="26900"/>
    <cellStyle name="Normál 6 2 3 4 6" xfId="26901"/>
    <cellStyle name="Normál 6 2 3 5" xfId="18296"/>
    <cellStyle name="Normál 6 2 3 5 2" xfId="18297"/>
    <cellStyle name="Normál 6 2 3 5 2 2" xfId="18298"/>
    <cellStyle name="Normál 6 2 3 5 2 2 2" xfId="18299"/>
    <cellStyle name="Normál 6 2 3 5 2 2 2 2" xfId="26902"/>
    <cellStyle name="Normál 6 2 3 5 2 2 3" xfId="26903"/>
    <cellStyle name="Normál 6 2 3 5 2 3" xfId="18300"/>
    <cellStyle name="Normál 6 2 3 5 2 3 2" xfId="26904"/>
    <cellStyle name="Normál 6 2 3 5 2 4" xfId="26905"/>
    <cellStyle name="Normál 6 2 3 5 3" xfId="18301"/>
    <cellStyle name="Normál 6 2 3 5 3 2" xfId="18302"/>
    <cellStyle name="Normál 6 2 3 5 3 2 2" xfId="26906"/>
    <cellStyle name="Normál 6 2 3 5 3 3" xfId="26907"/>
    <cellStyle name="Normál 6 2 3 5 4" xfId="18303"/>
    <cellStyle name="Normál 6 2 3 5 4 2" xfId="26908"/>
    <cellStyle name="Normál 6 2 3 5 5" xfId="26909"/>
    <cellStyle name="Normál 6 2 3 6" xfId="18304"/>
    <cellStyle name="Normál 6 2 3 6 2" xfId="18305"/>
    <cellStyle name="Normál 6 2 3 6 2 2" xfId="18306"/>
    <cellStyle name="Normál 6 2 3 6 2 2 2" xfId="26910"/>
    <cellStyle name="Normál 6 2 3 6 2 3" xfId="26911"/>
    <cellStyle name="Normál 6 2 3 6 3" xfId="18307"/>
    <cellStyle name="Normál 6 2 3 6 3 2" xfId="26912"/>
    <cellStyle name="Normál 6 2 3 6 4" xfId="26913"/>
    <cellStyle name="Normál 6 2 3 7" xfId="18308"/>
    <cellStyle name="Normál 6 2 3 7 2" xfId="18309"/>
    <cellStyle name="Normál 6 2 3 7 2 2" xfId="26914"/>
    <cellStyle name="Normál 6 2 3 7 3" xfId="26915"/>
    <cellStyle name="Normál 6 2 3 8" xfId="18310"/>
    <cellStyle name="Normál 6 2 3 8 2" xfId="26916"/>
    <cellStyle name="Normál 6 2 3 9" xfId="26917"/>
    <cellStyle name="Normal 6 2 4" xfId="4136"/>
    <cellStyle name="Normál 6 2 4" xfId="4196"/>
    <cellStyle name="Normál 6 2 4 10" xfId="36199"/>
    <cellStyle name="Normál 6 2 4 2" xfId="18311"/>
    <cellStyle name="Normál 6 2 4 2 2" xfId="18312"/>
    <cellStyle name="Normál 6 2 4 2 2 2" xfId="18313"/>
    <cellStyle name="Normál 6 2 4 2 2 2 2" xfId="18314"/>
    <cellStyle name="Normál 6 2 4 2 2 2 2 2" xfId="18315"/>
    <cellStyle name="Normál 6 2 4 2 2 2 2 2 2" xfId="18316"/>
    <cellStyle name="Normál 6 2 4 2 2 2 2 2 2 2" xfId="18317"/>
    <cellStyle name="Normál 6 2 4 2 2 2 2 2 2 2 2" xfId="26918"/>
    <cellStyle name="Normál 6 2 4 2 2 2 2 2 2 3" xfId="26919"/>
    <cellStyle name="Normál 6 2 4 2 2 2 2 2 3" xfId="18318"/>
    <cellStyle name="Normál 6 2 4 2 2 2 2 2 3 2" xfId="26920"/>
    <cellStyle name="Normál 6 2 4 2 2 2 2 2 4" xfId="26921"/>
    <cellStyle name="Normál 6 2 4 2 2 2 2 3" xfId="18319"/>
    <cellStyle name="Normál 6 2 4 2 2 2 2 3 2" xfId="18320"/>
    <cellStyle name="Normál 6 2 4 2 2 2 2 3 2 2" xfId="26922"/>
    <cellStyle name="Normál 6 2 4 2 2 2 2 3 3" xfId="26923"/>
    <cellStyle name="Normál 6 2 4 2 2 2 2 4" xfId="18321"/>
    <cellStyle name="Normál 6 2 4 2 2 2 2 4 2" xfId="26924"/>
    <cellStyle name="Normál 6 2 4 2 2 2 2 5" xfId="26925"/>
    <cellStyle name="Normál 6 2 4 2 2 2 3" xfId="18322"/>
    <cellStyle name="Normál 6 2 4 2 2 2 3 2" xfId="18323"/>
    <cellStyle name="Normál 6 2 4 2 2 2 3 2 2" xfId="18324"/>
    <cellStyle name="Normál 6 2 4 2 2 2 3 2 2 2" xfId="26926"/>
    <cellStyle name="Normál 6 2 4 2 2 2 3 2 3" xfId="26927"/>
    <cellStyle name="Normál 6 2 4 2 2 2 3 3" xfId="18325"/>
    <cellStyle name="Normál 6 2 4 2 2 2 3 3 2" xfId="26928"/>
    <cellStyle name="Normál 6 2 4 2 2 2 3 4" xfId="26929"/>
    <cellStyle name="Normál 6 2 4 2 2 2 4" xfId="18326"/>
    <cellStyle name="Normál 6 2 4 2 2 2 4 2" xfId="18327"/>
    <cellStyle name="Normál 6 2 4 2 2 2 4 2 2" xfId="26930"/>
    <cellStyle name="Normál 6 2 4 2 2 2 4 3" xfId="26931"/>
    <cellStyle name="Normál 6 2 4 2 2 2 5" xfId="18328"/>
    <cellStyle name="Normál 6 2 4 2 2 2 5 2" xfId="26932"/>
    <cellStyle name="Normál 6 2 4 2 2 2 6" xfId="26933"/>
    <cellStyle name="Normál 6 2 4 2 2 3" xfId="18329"/>
    <cellStyle name="Normál 6 2 4 2 2 3 2" xfId="18330"/>
    <cellStyle name="Normál 6 2 4 2 2 3 2 2" xfId="18331"/>
    <cellStyle name="Normál 6 2 4 2 2 3 2 2 2" xfId="18332"/>
    <cellStyle name="Normál 6 2 4 2 2 3 2 2 2 2" xfId="26934"/>
    <cellStyle name="Normál 6 2 4 2 2 3 2 2 3" xfId="26935"/>
    <cellStyle name="Normál 6 2 4 2 2 3 2 3" xfId="18333"/>
    <cellStyle name="Normál 6 2 4 2 2 3 2 3 2" xfId="26936"/>
    <cellStyle name="Normál 6 2 4 2 2 3 2 4" xfId="26937"/>
    <cellStyle name="Normál 6 2 4 2 2 3 3" xfId="18334"/>
    <cellStyle name="Normál 6 2 4 2 2 3 3 2" xfId="18335"/>
    <cellStyle name="Normál 6 2 4 2 2 3 3 2 2" xfId="26938"/>
    <cellStyle name="Normál 6 2 4 2 2 3 3 3" xfId="26939"/>
    <cellStyle name="Normál 6 2 4 2 2 3 4" xfId="18336"/>
    <cellStyle name="Normál 6 2 4 2 2 3 4 2" xfId="26940"/>
    <cellStyle name="Normál 6 2 4 2 2 3 5" xfId="26941"/>
    <cellStyle name="Normál 6 2 4 2 2 4" xfId="18337"/>
    <cellStyle name="Normál 6 2 4 2 2 4 2" xfId="18338"/>
    <cellStyle name="Normál 6 2 4 2 2 4 2 2" xfId="18339"/>
    <cellStyle name="Normál 6 2 4 2 2 4 2 2 2" xfId="26942"/>
    <cellStyle name="Normál 6 2 4 2 2 4 2 3" xfId="26943"/>
    <cellStyle name="Normál 6 2 4 2 2 4 3" xfId="18340"/>
    <cellStyle name="Normál 6 2 4 2 2 4 3 2" xfId="26944"/>
    <cellStyle name="Normál 6 2 4 2 2 4 4" xfId="26945"/>
    <cellStyle name="Normál 6 2 4 2 2 5" xfId="18341"/>
    <cellStyle name="Normál 6 2 4 2 2 5 2" xfId="18342"/>
    <cellStyle name="Normál 6 2 4 2 2 5 2 2" xfId="26946"/>
    <cellStyle name="Normál 6 2 4 2 2 5 3" xfId="26947"/>
    <cellStyle name="Normál 6 2 4 2 2 6" xfId="18343"/>
    <cellStyle name="Normál 6 2 4 2 2 6 2" xfId="26948"/>
    <cellStyle name="Normál 6 2 4 2 2 7" xfId="26949"/>
    <cellStyle name="Normál 6 2 4 2 3" xfId="18344"/>
    <cellStyle name="Normál 6 2 4 2 3 2" xfId="18345"/>
    <cellStyle name="Normál 6 2 4 2 3 2 2" xfId="18346"/>
    <cellStyle name="Normál 6 2 4 2 3 2 2 2" xfId="18347"/>
    <cellStyle name="Normál 6 2 4 2 3 2 2 2 2" xfId="18348"/>
    <cellStyle name="Normál 6 2 4 2 3 2 2 2 2 2" xfId="26950"/>
    <cellStyle name="Normál 6 2 4 2 3 2 2 2 3" xfId="26951"/>
    <cellStyle name="Normál 6 2 4 2 3 2 2 3" xfId="18349"/>
    <cellStyle name="Normál 6 2 4 2 3 2 2 3 2" xfId="26952"/>
    <cellStyle name="Normál 6 2 4 2 3 2 2 4" xfId="26953"/>
    <cellStyle name="Normál 6 2 4 2 3 2 3" xfId="18350"/>
    <cellStyle name="Normál 6 2 4 2 3 2 3 2" xfId="18351"/>
    <cellStyle name="Normál 6 2 4 2 3 2 3 2 2" xfId="26954"/>
    <cellStyle name="Normál 6 2 4 2 3 2 3 3" xfId="26955"/>
    <cellStyle name="Normál 6 2 4 2 3 2 4" xfId="18352"/>
    <cellStyle name="Normál 6 2 4 2 3 2 4 2" xfId="26956"/>
    <cellStyle name="Normál 6 2 4 2 3 2 5" xfId="26957"/>
    <cellStyle name="Normál 6 2 4 2 3 3" xfId="18353"/>
    <cellStyle name="Normál 6 2 4 2 3 3 2" xfId="18354"/>
    <cellStyle name="Normál 6 2 4 2 3 3 2 2" xfId="18355"/>
    <cellStyle name="Normál 6 2 4 2 3 3 2 2 2" xfId="26958"/>
    <cellStyle name="Normál 6 2 4 2 3 3 2 3" xfId="26959"/>
    <cellStyle name="Normál 6 2 4 2 3 3 3" xfId="18356"/>
    <cellStyle name="Normál 6 2 4 2 3 3 3 2" xfId="26960"/>
    <cellStyle name="Normál 6 2 4 2 3 3 4" xfId="26961"/>
    <cellStyle name="Normál 6 2 4 2 3 4" xfId="18357"/>
    <cellStyle name="Normál 6 2 4 2 3 4 2" xfId="18358"/>
    <cellStyle name="Normál 6 2 4 2 3 4 2 2" xfId="26962"/>
    <cellStyle name="Normál 6 2 4 2 3 4 3" xfId="26963"/>
    <cellStyle name="Normál 6 2 4 2 3 5" xfId="18359"/>
    <cellStyle name="Normál 6 2 4 2 3 5 2" xfId="26964"/>
    <cellStyle name="Normál 6 2 4 2 3 6" xfId="26965"/>
    <cellStyle name="Normál 6 2 4 2 4" xfId="18360"/>
    <cellStyle name="Normál 6 2 4 2 4 2" xfId="18361"/>
    <cellStyle name="Normál 6 2 4 2 4 2 2" xfId="18362"/>
    <cellStyle name="Normál 6 2 4 2 4 2 2 2" xfId="18363"/>
    <cellStyle name="Normál 6 2 4 2 4 2 2 2 2" xfId="26966"/>
    <cellStyle name="Normál 6 2 4 2 4 2 2 3" xfId="26967"/>
    <cellStyle name="Normál 6 2 4 2 4 2 3" xfId="18364"/>
    <cellStyle name="Normál 6 2 4 2 4 2 3 2" xfId="26968"/>
    <cellStyle name="Normál 6 2 4 2 4 2 4" xfId="26969"/>
    <cellStyle name="Normál 6 2 4 2 4 3" xfId="18365"/>
    <cellStyle name="Normál 6 2 4 2 4 3 2" xfId="18366"/>
    <cellStyle name="Normál 6 2 4 2 4 3 2 2" xfId="26970"/>
    <cellStyle name="Normál 6 2 4 2 4 3 3" xfId="26971"/>
    <cellStyle name="Normál 6 2 4 2 4 4" xfId="18367"/>
    <cellStyle name="Normál 6 2 4 2 4 4 2" xfId="26972"/>
    <cellStyle name="Normál 6 2 4 2 4 5" xfId="26973"/>
    <cellStyle name="Normál 6 2 4 2 5" xfId="18368"/>
    <cellStyle name="Normál 6 2 4 2 5 2" xfId="18369"/>
    <cellStyle name="Normál 6 2 4 2 5 2 2" xfId="18370"/>
    <cellStyle name="Normál 6 2 4 2 5 2 2 2" xfId="26974"/>
    <cellStyle name="Normál 6 2 4 2 5 2 3" xfId="26975"/>
    <cellStyle name="Normál 6 2 4 2 5 3" xfId="18371"/>
    <cellStyle name="Normál 6 2 4 2 5 3 2" xfId="26976"/>
    <cellStyle name="Normál 6 2 4 2 5 4" xfId="26977"/>
    <cellStyle name="Normál 6 2 4 2 6" xfId="18372"/>
    <cellStyle name="Normál 6 2 4 2 6 2" xfId="18373"/>
    <cellStyle name="Normál 6 2 4 2 6 2 2" xfId="26978"/>
    <cellStyle name="Normál 6 2 4 2 6 3" xfId="26979"/>
    <cellStyle name="Normál 6 2 4 2 7" xfId="18374"/>
    <cellStyle name="Normál 6 2 4 2 7 2" xfId="26980"/>
    <cellStyle name="Normál 6 2 4 2 8" xfId="26981"/>
    <cellStyle name="Normál 6 2 4 3" xfId="18375"/>
    <cellStyle name="Normál 6 2 4 3 2" xfId="18376"/>
    <cellStyle name="Normál 6 2 4 3 2 2" xfId="18377"/>
    <cellStyle name="Normál 6 2 4 3 2 2 2" xfId="18378"/>
    <cellStyle name="Normál 6 2 4 3 2 2 2 2" xfId="18379"/>
    <cellStyle name="Normál 6 2 4 3 2 2 2 2 2" xfId="18380"/>
    <cellStyle name="Normál 6 2 4 3 2 2 2 2 2 2" xfId="26982"/>
    <cellStyle name="Normál 6 2 4 3 2 2 2 2 3" xfId="26983"/>
    <cellStyle name="Normál 6 2 4 3 2 2 2 3" xfId="18381"/>
    <cellStyle name="Normál 6 2 4 3 2 2 2 3 2" xfId="26984"/>
    <cellStyle name="Normál 6 2 4 3 2 2 2 4" xfId="26985"/>
    <cellStyle name="Normál 6 2 4 3 2 2 3" xfId="18382"/>
    <cellStyle name="Normál 6 2 4 3 2 2 3 2" xfId="18383"/>
    <cellStyle name="Normál 6 2 4 3 2 2 3 2 2" xfId="26986"/>
    <cellStyle name="Normál 6 2 4 3 2 2 3 3" xfId="26987"/>
    <cellStyle name="Normál 6 2 4 3 2 2 4" xfId="18384"/>
    <cellStyle name="Normál 6 2 4 3 2 2 4 2" xfId="26988"/>
    <cellStyle name="Normál 6 2 4 3 2 2 5" xfId="26989"/>
    <cellStyle name="Normál 6 2 4 3 2 3" xfId="18385"/>
    <cellStyle name="Normál 6 2 4 3 2 3 2" xfId="18386"/>
    <cellStyle name="Normál 6 2 4 3 2 3 2 2" xfId="18387"/>
    <cellStyle name="Normál 6 2 4 3 2 3 2 2 2" xfId="26990"/>
    <cellStyle name="Normál 6 2 4 3 2 3 2 3" xfId="26991"/>
    <cellStyle name="Normál 6 2 4 3 2 3 3" xfId="18388"/>
    <cellStyle name="Normál 6 2 4 3 2 3 3 2" xfId="26992"/>
    <cellStyle name="Normál 6 2 4 3 2 3 4" xfId="26993"/>
    <cellStyle name="Normál 6 2 4 3 2 4" xfId="18389"/>
    <cellStyle name="Normál 6 2 4 3 2 4 2" xfId="18390"/>
    <cellStyle name="Normál 6 2 4 3 2 4 2 2" xfId="26994"/>
    <cellStyle name="Normál 6 2 4 3 2 4 3" xfId="26995"/>
    <cellStyle name="Normál 6 2 4 3 2 5" xfId="18391"/>
    <cellStyle name="Normál 6 2 4 3 2 5 2" xfId="26996"/>
    <cellStyle name="Normál 6 2 4 3 2 6" xfId="26997"/>
    <cellStyle name="Normál 6 2 4 3 3" xfId="18392"/>
    <cellStyle name="Normál 6 2 4 3 3 2" xfId="18393"/>
    <cellStyle name="Normál 6 2 4 3 3 2 2" xfId="18394"/>
    <cellStyle name="Normál 6 2 4 3 3 2 2 2" xfId="18395"/>
    <cellStyle name="Normál 6 2 4 3 3 2 2 2 2" xfId="26998"/>
    <cellStyle name="Normál 6 2 4 3 3 2 2 3" xfId="26999"/>
    <cellStyle name="Normál 6 2 4 3 3 2 3" xfId="18396"/>
    <cellStyle name="Normál 6 2 4 3 3 2 3 2" xfId="27000"/>
    <cellStyle name="Normál 6 2 4 3 3 2 4" xfId="27001"/>
    <cellStyle name="Normál 6 2 4 3 3 3" xfId="18397"/>
    <cellStyle name="Normál 6 2 4 3 3 3 2" xfId="18398"/>
    <cellStyle name="Normál 6 2 4 3 3 3 2 2" xfId="27002"/>
    <cellStyle name="Normál 6 2 4 3 3 3 3" xfId="27003"/>
    <cellStyle name="Normál 6 2 4 3 3 4" xfId="18399"/>
    <cellStyle name="Normál 6 2 4 3 3 4 2" xfId="27004"/>
    <cellStyle name="Normál 6 2 4 3 3 5" xfId="27005"/>
    <cellStyle name="Normál 6 2 4 3 4" xfId="18400"/>
    <cellStyle name="Normál 6 2 4 3 4 2" xfId="18401"/>
    <cellStyle name="Normál 6 2 4 3 4 2 2" xfId="18402"/>
    <cellStyle name="Normál 6 2 4 3 4 2 2 2" xfId="27006"/>
    <cellStyle name="Normál 6 2 4 3 4 2 3" xfId="27007"/>
    <cellStyle name="Normál 6 2 4 3 4 3" xfId="18403"/>
    <cellStyle name="Normál 6 2 4 3 4 3 2" xfId="27008"/>
    <cellStyle name="Normál 6 2 4 3 4 4" xfId="27009"/>
    <cellStyle name="Normál 6 2 4 3 5" xfId="18404"/>
    <cellStyle name="Normál 6 2 4 3 5 2" xfId="18405"/>
    <cellStyle name="Normál 6 2 4 3 5 2 2" xfId="27010"/>
    <cellStyle name="Normál 6 2 4 3 5 3" xfId="27011"/>
    <cellStyle name="Normál 6 2 4 3 6" xfId="18406"/>
    <cellStyle name="Normál 6 2 4 3 6 2" xfId="27012"/>
    <cellStyle name="Normál 6 2 4 3 7" xfId="27013"/>
    <cellStyle name="Normál 6 2 4 4" xfId="18407"/>
    <cellStyle name="Normál 6 2 4 4 2" xfId="18408"/>
    <cellStyle name="Normál 6 2 4 4 2 2" xfId="18409"/>
    <cellStyle name="Normál 6 2 4 4 2 2 2" xfId="18410"/>
    <cellStyle name="Normál 6 2 4 4 2 2 2 2" xfId="18411"/>
    <cellStyle name="Normál 6 2 4 4 2 2 2 2 2" xfId="27014"/>
    <cellStyle name="Normál 6 2 4 4 2 2 2 3" xfId="27015"/>
    <cellStyle name="Normál 6 2 4 4 2 2 3" xfId="18412"/>
    <cellStyle name="Normál 6 2 4 4 2 2 3 2" xfId="27016"/>
    <cellStyle name="Normál 6 2 4 4 2 2 4" xfId="27017"/>
    <cellStyle name="Normál 6 2 4 4 2 3" xfId="18413"/>
    <cellStyle name="Normál 6 2 4 4 2 3 2" xfId="18414"/>
    <cellStyle name="Normál 6 2 4 4 2 3 2 2" xfId="27018"/>
    <cellStyle name="Normál 6 2 4 4 2 3 3" xfId="27019"/>
    <cellStyle name="Normál 6 2 4 4 2 4" xfId="18415"/>
    <cellStyle name="Normál 6 2 4 4 2 4 2" xfId="27020"/>
    <cellStyle name="Normál 6 2 4 4 2 5" xfId="27021"/>
    <cellStyle name="Normál 6 2 4 4 3" xfId="18416"/>
    <cellStyle name="Normál 6 2 4 4 3 2" xfId="18417"/>
    <cellStyle name="Normál 6 2 4 4 3 2 2" xfId="18418"/>
    <cellStyle name="Normál 6 2 4 4 3 2 2 2" xfId="27022"/>
    <cellStyle name="Normál 6 2 4 4 3 2 3" xfId="27023"/>
    <cellStyle name="Normál 6 2 4 4 3 3" xfId="18419"/>
    <cellStyle name="Normál 6 2 4 4 3 3 2" xfId="27024"/>
    <cellStyle name="Normál 6 2 4 4 3 4" xfId="27025"/>
    <cellStyle name="Normál 6 2 4 4 4" xfId="18420"/>
    <cellStyle name="Normál 6 2 4 4 4 2" xfId="18421"/>
    <cellStyle name="Normál 6 2 4 4 4 2 2" xfId="27026"/>
    <cellStyle name="Normál 6 2 4 4 4 3" xfId="27027"/>
    <cellStyle name="Normál 6 2 4 4 5" xfId="18422"/>
    <cellStyle name="Normál 6 2 4 4 5 2" xfId="27028"/>
    <cellStyle name="Normál 6 2 4 4 6" xfId="27029"/>
    <cellStyle name="Normál 6 2 4 5" xfId="18423"/>
    <cellStyle name="Normál 6 2 4 5 2" xfId="18424"/>
    <cellStyle name="Normál 6 2 4 5 2 2" xfId="18425"/>
    <cellStyle name="Normál 6 2 4 5 2 2 2" xfId="18426"/>
    <cellStyle name="Normál 6 2 4 5 2 2 2 2" xfId="27030"/>
    <cellStyle name="Normál 6 2 4 5 2 2 3" xfId="27031"/>
    <cellStyle name="Normál 6 2 4 5 2 3" xfId="18427"/>
    <cellStyle name="Normál 6 2 4 5 2 3 2" xfId="27032"/>
    <cellStyle name="Normál 6 2 4 5 2 4" xfId="27033"/>
    <cellStyle name="Normál 6 2 4 5 3" xfId="18428"/>
    <cellStyle name="Normál 6 2 4 5 3 2" xfId="18429"/>
    <cellStyle name="Normál 6 2 4 5 3 2 2" xfId="27034"/>
    <cellStyle name="Normál 6 2 4 5 3 3" xfId="27035"/>
    <cellStyle name="Normál 6 2 4 5 4" xfId="18430"/>
    <cellStyle name="Normál 6 2 4 5 4 2" xfId="27036"/>
    <cellStyle name="Normál 6 2 4 5 5" xfId="27037"/>
    <cellStyle name="Normál 6 2 4 6" xfId="18431"/>
    <cellStyle name="Normál 6 2 4 6 2" xfId="18432"/>
    <cellStyle name="Normál 6 2 4 6 2 2" xfId="18433"/>
    <cellStyle name="Normál 6 2 4 6 2 2 2" xfId="27038"/>
    <cellStyle name="Normál 6 2 4 6 2 3" xfId="27039"/>
    <cellStyle name="Normál 6 2 4 6 3" xfId="18434"/>
    <cellStyle name="Normál 6 2 4 6 3 2" xfId="27040"/>
    <cellStyle name="Normál 6 2 4 6 4" xfId="27041"/>
    <cellStyle name="Normál 6 2 4 7" xfId="18435"/>
    <cellStyle name="Normál 6 2 4 7 2" xfId="18436"/>
    <cellStyle name="Normál 6 2 4 7 2 2" xfId="27042"/>
    <cellStyle name="Normál 6 2 4 7 3" xfId="27043"/>
    <cellStyle name="Normál 6 2 4 8" xfId="18437"/>
    <cellStyle name="Normál 6 2 4 8 2" xfId="27044"/>
    <cellStyle name="Normál 6 2 4 9" xfId="27045"/>
    <cellStyle name="Normal 6 2 5" xfId="4975"/>
    <cellStyle name="Normál 6 2 5" xfId="4875"/>
    <cellStyle name="Normál 6 2 5 2" xfId="18438"/>
    <cellStyle name="Normál 6 2 5 2 2" xfId="18439"/>
    <cellStyle name="Normál 6 2 5 2 2 2" xfId="18440"/>
    <cellStyle name="Normál 6 2 5 2 2 2 2" xfId="18441"/>
    <cellStyle name="Normál 6 2 5 2 2 2 2 2" xfId="18442"/>
    <cellStyle name="Normál 6 2 5 2 2 2 2 2 2" xfId="18443"/>
    <cellStyle name="Normál 6 2 5 2 2 2 2 2 2 2" xfId="27046"/>
    <cellStyle name="Normál 6 2 5 2 2 2 2 2 3" xfId="27047"/>
    <cellStyle name="Normál 6 2 5 2 2 2 2 3" xfId="18444"/>
    <cellStyle name="Normál 6 2 5 2 2 2 2 3 2" xfId="27048"/>
    <cellStyle name="Normál 6 2 5 2 2 2 2 4" xfId="27049"/>
    <cellStyle name="Normál 6 2 5 2 2 2 3" xfId="18445"/>
    <cellStyle name="Normál 6 2 5 2 2 2 3 2" xfId="18446"/>
    <cellStyle name="Normál 6 2 5 2 2 2 3 2 2" xfId="27050"/>
    <cellStyle name="Normál 6 2 5 2 2 2 3 3" xfId="27051"/>
    <cellStyle name="Normál 6 2 5 2 2 2 4" xfId="18447"/>
    <cellStyle name="Normál 6 2 5 2 2 2 4 2" xfId="27052"/>
    <cellStyle name="Normál 6 2 5 2 2 2 5" xfId="27053"/>
    <cellStyle name="Normál 6 2 5 2 2 3" xfId="18448"/>
    <cellStyle name="Normál 6 2 5 2 2 3 2" xfId="18449"/>
    <cellStyle name="Normál 6 2 5 2 2 3 2 2" xfId="18450"/>
    <cellStyle name="Normál 6 2 5 2 2 3 2 2 2" xfId="27054"/>
    <cellStyle name="Normál 6 2 5 2 2 3 2 3" xfId="27055"/>
    <cellStyle name="Normál 6 2 5 2 2 3 3" xfId="18451"/>
    <cellStyle name="Normál 6 2 5 2 2 3 3 2" xfId="27056"/>
    <cellStyle name="Normál 6 2 5 2 2 3 4" xfId="27057"/>
    <cellStyle name="Normál 6 2 5 2 2 4" xfId="18452"/>
    <cellStyle name="Normál 6 2 5 2 2 4 2" xfId="18453"/>
    <cellStyle name="Normál 6 2 5 2 2 4 2 2" xfId="27058"/>
    <cellStyle name="Normál 6 2 5 2 2 4 3" xfId="27059"/>
    <cellStyle name="Normál 6 2 5 2 2 5" xfId="18454"/>
    <cellStyle name="Normál 6 2 5 2 2 5 2" xfId="27060"/>
    <cellStyle name="Normál 6 2 5 2 2 6" xfId="27061"/>
    <cellStyle name="Normál 6 2 5 2 3" xfId="18455"/>
    <cellStyle name="Normál 6 2 5 2 3 2" xfId="18456"/>
    <cellStyle name="Normál 6 2 5 2 3 2 2" xfId="18457"/>
    <cellStyle name="Normál 6 2 5 2 3 2 2 2" xfId="18458"/>
    <cellStyle name="Normál 6 2 5 2 3 2 2 2 2" xfId="27062"/>
    <cellStyle name="Normál 6 2 5 2 3 2 2 3" xfId="27063"/>
    <cellStyle name="Normál 6 2 5 2 3 2 3" xfId="18459"/>
    <cellStyle name="Normál 6 2 5 2 3 2 3 2" xfId="27064"/>
    <cellStyle name="Normál 6 2 5 2 3 2 4" xfId="27065"/>
    <cellStyle name="Normál 6 2 5 2 3 3" xfId="18460"/>
    <cellStyle name="Normál 6 2 5 2 3 3 2" xfId="18461"/>
    <cellStyle name="Normál 6 2 5 2 3 3 2 2" xfId="27066"/>
    <cellStyle name="Normál 6 2 5 2 3 3 3" xfId="27067"/>
    <cellStyle name="Normál 6 2 5 2 3 4" xfId="18462"/>
    <cellStyle name="Normál 6 2 5 2 3 4 2" xfId="27068"/>
    <cellStyle name="Normál 6 2 5 2 3 5" xfId="27069"/>
    <cellStyle name="Normál 6 2 5 2 4" xfId="18463"/>
    <cellStyle name="Normál 6 2 5 2 4 2" xfId="18464"/>
    <cellStyle name="Normál 6 2 5 2 4 2 2" xfId="18465"/>
    <cellStyle name="Normál 6 2 5 2 4 2 2 2" xfId="27070"/>
    <cellStyle name="Normál 6 2 5 2 4 2 3" xfId="27071"/>
    <cellStyle name="Normál 6 2 5 2 4 3" xfId="18466"/>
    <cellStyle name="Normál 6 2 5 2 4 3 2" xfId="27072"/>
    <cellStyle name="Normál 6 2 5 2 4 4" xfId="27073"/>
    <cellStyle name="Normál 6 2 5 2 5" xfId="18467"/>
    <cellStyle name="Normál 6 2 5 2 5 2" xfId="18468"/>
    <cellStyle name="Normál 6 2 5 2 5 2 2" xfId="27074"/>
    <cellStyle name="Normál 6 2 5 2 5 3" xfId="27075"/>
    <cellStyle name="Normál 6 2 5 2 6" xfId="18469"/>
    <cellStyle name="Normál 6 2 5 2 6 2" xfId="27076"/>
    <cellStyle name="Normál 6 2 5 2 7" xfId="27077"/>
    <cellStyle name="Normál 6 2 5 3" xfId="18470"/>
    <cellStyle name="Normál 6 2 5 3 2" xfId="18471"/>
    <cellStyle name="Normál 6 2 5 3 2 2" xfId="18472"/>
    <cellStyle name="Normál 6 2 5 3 2 2 2" xfId="18473"/>
    <cellStyle name="Normál 6 2 5 3 2 2 2 2" xfId="18474"/>
    <cellStyle name="Normál 6 2 5 3 2 2 2 2 2" xfId="27078"/>
    <cellStyle name="Normál 6 2 5 3 2 2 2 3" xfId="27079"/>
    <cellStyle name="Normál 6 2 5 3 2 2 3" xfId="18475"/>
    <cellStyle name="Normál 6 2 5 3 2 2 3 2" xfId="27080"/>
    <cellStyle name="Normál 6 2 5 3 2 2 4" xfId="27081"/>
    <cellStyle name="Normál 6 2 5 3 2 3" xfId="18476"/>
    <cellStyle name="Normál 6 2 5 3 2 3 2" xfId="18477"/>
    <cellStyle name="Normál 6 2 5 3 2 3 2 2" xfId="27082"/>
    <cellStyle name="Normál 6 2 5 3 2 3 3" xfId="27083"/>
    <cellStyle name="Normál 6 2 5 3 2 4" xfId="18478"/>
    <cellStyle name="Normál 6 2 5 3 2 4 2" xfId="27084"/>
    <cellStyle name="Normál 6 2 5 3 2 5" xfId="27085"/>
    <cellStyle name="Normál 6 2 5 3 3" xfId="18479"/>
    <cellStyle name="Normál 6 2 5 3 3 2" xfId="18480"/>
    <cellStyle name="Normál 6 2 5 3 3 2 2" xfId="18481"/>
    <cellStyle name="Normál 6 2 5 3 3 2 2 2" xfId="27086"/>
    <cellStyle name="Normál 6 2 5 3 3 2 3" xfId="27087"/>
    <cellStyle name="Normál 6 2 5 3 3 3" xfId="18482"/>
    <cellStyle name="Normál 6 2 5 3 3 3 2" xfId="27088"/>
    <cellStyle name="Normál 6 2 5 3 3 4" xfId="27089"/>
    <cellStyle name="Normál 6 2 5 3 4" xfId="18483"/>
    <cellStyle name="Normál 6 2 5 3 4 2" xfId="18484"/>
    <cellStyle name="Normál 6 2 5 3 4 2 2" xfId="27090"/>
    <cellStyle name="Normál 6 2 5 3 4 3" xfId="27091"/>
    <cellStyle name="Normál 6 2 5 3 5" xfId="18485"/>
    <cellStyle name="Normál 6 2 5 3 5 2" xfId="27092"/>
    <cellStyle name="Normál 6 2 5 3 6" xfId="27093"/>
    <cellStyle name="Normál 6 2 5 4" xfId="18486"/>
    <cellStyle name="Normál 6 2 5 4 2" xfId="18487"/>
    <cellStyle name="Normál 6 2 5 4 2 2" xfId="18488"/>
    <cellStyle name="Normál 6 2 5 4 2 2 2" xfId="18489"/>
    <cellStyle name="Normál 6 2 5 4 2 2 2 2" xfId="27094"/>
    <cellStyle name="Normál 6 2 5 4 2 2 3" xfId="27095"/>
    <cellStyle name="Normál 6 2 5 4 2 3" xfId="18490"/>
    <cellStyle name="Normál 6 2 5 4 2 3 2" xfId="27096"/>
    <cellStyle name="Normál 6 2 5 4 2 4" xfId="27097"/>
    <cellStyle name="Normál 6 2 5 4 3" xfId="18491"/>
    <cellStyle name="Normál 6 2 5 4 3 2" xfId="18492"/>
    <cellStyle name="Normál 6 2 5 4 3 2 2" xfId="27098"/>
    <cellStyle name="Normál 6 2 5 4 3 3" xfId="27099"/>
    <cellStyle name="Normál 6 2 5 4 4" xfId="18493"/>
    <cellStyle name="Normál 6 2 5 4 4 2" xfId="27100"/>
    <cellStyle name="Normál 6 2 5 4 5" xfId="27101"/>
    <cellStyle name="Normál 6 2 5 5" xfId="18494"/>
    <cellStyle name="Normál 6 2 5 5 2" xfId="18495"/>
    <cellStyle name="Normál 6 2 5 5 2 2" xfId="18496"/>
    <cellStyle name="Normál 6 2 5 5 2 2 2" xfId="27102"/>
    <cellStyle name="Normál 6 2 5 5 2 3" xfId="27103"/>
    <cellStyle name="Normál 6 2 5 5 3" xfId="18497"/>
    <cellStyle name="Normál 6 2 5 5 3 2" xfId="27104"/>
    <cellStyle name="Normál 6 2 5 5 4" xfId="27105"/>
    <cellStyle name="Normál 6 2 5 6" xfId="18498"/>
    <cellStyle name="Normál 6 2 5 6 2" xfId="18499"/>
    <cellStyle name="Normál 6 2 5 6 2 2" xfId="27106"/>
    <cellStyle name="Normál 6 2 5 6 3" xfId="27107"/>
    <cellStyle name="Normál 6 2 5 7" xfId="18500"/>
    <cellStyle name="Normál 6 2 5 7 2" xfId="27108"/>
    <cellStyle name="Normál 6 2 5 8" xfId="27109"/>
    <cellStyle name="Normál 6 2 5 9" xfId="36433"/>
    <cellStyle name="Normal 6 2 6" xfId="4924"/>
    <cellStyle name="Normál 6 2 6" xfId="4851"/>
    <cellStyle name="Normál 6 2 6 2" xfId="18501"/>
    <cellStyle name="Normál 6 2 6 2 2" xfId="18502"/>
    <cellStyle name="Normál 6 2 6 2 2 2" xfId="18503"/>
    <cellStyle name="Normál 6 2 6 2 2 2 2" xfId="18504"/>
    <cellStyle name="Normál 6 2 6 2 2 2 2 2" xfId="18505"/>
    <cellStyle name="Normál 6 2 6 2 2 2 2 2 2" xfId="27110"/>
    <cellStyle name="Normál 6 2 6 2 2 2 2 3" xfId="27111"/>
    <cellStyle name="Normál 6 2 6 2 2 2 3" xfId="18506"/>
    <cellStyle name="Normál 6 2 6 2 2 2 3 2" xfId="27112"/>
    <cellStyle name="Normál 6 2 6 2 2 2 4" xfId="27113"/>
    <cellStyle name="Normál 6 2 6 2 2 3" xfId="18507"/>
    <cellStyle name="Normál 6 2 6 2 2 3 2" xfId="18508"/>
    <cellStyle name="Normál 6 2 6 2 2 3 2 2" xfId="27114"/>
    <cellStyle name="Normál 6 2 6 2 2 3 3" xfId="27115"/>
    <cellStyle name="Normál 6 2 6 2 2 4" xfId="18509"/>
    <cellStyle name="Normál 6 2 6 2 2 4 2" xfId="27116"/>
    <cellStyle name="Normál 6 2 6 2 2 5" xfId="27117"/>
    <cellStyle name="Normál 6 2 6 2 3" xfId="18510"/>
    <cellStyle name="Normál 6 2 6 2 3 2" xfId="18511"/>
    <cellStyle name="Normál 6 2 6 2 3 2 2" xfId="18512"/>
    <cellStyle name="Normál 6 2 6 2 3 2 2 2" xfId="27118"/>
    <cellStyle name="Normál 6 2 6 2 3 2 3" xfId="27119"/>
    <cellStyle name="Normál 6 2 6 2 3 3" xfId="18513"/>
    <cellStyle name="Normál 6 2 6 2 3 3 2" xfId="27120"/>
    <cellStyle name="Normál 6 2 6 2 3 4" xfId="27121"/>
    <cellStyle name="Normál 6 2 6 2 4" xfId="18514"/>
    <cellStyle name="Normál 6 2 6 2 4 2" xfId="18515"/>
    <cellStyle name="Normál 6 2 6 2 4 2 2" xfId="27122"/>
    <cellStyle name="Normál 6 2 6 2 4 3" xfId="27123"/>
    <cellStyle name="Normál 6 2 6 2 5" xfId="18516"/>
    <cellStyle name="Normál 6 2 6 2 5 2" xfId="27124"/>
    <cellStyle name="Normál 6 2 6 2 6" xfId="27125"/>
    <cellStyle name="Normál 6 2 6 3" xfId="18517"/>
    <cellStyle name="Normál 6 2 6 3 2" xfId="18518"/>
    <cellStyle name="Normál 6 2 6 3 2 2" xfId="18519"/>
    <cellStyle name="Normál 6 2 6 3 2 2 2" xfId="18520"/>
    <cellStyle name="Normál 6 2 6 3 2 2 2 2" xfId="27126"/>
    <cellStyle name="Normál 6 2 6 3 2 2 3" xfId="27127"/>
    <cellStyle name="Normál 6 2 6 3 2 3" xfId="18521"/>
    <cellStyle name="Normál 6 2 6 3 2 3 2" xfId="27128"/>
    <cellStyle name="Normál 6 2 6 3 2 4" xfId="27129"/>
    <cellStyle name="Normál 6 2 6 3 3" xfId="18522"/>
    <cellStyle name="Normál 6 2 6 3 3 2" xfId="18523"/>
    <cellStyle name="Normál 6 2 6 3 3 2 2" xfId="27130"/>
    <cellStyle name="Normál 6 2 6 3 3 3" xfId="27131"/>
    <cellStyle name="Normál 6 2 6 3 4" xfId="18524"/>
    <cellStyle name="Normál 6 2 6 3 4 2" xfId="27132"/>
    <cellStyle name="Normál 6 2 6 3 5" xfId="27133"/>
    <cellStyle name="Normál 6 2 6 4" xfId="18525"/>
    <cellStyle name="Normál 6 2 6 4 2" xfId="18526"/>
    <cellStyle name="Normál 6 2 6 4 2 2" xfId="18527"/>
    <cellStyle name="Normál 6 2 6 4 2 2 2" xfId="27134"/>
    <cellStyle name="Normál 6 2 6 4 2 3" xfId="27135"/>
    <cellStyle name="Normál 6 2 6 4 3" xfId="18528"/>
    <cellStyle name="Normál 6 2 6 4 3 2" xfId="27136"/>
    <cellStyle name="Normál 6 2 6 4 4" xfId="27137"/>
    <cellStyle name="Normál 6 2 6 5" xfId="18529"/>
    <cellStyle name="Normál 6 2 6 5 2" xfId="18530"/>
    <cellStyle name="Normál 6 2 6 5 2 2" xfId="27138"/>
    <cellStyle name="Normál 6 2 6 5 3" xfId="27139"/>
    <cellStyle name="Normál 6 2 6 6" xfId="18531"/>
    <cellStyle name="Normál 6 2 6 6 2" xfId="27140"/>
    <cellStyle name="Normál 6 2 6 7" xfId="27141"/>
    <cellStyle name="Normál 6 2 6 8" xfId="36416"/>
    <cellStyle name="Normal 6 2 7" xfId="35677"/>
    <cellStyle name="Normál 6 2 7" xfId="5309"/>
    <cellStyle name="Normál 6 2 7 2" xfId="18532"/>
    <cellStyle name="Normál 6 2 7 2 2" xfId="18533"/>
    <cellStyle name="Normál 6 2 7 2 2 2" xfId="18534"/>
    <cellStyle name="Normál 6 2 7 2 2 2 2" xfId="18535"/>
    <cellStyle name="Normál 6 2 7 2 2 2 2 2" xfId="27142"/>
    <cellStyle name="Normál 6 2 7 2 2 2 3" xfId="27143"/>
    <cellStyle name="Normál 6 2 7 2 2 3" xfId="18536"/>
    <cellStyle name="Normál 6 2 7 2 2 3 2" xfId="27144"/>
    <cellStyle name="Normál 6 2 7 2 2 4" xfId="27145"/>
    <cellStyle name="Normál 6 2 7 2 3" xfId="18537"/>
    <cellStyle name="Normál 6 2 7 2 3 2" xfId="18538"/>
    <cellStyle name="Normál 6 2 7 2 3 2 2" xfId="27146"/>
    <cellStyle name="Normál 6 2 7 2 3 3" xfId="27147"/>
    <cellStyle name="Normál 6 2 7 2 4" xfId="18539"/>
    <cellStyle name="Normál 6 2 7 2 4 2" xfId="27148"/>
    <cellStyle name="Normál 6 2 7 2 5" xfId="27149"/>
    <cellStyle name="Normál 6 2 7 3" xfId="18540"/>
    <cellStyle name="Normál 6 2 7 3 2" xfId="18541"/>
    <cellStyle name="Normál 6 2 7 3 2 2" xfId="18542"/>
    <cellStyle name="Normál 6 2 7 3 2 2 2" xfId="27150"/>
    <cellStyle name="Normál 6 2 7 3 2 3" xfId="27151"/>
    <cellStyle name="Normál 6 2 7 3 3" xfId="18543"/>
    <cellStyle name="Normál 6 2 7 3 3 2" xfId="27152"/>
    <cellStyle name="Normál 6 2 7 3 4" xfId="27153"/>
    <cellStyle name="Normál 6 2 7 4" xfId="18544"/>
    <cellStyle name="Normál 6 2 7 4 2" xfId="18545"/>
    <cellStyle name="Normál 6 2 7 4 2 2" xfId="27154"/>
    <cellStyle name="Normál 6 2 7 4 3" xfId="27155"/>
    <cellStyle name="Normál 6 2 7 5" xfId="18546"/>
    <cellStyle name="Normál 6 2 7 5 2" xfId="27156"/>
    <cellStyle name="Normál 6 2 7 6" xfId="27157"/>
    <cellStyle name="Normál 6 2 7 7" xfId="34680"/>
    <cellStyle name="Normal 6 2 8" xfId="36898"/>
    <cellStyle name="Normál 6 2 8" xfId="5621"/>
    <cellStyle name="Normál 6 2 8 2" xfId="18547"/>
    <cellStyle name="Normál 6 2 8 2 2" xfId="18548"/>
    <cellStyle name="Normál 6 2 8 2 2 2" xfId="18549"/>
    <cellStyle name="Normál 6 2 8 2 2 2 2" xfId="27158"/>
    <cellStyle name="Normál 6 2 8 2 2 3" xfId="27159"/>
    <cellStyle name="Normál 6 2 8 2 3" xfId="18550"/>
    <cellStyle name="Normál 6 2 8 2 3 2" xfId="27160"/>
    <cellStyle name="Normál 6 2 8 2 4" xfId="27161"/>
    <cellStyle name="Normál 6 2 8 3" xfId="18551"/>
    <cellStyle name="Normál 6 2 8 3 2" xfId="18552"/>
    <cellStyle name="Normál 6 2 8 3 2 2" xfId="27162"/>
    <cellStyle name="Normál 6 2 8 3 3" xfId="27163"/>
    <cellStyle name="Normál 6 2 8 4" xfId="18553"/>
    <cellStyle name="Normál 6 2 8 4 2" xfId="27164"/>
    <cellStyle name="Normál 6 2 8 5" xfId="27165"/>
    <cellStyle name="Normál 6 2 9" xfId="5569"/>
    <cellStyle name="Normál 6 2 9 2" xfId="18554"/>
    <cellStyle name="Normál 6 2 9 2 2" xfId="18555"/>
    <cellStyle name="Normál 6 2 9 2 2 2" xfId="27166"/>
    <cellStyle name="Normál 6 2 9 2 3" xfId="27167"/>
    <cellStyle name="Normál 6 2 9 3" xfId="18556"/>
    <cellStyle name="Normál 6 2 9 3 2" xfId="27168"/>
    <cellStyle name="Normál 6 2 9 4" xfId="27169"/>
    <cellStyle name="Normal 6 20" xfId="18557"/>
    <cellStyle name="Normál 6 20" xfId="5748"/>
    <cellStyle name="Normál 6 20 2" xfId="18558"/>
    <cellStyle name="Normál 6 20 2 2" xfId="27170"/>
    <cellStyle name="Normál 6 20 3" xfId="27171"/>
    <cellStyle name="Normal 6 21" xfId="18559"/>
    <cellStyle name="Normál 6 21" xfId="5685"/>
    <cellStyle name="Normál 6 21 2" xfId="18560"/>
    <cellStyle name="Normál 6 21 2 2" xfId="27172"/>
    <cellStyle name="Normál 6 21 3" xfId="27173"/>
    <cellStyle name="Normal 6 22" xfId="18561"/>
    <cellStyle name="Normál 6 22" xfId="5749"/>
    <cellStyle name="Normál 6 22 2" xfId="18562"/>
    <cellStyle name="Normál 6 22 2 2" xfId="27174"/>
    <cellStyle name="Normál 6 22 3" xfId="27175"/>
    <cellStyle name="Normal 6 23" xfId="18563"/>
    <cellStyle name="Normál 6 23" xfId="5010"/>
    <cellStyle name="Normál 6 23 2" xfId="18564"/>
    <cellStyle name="Normál 6 23 2 2" xfId="27176"/>
    <cellStyle name="Normál 6 23 3" xfId="27177"/>
    <cellStyle name="Normal 6 24" xfId="18565"/>
    <cellStyle name="Normál 6 24" xfId="5805"/>
    <cellStyle name="Normál 6 24 2" xfId="18566"/>
    <cellStyle name="Normál 6 24 2 2" xfId="27178"/>
    <cellStyle name="Normál 6 24 3" xfId="27179"/>
    <cellStyle name="Normal 6 25" xfId="18567"/>
    <cellStyle name="Normál 6 25" xfId="5844"/>
    <cellStyle name="Normál 6 25 2" xfId="18568"/>
    <cellStyle name="Normál 6 25 2 2" xfId="27180"/>
    <cellStyle name="Normál 6 25 3" xfId="27181"/>
    <cellStyle name="Normal 6 26" xfId="18569"/>
    <cellStyle name="Normál 6 26" xfId="5866"/>
    <cellStyle name="Normál 6 26 2" xfId="18570"/>
    <cellStyle name="Normál 6 26 2 2" xfId="27182"/>
    <cellStyle name="Normál 6 26 3" xfId="27183"/>
    <cellStyle name="Normal 6 27" xfId="18571"/>
    <cellStyle name="Normál 6 27" xfId="619"/>
    <cellStyle name="Normál 6 27 2" xfId="18572"/>
    <cellStyle name="Normál 6 27 2 2" xfId="27184"/>
    <cellStyle name="Normál 6 27 3" xfId="27185"/>
    <cellStyle name="Normal 6 28" xfId="18573"/>
    <cellStyle name="Normál 6 28" xfId="18574"/>
    <cellStyle name="Normál 6 28 2" xfId="18575"/>
    <cellStyle name="Normál 6 28 2 2" xfId="27186"/>
    <cellStyle name="Normál 6 28 3" xfId="27187"/>
    <cellStyle name="Normal 6 29" xfId="18576"/>
    <cellStyle name="Normál 6 29" xfId="18577"/>
    <cellStyle name="Normál 6 29 2" xfId="18578"/>
    <cellStyle name="Normál 6 29 2 2" xfId="27188"/>
    <cellStyle name="Normál 6 29 3" xfId="27189"/>
    <cellStyle name="Normal 6 3" xfId="3518"/>
    <cellStyle name="Normál 6 3" xfId="951"/>
    <cellStyle name="Normál 6 3 10" xfId="32089"/>
    <cellStyle name="Normál 6 3 11" xfId="36900"/>
    <cellStyle name="Normal 6 3 2" xfId="4450"/>
    <cellStyle name="Normál 6 3 2" xfId="18580"/>
    <cellStyle name="Normal 6 3 2 2" xfId="36266"/>
    <cellStyle name="Normál 6 3 2 2" xfId="36901"/>
    <cellStyle name="Normal 6 3 3" xfId="4815"/>
    <cellStyle name="Normál 6 3 3" xfId="18579"/>
    <cellStyle name="Normal 6 3 4" xfId="4030"/>
    <cellStyle name="Normál 6 3 4" xfId="31933"/>
    <cellStyle name="Normal 6 3 5" xfId="4976"/>
    <cellStyle name="Normál 6 3 5" xfId="31315"/>
    <cellStyle name="Normal 6 3 6" xfId="4923"/>
    <cellStyle name="Normál 6 3 6" xfId="33875"/>
    <cellStyle name="Normal 6 3 7" xfId="35987"/>
    <cellStyle name="Normál 6 3 7" xfId="29969"/>
    <cellStyle name="Normál 6 3 8" xfId="32662"/>
    <cellStyle name="Normál 6 3 9" xfId="32336"/>
    <cellStyle name="Normal 6 30" xfId="18581"/>
    <cellStyle name="Normál 6 30" xfId="18582"/>
    <cellStyle name="Normál 6 30 2" xfId="18583"/>
    <cellStyle name="Normál 6 30 2 2" xfId="27190"/>
    <cellStyle name="Normál 6 30 3" xfId="27191"/>
    <cellStyle name="Normal 6 31" xfId="18584"/>
    <cellStyle name="Normál 6 31" xfId="18585"/>
    <cellStyle name="Normál 6 31 2" xfId="18586"/>
    <cellStyle name="Normál 6 31 2 2" xfId="27192"/>
    <cellStyle name="Normál 6 31 3" xfId="27193"/>
    <cellStyle name="Normal 6 32" xfId="18587"/>
    <cellStyle name="Normál 6 32" xfId="18588"/>
    <cellStyle name="Normál 6 32 2" xfId="18589"/>
    <cellStyle name="Normál 6 32 2 2" xfId="27194"/>
    <cellStyle name="Normál 6 32 3" xfId="27195"/>
    <cellStyle name="Normal 6 33" xfId="18590"/>
    <cellStyle name="Normál 6 33" xfId="18591"/>
    <cellStyle name="Normál 6 33 2" xfId="18592"/>
    <cellStyle name="Normál 6 33 2 2" xfId="27196"/>
    <cellStyle name="Normál 6 33 3" xfId="27197"/>
    <cellStyle name="Normal 6 34" xfId="18593"/>
    <cellStyle name="Normál 6 34" xfId="18594"/>
    <cellStyle name="Normál 6 34 2" xfId="18595"/>
    <cellStyle name="Normál 6 34 2 2" xfId="27198"/>
    <cellStyle name="Normál 6 34 3" xfId="27199"/>
    <cellStyle name="Normal 6 35" xfId="18596"/>
    <cellStyle name="Normál 6 35" xfId="18597"/>
    <cellStyle name="Normál 6 35 2" xfId="18598"/>
    <cellStyle name="Normál 6 35 2 2" xfId="27200"/>
    <cellStyle name="Normál 6 35 3" xfId="27201"/>
    <cellStyle name="Normal 6 36" xfId="18599"/>
    <cellStyle name="Normál 6 36" xfId="18600"/>
    <cellStyle name="Normal 6 37" xfId="18601"/>
    <cellStyle name="Normál 6 37" xfId="18602"/>
    <cellStyle name="Normál 6 37 2" xfId="18603"/>
    <cellStyle name="Normál 6 37 2 2" xfId="27202"/>
    <cellStyle name="Normál 6 37 3" xfId="27203"/>
    <cellStyle name="Normal 6 38" xfId="18604"/>
    <cellStyle name="Normál 6 38" xfId="18605"/>
    <cellStyle name="Normál 6 38 2" xfId="18606"/>
    <cellStyle name="Normál 6 38 2 2" xfId="27204"/>
    <cellStyle name="Normál 6 38 3" xfId="27205"/>
    <cellStyle name="Normal 6 39" xfId="18607"/>
    <cellStyle name="Normál 6 39" xfId="18608"/>
    <cellStyle name="Normál 6 39 2" xfId="18609"/>
    <cellStyle name="Normál 6 39 2 2" xfId="27206"/>
    <cellStyle name="Normál 6 39 3" xfId="27207"/>
    <cellStyle name="Normal 6 4" xfId="3507"/>
    <cellStyle name="Normál 6 4" xfId="2178"/>
    <cellStyle name="Normál 6 4 10" xfId="31151"/>
    <cellStyle name="Normál 6 4 11" xfId="36902"/>
    <cellStyle name="Normal 6 4 2" xfId="4451"/>
    <cellStyle name="Normál 6 4 2" xfId="18611"/>
    <cellStyle name="Normal 6 4 2 2" xfId="36267"/>
    <cellStyle name="Normal 6 4 3" xfId="4816"/>
    <cellStyle name="Normál 6 4 3" xfId="18610"/>
    <cellStyle name="Normal 6 4 4" xfId="4031"/>
    <cellStyle name="Normál 6 4 4" xfId="31937"/>
    <cellStyle name="Normal 6 4 5" xfId="4977"/>
    <cellStyle name="Normál 6 4 5" xfId="31312"/>
    <cellStyle name="Normal 6 4 6" xfId="4895"/>
    <cellStyle name="Normál 6 4 6" xfId="31699"/>
    <cellStyle name="Normal 6 4 7" xfId="35979"/>
    <cellStyle name="Normál 6 4 7" xfId="31489"/>
    <cellStyle name="Normál 6 4 8" xfId="31603"/>
    <cellStyle name="Normál 6 4 9" xfId="30817"/>
    <cellStyle name="Normal 6 40" xfId="18612"/>
    <cellStyle name="Normál 6 40" xfId="18613"/>
    <cellStyle name="Normál 6 40 2" xfId="18614"/>
    <cellStyle name="Normál 6 40 2 2" xfId="27208"/>
    <cellStyle name="Normál 6 40 3" xfId="27209"/>
    <cellStyle name="Normal 6 41" xfId="18615"/>
    <cellStyle name="Normál 6 41" xfId="18616"/>
    <cellStyle name="Normál 6 41 2" xfId="18617"/>
    <cellStyle name="Normál 6 41 2 2" xfId="27210"/>
    <cellStyle name="Normál 6 41 3" xfId="27211"/>
    <cellStyle name="Normal 6 42" xfId="18618"/>
    <cellStyle name="Normál 6 42" xfId="18619"/>
    <cellStyle name="Normál 6 42 2" xfId="18620"/>
    <cellStyle name="Normál 6 42 2 2" xfId="27212"/>
    <cellStyle name="Normál 6 42 3" xfId="27213"/>
    <cellStyle name="Normal 6 43" xfId="18621"/>
    <cellStyle name="Normál 6 43" xfId="18622"/>
    <cellStyle name="Normál 6 43 2" xfId="18623"/>
    <cellStyle name="Normál 6 43 2 2" xfId="27214"/>
    <cellStyle name="Normál 6 43 3" xfId="27215"/>
    <cellStyle name="Normal 6 44" xfId="18624"/>
    <cellStyle name="Normál 6 44" xfId="18625"/>
    <cellStyle name="Normál 6 44 2" xfId="18626"/>
    <cellStyle name="Normál 6 44 2 2" xfId="27216"/>
    <cellStyle name="Normál 6 44 3" xfId="27217"/>
    <cellStyle name="Normal 6 45" xfId="18627"/>
    <cellStyle name="Normál 6 45" xfId="18628"/>
    <cellStyle name="Normál 6 45 2" xfId="18629"/>
    <cellStyle name="Normál 6 45 2 2" xfId="27218"/>
    <cellStyle name="Normál 6 45 3" xfId="27219"/>
    <cellStyle name="Normal 6 46" xfId="18630"/>
    <cellStyle name="Normál 6 46" xfId="18631"/>
    <cellStyle name="Normál 6 46 2" xfId="18632"/>
    <cellStyle name="Normál 6 46 2 2" xfId="27220"/>
    <cellStyle name="Normál 6 46 3" xfId="27221"/>
    <cellStyle name="Normal 6 47" xfId="18633"/>
    <cellStyle name="Normál 6 47" xfId="18634"/>
    <cellStyle name="Normál 6 47 2" xfId="18635"/>
    <cellStyle name="Normál 6 47 2 2" xfId="27222"/>
    <cellStyle name="Normál 6 47 3" xfId="27223"/>
    <cellStyle name="Normal 6 48" xfId="18636"/>
    <cellStyle name="Normál 6 48" xfId="18637"/>
    <cellStyle name="Normál 6 48 2" xfId="18638"/>
    <cellStyle name="Normál 6 48 2 2" xfId="27224"/>
    <cellStyle name="Normál 6 48 3" xfId="27225"/>
    <cellStyle name="Normal 6 49" xfId="18639"/>
    <cellStyle name="Normál 6 49" xfId="18640"/>
    <cellStyle name="Normál 6 49 2" xfId="18641"/>
    <cellStyle name="Normál 6 49 2 2" xfId="27226"/>
    <cellStyle name="Normál 6 49 3" xfId="27227"/>
    <cellStyle name="Normal 6 5" xfId="3521"/>
    <cellStyle name="Normál 6 5" xfId="2607"/>
    <cellStyle name="Normal 6 5 2" xfId="18642"/>
    <cellStyle name="Normál 6 5 2" xfId="18643"/>
    <cellStyle name="Normal 6 5 3" xfId="18644"/>
    <cellStyle name="Normál 6 5 3" xfId="35348"/>
    <cellStyle name="Normal 6 5 4" xfId="18645"/>
    <cellStyle name="Normál 6 5 4" xfId="36903"/>
    <cellStyle name="Normal 6 5 5" xfId="35990"/>
    <cellStyle name="Normal 6 50" xfId="18646"/>
    <cellStyle name="Normál 6 50" xfId="18647"/>
    <cellStyle name="Normál 6 50 2" xfId="18648"/>
    <cellStyle name="Normál 6 50 2 2" xfId="27228"/>
    <cellStyle name="Normál 6 50 3" xfId="27229"/>
    <cellStyle name="Normal 6 51" xfId="18649"/>
    <cellStyle name="Normál 6 51" xfId="18650"/>
    <cellStyle name="Normál 6 51 2" xfId="18651"/>
    <cellStyle name="Normál 6 51 2 2" xfId="27230"/>
    <cellStyle name="Normál 6 51 3" xfId="27231"/>
    <cellStyle name="Normal 6 52" xfId="18652"/>
    <cellStyle name="Normál 6 52" xfId="18653"/>
    <cellStyle name="Normál 6 52 2" xfId="18654"/>
    <cellStyle name="Normál 6 52 2 2" xfId="27232"/>
    <cellStyle name="Normál 6 52 3" xfId="27233"/>
    <cellStyle name="Normal 6 53" xfId="18655"/>
    <cellStyle name="Normál 6 53" xfId="18656"/>
    <cellStyle name="Normál 6 53 2" xfId="18657"/>
    <cellStyle name="Normál 6 53 2 2" xfId="27234"/>
    <cellStyle name="Normál 6 53 3" xfId="27235"/>
    <cellStyle name="Normal 6 54" xfId="18658"/>
    <cellStyle name="Normál 6 54" xfId="18659"/>
    <cellStyle name="Normál 6 54 2" xfId="18660"/>
    <cellStyle name="Normál 6 54 2 2" xfId="27236"/>
    <cellStyle name="Normál 6 54 3" xfId="27237"/>
    <cellStyle name="Normal 6 55" xfId="18661"/>
    <cellStyle name="Normál 6 55" xfId="18662"/>
    <cellStyle name="Normál 6 55 2" xfId="18663"/>
    <cellStyle name="Normál 6 55 2 2" xfId="27238"/>
    <cellStyle name="Normál 6 55 3" xfId="27239"/>
    <cellStyle name="Normal 6 56" xfId="18664"/>
    <cellStyle name="Normál 6 56" xfId="18665"/>
    <cellStyle name="Normál 6 56 2" xfId="18666"/>
    <cellStyle name="Normál 6 56 2 2" xfId="27240"/>
    <cellStyle name="Normál 6 56 3" xfId="27241"/>
    <cellStyle name="Normal 6 57" xfId="18667"/>
    <cellStyle name="Normál 6 57" xfId="18668"/>
    <cellStyle name="Normál 6 57 2" xfId="18669"/>
    <cellStyle name="Normál 6 57 2 2" xfId="27242"/>
    <cellStyle name="Normál 6 57 3" xfId="27243"/>
    <cellStyle name="Normal 6 58" xfId="18670"/>
    <cellStyle name="Normál 6 58" xfId="18671"/>
    <cellStyle name="Normál 6 58 2" xfId="18672"/>
    <cellStyle name="Normál 6 58 2 2" xfId="27244"/>
    <cellStyle name="Normál 6 58 3" xfId="27245"/>
    <cellStyle name="Normal 6 59" xfId="18673"/>
    <cellStyle name="Normál 6 59" xfId="18674"/>
    <cellStyle name="Normál 6 59 2" xfId="18675"/>
    <cellStyle name="Normál 6 59 2 2" xfId="27246"/>
    <cellStyle name="Normál 6 59 3" xfId="27247"/>
    <cellStyle name="Normal 6 6" xfId="4194"/>
    <cellStyle name="Normál 6 6" xfId="3547"/>
    <cellStyle name="Normal 6 6 2" xfId="18676"/>
    <cellStyle name="Normál 6 6 2" xfId="18677"/>
    <cellStyle name="Normal 6 6 3" xfId="18678"/>
    <cellStyle name="Normál 6 6 3" xfId="35997"/>
    <cellStyle name="Normal 6 6 4" xfId="18679"/>
    <cellStyle name="Normal 6 6 5" xfId="36197"/>
    <cellStyle name="Normal 6 60" xfId="18680"/>
    <cellStyle name="Normál 6 60" xfId="18681"/>
    <cellStyle name="Normál 6 60 2" xfId="18682"/>
    <cellStyle name="Normál 6 60 2 2" xfId="27248"/>
    <cellStyle name="Normál 6 60 3" xfId="27249"/>
    <cellStyle name="Normal 6 61" xfId="29880"/>
    <cellStyle name="Normál 6 61" xfId="18683"/>
    <cellStyle name="Normal 6 62" xfId="29861"/>
    <cellStyle name="Normál 6 62" xfId="7125"/>
    <cellStyle name="Normal 6 63" xfId="17778"/>
    <cellStyle name="Normál 6 63" xfId="7523"/>
    <cellStyle name="Normal 6 64" xfId="35739"/>
    <cellStyle name="Normál 6 64" xfId="32469"/>
    <cellStyle name="Normal 6 65" xfId="36896"/>
    <cellStyle name="Normál 6 65" xfId="30898"/>
    <cellStyle name="Normal 6 66" xfId="37196"/>
    <cellStyle name="Normál 6 66" xfId="30686"/>
    <cellStyle name="Normal 6 67" xfId="37201"/>
    <cellStyle name="Normál 6 67" xfId="30697"/>
    <cellStyle name="Normal 6 68" xfId="37204"/>
    <cellStyle name="Normál 6 68" xfId="33965"/>
    <cellStyle name="Normál 6 69" xfId="31059"/>
    <cellStyle name="Normal 6 7" xfId="4127"/>
    <cellStyle name="Normál 6 7" xfId="3569"/>
    <cellStyle name="Normal 6 7 2" xfId="18684"/>
    <cellStyle name="Normál 6 7 2" xfId="18685"/>
    <cellStyle name="Normal 6 7 3" xfId="18686"/>
    <cellStyle name="Normál 6 7 3" xfId="36007"/>
    <cellStyle name="Normal 6 7 4" xfId="18687"/>
    <cellStyle name="Normal 6 7 5" xfId="36162"/>
    <cellStyle name="Normál 6 70" xfId="33108"/>
    <cellStyle name="Normál 6 71" xfId="31609"/>
    <cellStyle name="Normál 6 72" xfId="32968"/>
    <cellStyle name="Normál 6 73" xfId="31911"/>
    <cellStyle name="Normál 6 74" xfId="34394"/>
    <cellStyle name="Normál 6 75" xfId="36897"/>
    <cellStyle name="Normal 6 8" xfId="4159"/>
    <cellStyle name="Normál 6 8" xfId="3607"/>
    <cellStyle name="Normal 6 8 2" xfId="18688"/>
    <cellStyle name="Normál 6 8 2" xfId="18689"/>
    <cellStyle name="Normal 6 8 3" xfId="18690"/>
    <cellStyle name="Normál 6 8 3" xfId="36023"/>
    <cellStyle name="Normal 6 8 4" xfId="18691"/>
    <cellStyle name="Normal 6 8 5" xfId="36182"/>
    <cellStyle name="Normal 6 9" xfId="4892"/>
    <cellStyle name="Normál 6 9" xfId="3636"/>
    <cellStyle name="Normal 6 9 2" xfId="18692"/>
    <cellStyle name="Normál 6 9 2" xfId="18693"/>
    <cellStyle name="Normal 6 9 3" xfId="18694"/>
    <cellStyle name="Normál 6 9 3" xfId="36038"/>
    <cellStyle name="Normal 6 9 4" xfId="18695"/>
    <cellStyle name="Normal 6 9 5" xfId="36440"/>
    <cellStyle name="Normál 6_BI betöltő" xfId="36498"/>
    <cellStyle name="Normal 6_Grafovi_slide 1" xfId="4452"/>
    <cellStyle name="Normal 60" xfId="6389"/>
    <cellStyle name="Normál 60" xfId="2282"/>
    <cellStyle name="Normál 60 10" xfId="18697"/>
    <cellStyle name="Normál 60 11" xfId="18696"/>
    <cellStyle name="Normál 60 12" xfId="35247"/>
    <cellStyle name="Normál 60 13" xfId="36904"/>
    <cellStyle name="Normal 60 2" xfId="18698"/>
    <cellStyle name="Normál 60 2" xfId="2608"/>
    <cellStyle name="Normal 60 2 2" xfId="18699"/>
    <cellStyle name="Normál 60 2 2" xfId="35349"/>
    <cellStyle name="Normal 60 2 2 2" xfId="27250"/>
    <cellStyle name="Normal 60 2 3" xfId="18700"/>
    <cellStyle name="Normal 60 2 3 2" xfId="27251"/>
    <cellStyle name="Normal 60 2 4" xfId="27252"/>
    <cellStyle name="Normal 60 2 5" xfId="27253"/>
    <cellStyle name="Normal 60 2 6" xfId="27254"/>
    <cellStyle name="Normal 60 2 7" xfId="27255"/>
    <cellStyle name="Normal 60 2 8" xfId="27256"/>
    <cellStyle name="Normal 60 3" xfId="18701"/>
    <cellStyle name="Normál 60 3" xfId="18702"/>
    <cellStyle name="Normal 60 3 2" xfId="27257"/>
    <cellStyle name="Normal 60 3 3" xfId="27258"/>
    <cellStyle name="Normal 60 3 4" xfId="27259"/>
    <cellStyle name="Normal 60 3 5" xfId="27260"/>
    <cellStyle name="Normal 60 3 6" xfId="27261"/>
    <cellStyle name="Normal 60 4" xfId="18703"/>
    <cellStyle name="Normál 60 4" xfId="18704"/>
    <cellStyle name="Normal 60 4 2" xfId="27262"/>
    <cellStyle name="Normal 60 4 3" xfId="27263"/>
    <cellStyle name="Normal 60 4 4" xfId="27264"/>
    <cellStyle name="Normal 60 4 5" xfId="27265"/>
    <cellStyle name="Normal 60 4 6" xfId="27266"/>
    <cellStyle name="Normal 60 5" xfId="18705"/>
    <cellStyle name="Normál 60 5" xfId="18706"/>
    <cellStyle name="Normal 60 5 2" xfId="27267"/>
    <cellStyle name="Normal 60 5 3" xfId="27268"/>
    <cellStyle name="Normal 60 5 4" xfId="27269"/>
    <cellStyle name="Normal 60 5 5" xfId="27270"/>
    <cellStyle name="Normal 60 5 6" xfId="27271"/>
    <cellStyle name="Normál 60 6" xfId="18707"/>
    <cellStyle name="Normál 60 7" xfId="18708"/>
    <cellStyle name="Normál 60 8" xfId="18709"/>
    <cellStyle name="Normál 60 9" xfId="18710"/>
    <cellStyle name="Normal 61" xfId="6390"/>
    <cellStyle name="Normál 61" xfId="2283"/>
    <cellStyle name="Normál 61 10" xfId="18712"/>
    <cellStyle name="Normál 61 10 2" xfId="18713"/>
    <cellStyle name="Normál 61 10 2 2" xfId="27272"/>
    <cellStyle name="Normál 61 10 3" xfId="27273"/>
    <cellStyle name="Normál 61 11" xfId="18711"/>
    <cellStyle name="Normál 61 12" xfId="36905"/>
    <cellStyle name="Normal 61 2" xfId="18714"/>
    <cellStyle name="Normál 61 2" xfId="2609"/>
    <cellStyle name="Normal 61 2 2" xfId="18715"/>
    <cellStyle name="Normál 61 2 2" xfId="18716"/>
    <cellStyle name="Normal 61 2 2 2" xfId="27274"/>
    <cellStyle name="Normál 61 2 2 2" xfId="18717"/>
    <cellStyle name="Normál 61 2 2 2 2" xfId="27275"/>
    <cellStyle name="Normal 61 2 2 3" xfId="27276"/>
    <cellStyle name="Normál 61 2 2 3" xfId="27277"/>
    <cellStyle name="Normal 61 2 2 4" xfId="27278"/>
    <cellStyle name="Normál 61 2 2 4" xfId="27279"/>
    <cellStyle name="Normal 61 2 2 5" xfId="27280"/>
    <cellStyle name="Normál 61 2 2 5" xfId="27281"/>
    <cellStyle name="Normal 61 2 2 6" xfId="27282"/>
    <cellStyle name="Normál 61 2 2 6" xfId="27283"/>
    <cellStyle name="Normál 61 2 2 7" xfId="27284"/>
    <cellStyle name="Normal 61 2 3" xfId="18718"/>
    <cellStyle name="Normál 61 2 3" xfId="35350"/>
    <cellStyle name="Normal 61 2 3 2" xfId="27285"/>
    <cellStyle name="Normal 61 2 4" xfId="27286"/>
    <cellStyle name="Normal 61 2 5" xfId="27287"/>
    <cellStyle name="Normal 61 2 6" xfId="27288"/>
    <cellStyle name="Normal 61 2 7" xfId="27289"/>
    <cellStyle name="Normal 61 2 8" xfId="27290"/>
    <cellStyle name="Normal 61 3" xfId="18719"/>
    <cellStyle name="Normál 61 3" xfId="18720"/>
    <cellStyle name="Normal 61 3 2" xfId="27291"/>
    <cellStyle name="Normál 61 3 2" xfId="18721"/>
    <cellStyle name="Normál 61 3 2 2" xfId="27292"/>
    <cellStyle name="Normal 61 3 3" xfId="27293"/>
    <cellStyle name="Normál 61 3 3" xfId="27294"/>
    <cellStyle name="Normal 61 3 4" xfId="27295"/>
    <cellStyle name="Normál 61 3 4" xfId="27296"/>
    <cellStyle name="Normal 61 3 5" xfId="27297"/>
    <cellStyle name="Normál 61 3 5" xfId="27298"/>
    <cellStyle name="Normal 61 3 6" xfId="27299"/>
    <cellStyle name="Normál 61 3 6" xfId="27300"/>
    <cellStyle name="Normál 61 3 7" xfId="27301"/>
    <cellStyle name="Normal 61 4" xfId="18722"/>
    <cellStyle name="Normál 61 4" xfId="18723"/>
    <cellStyle name="Normal 61 4 2" xfId="27302"/>
    <cellStyle name="Normál 61 4 2" xfId="18724"/>
    <cellStyle name="Normál 61 4 2 2" xfId="27303"/>
    <cellStyle name="Normal 61 4 3" xfId="27304"/>
    <cellStyle name="Normál 61 4 3" xfId="27305"/>
    <cellStyle name="Normal 61 4 4" xfId="27306"/>
    <cellStyle name="Normál 61 4 4" xfId="27307"/>
    <cellStyle name="Normal 61 4 5" xfId="27308"/>
    <cellStyle name="Normál 61 4 5" xfId="27309"/>
    <cellStyle name="Normal 61 4 6" xfId="27310"/>
    <cellStyle name="Normál 61 4 6" xfId="27311"/>
    <cellStyle name="Normál 61 4 7" xfId="27312"/>
    <cellStyle name="Normal 61 5" xfId="18725"/>
    <cellStyle name="Normál 61 5" xfId="18726"/>
    <cellStyle name="Normal 61 5 2" xfId="27313"/>
    <cellStyle name="Normál 61 5 2" xfId="18727"/>
    <cellStyle name="Normál 61 5 2 2" xfId="27314"/>
    <cellStyle name="Normal 61 5 3" xfId="27315"/>
    <cellStyle name="Normál 61 5 3" xfId="27316"/>
    <cellStyle name="Normal 61 5 4" xfId="27317"/>
    <cellStyle name="Normál 61 5 4" xfId="27318"/>
    <cellStyle name="Normal 61 5 5" xfId="27319"/>
    <cellStyle name="Normál 61 5 5" xfId="27320"/>
    <cellStyle name="Normal 61 5 6" xfId="27321"/>
    <cellStyle name="Normál 61 5 6" xfId="27322"/>
    <cellStyle name="Normál 61 5 7" xfId="27323"/>
    <cellStyle name="Normál 61 6" xfId="18728"/>
    <cellStyle name="Normál 61 6 2" xfId="18729"/>
    <cellStyle name="Normál 61 6 2 2" xfId="27324"/>
    <cellStyle name="Normál 61 6 3" xfId="27325"/>
    <cellStyle name="Normál 61 7" xfId="18730"/>
    <cellStyle name="Normál 61 7 2" xfId="18731"/>
    <cellStyle name="Normál 61 7 2 2" xfId="27326"/>
    <cellStyle name="Normál 61 7 3" xfId="27327"/>
    <cellStyle name="Normál 61 8" xfId="18732"/>
    <cellStyle name="Normál 61 8 2" xfId="18733"/>
    <cellStyle name="Normál 61 8 2 2" xfId="27328"/>
    <cellStyle name="Normál 61 8 3" xfId="27329"/>
    <cellStyle name="Normál 61 9" xfId="18734"/>
    <cellStyle name="Normál 61 9 2" xfId="18735"/>
    <cellStyle name="Normál 61 9 2 2" xfId="27330"/>
    <cellStyle name="Normál 61 9 3" xfId="27331"/>
    <cellStyle name="Normal 62" xfId="6391"/>
    <cellStyle name="Normál 62" xfId="2294"/>
    <cellStyle name="Normál 62 10" xfId="30959"/>
    <cellStyle name="Normál 62 11" xfId="35249"/>
    <cellStyle name="Normál 62 12" xfId="36906"/>
    <cellStyle name="Normal 62 2" xfId="18737"/>
    <cellStyle name="Normál 62 2" xfId="4139"/>
    <cellStyle name="Normal 62 2 2" xfId="18738"/>
    <cellStyle name="Normál 62 2 2" xfId="36169"/>
    <cellStyle name="Normal 62 2 2 2" xfId="27332"/>
    <cellStyle name="Normal 62 2 3" xfId="18739"/>
    <cellStyle name="Normal 62 2 3 2" xfId="27333"/>
    <cellStyle name="Normal 62 2 4" xfId="27334"/>
    <cellStyle name="Normal 62 2 5" xfId="27335"/>
    <cellStyle name="Normal 62 2 6" xfId="27336"/>
    <cellStyle name="Normal 62 2 7" xfId="27337"/>
    <cellStyle name="Normal 62 2 8" xfId="27338"/>
    <cellStyle name="Normal 62 3" xfId="18740"/>
    <cellStyle name="Normál 62 3" xfId="18736"/>
    <cellStyle name="Normal 62 3 2" xfId="27339"/>
    <cellStyle name="Normal 62 4" xfId="18741"/>
    <cellStyle name="Normál 62 4" xfId="31957"/>
    <cellStyle name="Normal 62 4 2" xfId="27340"/>
    <cellStyle name="Normal 62 5" xfId="18742"/>
    <cellStyle name="Normál 62 5" xfId="31290"/>
    <cellStyle name="Normal 62 5 2" xfId="27341"/>
    <cellStyle name="Normál 62 6" xfId="31716"/>
    <cellStyle name="Normál 62 7" xfId="31477"/>
    <cellStyle name="Normál 62 8" xfId="33120"/>
    <cellStyle name="Normál 62 9" xfId="30450"/>
    <cellStyle name="Normal 63" xfId="6392"/>
    <cellStyle name="Normál 63" xfId="2181"/>
    <cellStyle name="Normal 63 2" xfId="18743"/>
    <cellStyle name="Normál 63 2" xfId="4140"/>
    <cellStyle name="Normal 63 2 2" xfId="18744"/>
    <cellStyle name="Normál 63 2 2" xfId="36170"/>
    <cellStyle name="Normal 63 2 2 2" xfId="27342"/>
    <cellStyle name="Normal 63 2 3" xfId="18745"/>
    <cellStyle name="Normal 63 2 3 2" xfId="27343"/>
    <cellStyle name="Normal 63 2 4" xfId="27344"/>
    <cellStyle name="Normal 63 2 5" xfId="27345"/>
    <cellStyle name="Normal 63 2 6" xfId="27346"/>
    <cellStyle name="Normal 63 2 7" xfId="27347"/>
    <cellStyle name="Normal 63 2 8" xfId="27348"/>
    <cellStyle name="Normal 63 3" xfId="18746"/>
    <cellStyle name="Normál 63 3" xfId="35204"/>
    <cellStyle name="Normal 63 3 2" xfId="27349"/>
    <cellStyle name="Normal 63 4" xfId="18747"/>
    <cellStyle name="Normál 63 4" xfId="36907"/>
    <cellStyle name="Normal 63 4 2" xfId="27350"/>
    <cellStyle name="Normal 63 5" xfId="18748"/>
    <cellStyle name="Normal 63 5 2" xfId="27351"/>
    <cellStyle name="Normal 64" xfId="6393"/>
    <cellStyle name="Normál 64" xfId="2297"/>
    <cellStyle name="Normal 64 2" xfId="18749"/>
    <cellStyle name="Normál 64 2" xfId="4141"/>
    <cellStyle name="Normal 64 2 2" xfId="18750"/>
    <cellStyle name="Normál 64 2 2" xfId="36171"/>
    <cellStyle name="Normal 64 2 2 2" xfId="27352"/>
    <cellStyle name="Normal 64 2 3" xfId="18751"/>
    <cellStyle name="Normal 64 2 3 2" xfId="27353"/>
    <cellStyle name="Normal 64 2 4" xfId="27354"/>
    <cellStyle name="Normal 64 2 5" xfId="27355"/>
    <cellStyle name="Normal 64 2 6" xfId="27356"/>
    <cellStyle name="Normal 64 2 7" xfId="27357"/>
    <cellStyle name="Normal 64 2 8" xfId="27358"/>
    <cellStyle name="Normal 64 3" xfId="18752"/>
    <cellStyle name="Normál 64 3" xfId="35251"/>
    <cellStyle name="Normal 64 3 2" xfId="27359"/>
    <cellStyle name="Normal 64 4" xfId="18753"/>
    <cellStyle name="Normál 64 4" xfId="36908"/>
    <cellStyle name="Normal 64 4 2" xfId="27360"/>
    <cellStyle name="Normal 64 5" xfId="18754"/>
    <cellStyle name="Normal 64 5 2" xfId="27361"/>
    <cellStyle name="Normal 65" xfId="6394"/>
    <cellStyle name="Normál 65" xfId="2190"/>
    <cellStyle name="Normal 65 2" xfId="18755"/>
    <cellStyle name="Normál 65 2" xfId="18756"/>
    <cellStyle name="Normal 65 2 2" xfId="18757"/>
    <cellStyle name="Normal 65 2 2 2" xfId="27362"/>
    <cellStyle name="Normal 65 2 3" xfId="18758"/>
    <cellStyle name="Normal 65 2 3 2" xfId="27363"/>
    <cellStyle name="Normal 65 2 4" xfId="27364"/>
    <cellStyle name="Normal 65 2 5" xfId="27365"/>
    <cellStyle name="Normal 65 2 6" xfId="27366"/>
    <cellStyle name="Normal 65 2 7" xfId="27367"/>
    <cellStyle name="Normal 65 2 8" xfId="27368"/>
    <cellStyle name="Normal 65 3" xfId="18759"/>
    <cellStyle name="Normál 65 3" xfId="35209"/>
    <cellStyle name="Normal 65 3 2" xfId="27369"/>
    <cellStyle name="Normal 65 4" xfId="18760"/>
    <cellStyle name="Normál 65 4" xfId="36909"/>
    <cellStyle name="Normal 65 4 2" xfId="27370"/>
    <cellStyle name="Normal 65 5" xfId="18761"/>
    <cellStyle name="Normal 65 5 2" xfId="27371"/>
    <cellStyle name="Normal 66" xfId="6395"/>
    <cellStyle name="Normál 66" xfId="2343"/>
    <cellStyle name="Normal 66 2" xfId="18762"/>
    <cellStyle name="Normál 66 2" xfId="18763"/>
    <cellStyle name="Normal 66 2 2" xfId="18764"/>
    <cellStyle name="Normal 66 2 2 2" xfId="27372"/>
    <cellStyle name="Normal 66 2 3" xfId="18765"/>
    <cellStyle name="Normal 66 2 3 2" xfId="27373"/>
    <cellStyle name="Normal 66 2 4" xfId="27374"/>
    <cellStyle name="Normal 66 2 5" xfId="27375"/>
    <cellStyle name="Normal 66 2 6" xfId="27376"/>
    <cellStyle name="Normal 66 2 7" xfId="27377"/>
    <cellStyle name="Normal 66 2 8" xfId="27378"/>
    <cellStyle name="Normal 66 3" xfId="18766"/>
    <cellStyle name="Normál 66 3" xfId="35271"/>
    <cellStyle name="Normal 66 3 2" xfId="27379"/>
    <cellStyle name="Normal 66 4" xfId="18767"/>
    <cellStyle name="Normál 66 4" xfId="36910"/>
    <cellStyle name="Normal 66 4 2" xfId="27380"/>
    <cellStyle name="Normal 66 5" xfId="18768"/>
    <cellStyle name="Normal 66 5 2" xfId="27381"/>
    <cellStyle name="Normal 67" xfId="6396"/>
    <cellStyle name="Normál 67" xfId="2862"/>
    <cellStyle name="Normal 67 2" xfId="18769"/>
    <cellStyle name="Normál 67 2" xfId="3610"/>
    <cellStyle name="Normal 67 2 2" xfId="18770"/>
    <cellStyle name="Normál 67 2 2" xfId="36026"/>
    <cellStyle name="Normal 67 2 2 2" xfId="27382"/>
    <cellStyle name="Normal 67 2 3" xfId="18771"/>
    <cellStyle name="Normal 67 2 3 2" xfId="27383"/>
    <cellStyle name="Normal 67 2 4" xfId="27384"/>
    <cellStyle name="Normal 67 2 5" xfId="27385"/>
    <cellStyle name="Normal 67 2 6" xfId="27386"/>
    <cellStyle name="Normal 67 2 7" xfId="27387"/>
    <cellStyle name="Normal 67 2 8" xfId="27388"/>
    <cellStyle name="Normal 67 3" xfId="18772"/>
    <cellStyle name="Normál 67 3" xfId="35488"/>
    <cellStyle name="Normal 67 3 2" xfId="27389"/>
    <cellStyle name="Normal 67 4" xfId="18773"/>
    <cellStyle name="Normál 67 4" xfId="36911"/>
    <cellStyle name="Normal 67 4 2" xfId="27390"/>
    <cellStyle name="Normal 67 5" xfId="18774"/>
    <cellStyle name="Normal 67 5 2" xfId="27391"/>
    <cellStyle name="Normal 68" xfId="6397"/>
    <cellStyle name="Normál 68" xfId="2782"/>
    <cellStyle name="Normal 68 2" xfId="18775"/>
    <cellStyle name="Normál 68 2" xfId="3608"/>
    <cellStyle name="Normal 68 2 2" xfId="18776"/>
    <cellStyle name="Normál 68 2 2" xfId="36024"/>
    <cellStyle name="Normal 68 2 2 2" xfId="27392"/>
    <cellStyle name="Normal 68 2 3" xfId="18777"/>
    <cellStyle name="Normal 68 2 3 2" xfId="27393"/>
    <cellStyle name="Normal 68 2 4" xfId="27394"/>
    <cellStyle name="Normal 68 2 5" xfId="27395"/>
    <cellStyle name="Normal 68 2 6" xfId="27396"/>
    <cellStyle name="Normal 68 2 7" xfId="27397"/>
    <cellStyle name="Normal 68 2 8" xfId="27398"/>
    <cellStyle name="Normal 68 3" xfId="18778"/>
    <cellStyle name="Normál 68 3" xfId="35458"/>
    <cellStyle name="Normal 68 3 2" xfId="27399"/>
    <cellStyle name="Normal 68 4" xfId="18779"/>
    <cellStyle name="Normál 68 4" xfId="36912"/>
    <cellStyle name="Normal 68 4 2" xfId="27400"/>
    <cellStyle name="Normal 68 5" xfId="18780"/>
    <cellStyle name="Normal 68 5 2" xfId="27401"/>
    <cellStyle name="Normal 69" xfId="6398"/>
    <cellStyle name="Normál 69" xfId="2858"/>
    <cellStyle name="Normal 69 2" xfId="18781"/>
    <cellStyle name="Normál 69 2" xfId="3609"/>
    <cellStyle name="Normal 69 2 2" xfId="18782"/>
    <cellStyle name="Normál 69 2 2" xfId="36025"/>
    <cellStyle name="Normal 69 2 2 2" xfId="27402"/>
    <cellStyle name="Normal 69 2 3" xfId="18783"/>
    <cellStyle name="Normal 69 2 3 2" xfId="27403"/>
    <cellStyle name="Normal 69 2 4" xfId="27404"/>
    <cellStyle name="Normal 69 2 5" xfId="27405"/>
    <cellStyle name="Normal 69 2 6" xfId="27406"/>
    <cellStyle name="Normal 69 2 7" xfId="27407"/>
    <cellStyle name="Normal 69 2 8" xfId="27408"/>
    <cellStyle name="Normal 69 3" xfId="18784"/>
    <cellStyle name="Normál 69 3" xfId="35485"/>
    <cellStyle name="Normal 69 3 2" xfId="27409"/>
    <cellStyle name="Normal 69 4" xfId="18785"/>
    <cellStyle name="Normál 69 4" xfId="36913"/>
    <cellStyle name="Normal 69 4 2" xfId="27410"/>
    <cellStyle name="Normal 69 5" xfId="18786"/>
    <cellStyle name="Normal 69 5 2" xfId="27411"/>
    <cellStyle name="Normal 7" xfId="3205"/>
    <cellStyle name="Normál 7" xfId="250"/>
    <cellStyle name="Normal 7 10" xfId="5684"/>
    <cellStyle name="Normál 7 10" xfId="4453"/>
    <cellStyle name="Normál 7 10 2" xfId="18788"/>
    <cellStyle name="Normál 7 10 3" xfId="36268"/>
    <cellStyle name="Normal 7 11" xfId="5751"/>
    <cellStyle name="Normál 7 11" xfId="4161"/>
    <cellStyle name="Normál 7 11 2" xfId="36184"/>
    <cellStyle name="Normal 7 12" xfId="5683"/>
    <cellStyle name="Normál 7 12" xfId="5311"/>
    <cellStyle name="Normál 7 12 2" xfId="34681"/>
    <cellStyle name="Normal 7 13" xfId="5753"/>
    <cellStyle name="Normál 7 13" xfId="5752"/>
    <cellStyle name="Normal 7 14" xfId="5938"/>
    <cellStyle name="Normál 7 14" xfId="5682"/>
    <cellStyle name="Normál 7 14 2" xfId="34480"/>
    <cellStyle name="Normal 7 15" xfId="5943"/>
    <cellStyle name="Normál 7 15" xfId="5754"/>
    <cellStyle name="Normal 7 16" xfId="5948"/>
    <cellStyle name="Normál 7 16" xfId="5806"/>
    <cellStyle name="Normal 7 17" xfId="5953"/>
    <cellStyle name="Normál 7 17" xfId="5843"/>
    <cellStyle name="Normal 7 18" xfId="5958"/>
    <cellStyle name="Normál 7 18" xfId="5867"/>
    <cellStyle name="Normal 7 19" xfId="5963"/>
    <cellStyle name="Normál 7 19" xfId="621"/>
    <cellStyle name="Normal 7 2" xfId="3673"/>
    <cellStyle name="Normál 7 2" xfId="622"/>
    <cellStyle name="Normál 7 2 10" xfId="27412"/>
    <cellStyle name="Normál 7 2 11" xfId="7635"/>
    <cellStyle name="Normál 7 2 12" xfId="36917"/>
    <cellStyle name="Normal 7 2 2" xfId="18789"/>
    <cellStyle name="Normál 7 2 2" xfId="6784"/>
    <cellStyle name="Normál 7 2 2 10" xfId="29923"/>
    <cellStyle name="Normál 7 2 2 11" xfId="34682"/>
    <cellStyle name="Normal 7 2 2 2" xfId="18791"/>
    <cellStyle name="Normál 7 2 2 2" xfId="18790"/>
    <cellStyle name="Normál 7 2 2 3" xfId="31967"/>
    <cellStyle name="Normál 7 2 2 4" xfId="31278"/>
    <cellStyle name="Normál 7 2 2 5" xfId="31723"/>
    <cellStyle name="Normál 7 2 2 6" xfId="31475"/>
    <cellStyle name="Normál 7 2 2 7" xfId="31607"/>
    <cellStyle name="Normál 7 2 2 8" xfId="7534"/>
    <cellStyle name="Normál 7 2 2 9" xfId="30953"/>
    <cellStyle name="Normal 7 2 3" xfId="18792"/>
    <cellStyle name="Normál 7 2 3" xfId="18793"/>
    <cellStyle name="Normal 7 2 4" xfId="18794"/>
    <cellStyle name="Normál 7 2 4" xfId="18795"/>
    <cellStyle name="Normál 7 2 4 2" xfId="27413"/>
    <cellStyle name="Normal 7 2 5" xfId="18796"/>
    <cellStyle name="Normál 7 2 5" xfId="18797"/>
    <cellStyle name="Normál 7 2 5 2" xfId="27414"/>
    <cellStyle name="Normal 7 2 6" xfId="18798"/>
    <cellStyle name="Normál 7 2 6" xfId="18799"/>
    <cellStyle name="Normál 7 2 6 2" xfId="27415"/>
    <cellStyle name="Normal 7 2 7" xfId="36063"/>
    <cellStyle name="Normál 7 2 7" xfId="27416"/>
    <cellStyle name="Normal 7 2 8" xfId="36916"/>
    <cellStyle name="Normál 7 2 8" xfId="27417"/>
    <cellStyle name="Normál 7 2 9" xfId="27418"/>
    <cellStyle name="Normal 7 20" xfId="5968"/>
    <cellStyle name="Normál 7 20" xfId="18800"/>
    <cellStyle name="Normal 7 21" xfId="5973"/>
    <cellStyle name="Normál 7 21" xfId="18801"/>
    <cellStyle name="Normal 7 22" xfId="5978"/>
    <cellStyle name="Normál 7 22" xfId="18802"/>
    <cellStyle name="Normal 7 23" xfId="5983"/>
    <cellStyle name="Normál 7 23" xfId="18803"/>
    <cellStyle name="Normal 7 24" xfId="5988"/>
    <cellStyle name="Normál 7 24" xfId="18804"/>
    <cellStyle name="Normal 7 25" xfId="5993"/>
    <cellStyle name="Normál 7 25" xfId="18805"/>
    <cellStyle name="Normal 7 26" xfId="18806"/>
    <cellStyle name="Normál 7 26" xfId="18807"/>
    <cellStyle name="Normal 7 27" xfId="18808"/>
    <cellStyle name="Normál 7 27" xfId="18809"/>
    <cellStyle name="Normal 7 28" xfId="18810"/>
    <cellStyle name="Normál 7 28" xfId="18811"/>
    <cellStyle name="Normal 7 29" xfId="18812"/>
    <cellStyle name="Normál 7 29" xfId="18813"/>
    <cellStyle name="Normal 7 3" xfId="3652"/>
    <cellStyle name="Normál 7 3" xfId="1841"/>
    <cellStyle name="Normál 7 3 10" xfId="33417"/>
    <cellStyle name="Normál 7 3 11" xfId="35082"/>
    <cellStyle name="Normál 7 3 12" xfId="36919"/>
    <cellStyle name="Normal 7 3 2" xfId="18814"/>
    <cellStyle name="Normál 7 3 2" xfId="3671"/>
    <cellStyle name="Normál 7 3 2 2" xfId="36061"/>
    <cellStyle name="Normal 7 3 3" xfId="18815"/>
    <cellStyle name="Normál 7 3 3" xfId="5312"/>
    <cellStyle name="Normal 7 3 4" xfId="18816"/>
    <cellStyle name="Normál 7 3 4" xfId="31972"/>
    <cellStyle name="Normal 7 3 5" xfId="18817"/>
    <cellStyle name="Normál 7 3 5" xfId="31273"/>
    <cellStyle name="Normal 7 3 6" xfId="36045"/>
    <cellStyle name="Normál 7 3 6" xfId="31724"/>
    <cellStyle name="Normal 7 3 7" xfId="36918"/>
    <cellStyle name="Normál 7 3 7" xfId="31474"/>
    <cellStyle name="Normál 7 3 8" xfId="33123"/>
    <cellStyle name="Normál 7 3 9" xfId="7267"/>
    <cellStyle name="Normal 7 30" xfId="18818"/>
    <cellStyle name="Normál 7 30" xfId="18819"/>
    <cellStyle name="Normal 7 31" xfId="18820"/>
    <cellStyle name="Normál 7 31" xfId="18821"/>
    <cellStyle name="Normal 7 32" xfId="18822"/>
    <cellStyle name="Normál 7 32" xfId="18823"/>
    <cellStyle name="Normal 7 33" xfId="18824"/>
    <cellStyle name="Normál 7 33" xfId="18825"/>
    <cellStyle name="Normal 7 34" xfId="18826"/>
    <cellStyle name="Normál 7 34" xfId="18827"/>
    <cellStyle name="Normal 7 35" xfId="18828"/>
    <cellStyle name="Normál 7 35" xfId="18829"/>
    <cellStyle name="Normal 7 36" xfId="18830"/>
    <cellStyle name="Normál 7 36" xfId="18831"/>
    <cellStyle name="Normal 7 37" xfId="18832"/>
    <cellStyle name="Normál 7 37" xfId="18833"/>
    <cellStyle name="Normal 7 38" xfId="18834"/>
    <cellStyle name="Normál 7 38" xfId="18835"/>
    <cellStyle name="Normal 7 39" xfId="18836"/>
    <cellStyle name="Normál 7 39" xfId="18837"/>
    <cellStyle name="Normal 7 4" xfId="5310"/>
    <cellStyle name="Normál 7 4" xfId="2177"/>
    <cellStyle name="Normal 7 4 2" xfId="18838"/>
    <cellStyle name="Normál 7 4 2" xfId="18839"/>
    <cellStyle name="Normal 7 4 3" xfId="18840"/>
    <cellStyle name="Normál 7 4 3" xfId="36921"/>
    <cellStyle name="Normal 7 4 4" xfId="18841"/>
    <cellStyle name="Normal 7 4 5" xfId="18842"/>
    <cellStyle name="Normal 7 4 6" xfId="36920"/>
    <cellStyle name="Normal 7 40" xfId="18843"/>
    <cellStyle name="Normál 7 40" xfId="18844"/>
    <cellStyle name="Normal 7 41" xfId="18845"/>
    <cellStyle name="Normál 7 41" xfId="18846"/>
    <cellStyle name="Normal 7 42" xfId="18847"/>
    <cellStyle name="Normál 7 42" xfId="18848"/>
    <cellStyle name="Normal 7 43" xfId="18849"/>
    <cellStyle name="Normál 7 43" xfId="18850"/>
    <cellStyle name="Normal 7 44" xfId="18851"/>
    <cellStyle name="Normál 7 44" xfId="18852"/>
    <cellStyle name="Normal 7 45" xfId="18853"/>
    <cellStyle name="Normál 7 45" xfId="18854"/>
    <cellStyle name="Normal 7 46" xfId="18855"/>
    <cellStyle name="Normál 7 46" xfId="18856"/>
    <cellStyle name="Normal 7 47" xfId="18857"/>
    <cellStyle name="Normál 7 47" xfId="18858"/>
    <cellStyle name="Normal 7 48" xfId="18859"/>
    <cellStyle name="Normál 7 48" xfId="18860"/>
    <cellStyle name="Normal 7 49" xfId="18861"/>
    <cellStyle name="Normál 7 49" xfId="18862"/>
    <cellStyle name="Normal 7 5" xfId="5624"/>
    <cellStyle name="Normál 7 5" xfId="3689"/>
    <cellStyle name="Normal 7 5 2" xfId="18863"/>
    <cellStyle name="Normál 7 5 2" xfId="18864"/>
    <cellStyle name="Normal 7 5 3" xfId="18865"/>
    <cellStyle name="Normál 7 5 3" xfId="36069"/>
    <cellStyle name="Normal 7 5 4" xfId="18866"/>
    <cellStyle name="Normál 7 5 4" xfId="36922"/>
    <cellStyle name="Normal 7 50" xfId="18867"/>
    <cellStyle name="Normál 7 50" xfId="18868"/>
    <cellStyle name="Normal 7 51" xfId="18869"/>
    <cellStyle name="Normál 7 51" xfId="18870"/>
    <cellStyle name="Normal 7 52" xfId="18871"/>
    <cellStyle name="Normál 7 52" xfId="18872"/>
    <cellStyle name="Normal 7 53" xfId="18873"/>
    <cellStyle name="Normál 7 53" xfId="18874"/>
    <cellStyle name="Normal 7 54" xfId="18875"/>
    <cellStyle name="Normál 7 54" xfId="18876"/>
    <cellStyle name="Normal 7 55" xfId="18877"/>
    <cellStyle name="Normál 7 55" xfId="18878"/>
    <cellStyle name="Normal 7 56" xfId="18879"/>
    <cellStyle name="Normál 7 56" xfId="18880"/>
    <cellStyle name="Normal 7 57" xfId="18881"/>
    <cellStyle name="Normál 7 57" xfId="18882"/>
    <cellStyle name="Normal 7 58" xfId="18883"/>
    <cellStyle name="Normál 7 58" xfId="18884"/>
    <cellStyle name="Normal 7 59" xfId="18885"/>
    <cellStyle name="Normál 7 59" xfId="18886"/>
    <cellStyle name="Normal 7 6" xfId="5567"/>
    <cellStyle name="Normál 7 6" xfId="3900"/>
    <cellStyle name="Normal 7 6 2" xfId="18887"/>
    <cellStyle name="Normál 7 6 2" xfId="18888"/>
    <cellStyle name="Normal 7 6 3" xfId="18889"/>
    <cellStyle name="Normál 7 6 3" xfId="36112"/>
    <cellStyle name="Normal 7 6 4" xfId="18890"/>
    <cellStyle name="Normal 7 60" xfId="18891"/>
    <cellStyle name="Normál 7 60" xfId="18892"/>
    <cellStyle name="Normal 7 61" xfId="29881"/>
    <cellStyle name="Normál 7 61" xfId="18893"/>
    <cellStyle name="Normal 7 62" xfId="29860"/>
    <cellStyle name="Normál 7 62" xfId="27419"/>
    <cellStyle name="Normal 7 63" xfId="18787"/>
    <cellStyle name="Normál 7 63" xfId="27420"/>
    <cellStyle name="Normal 7 64" xfId="35741"/>
    <cellStyle name="Normál 7 64" xfId="27421"/>
    <cellStyle name="Normal 7 65" xfId="36914"/>
    <cellStyle name="Normál 7 65" xfId="27422"/>
    <cellStyle name="Normál 7 66" xfId="27423"/>
    <cellStyle name="Normál 7 67" xfId="7124"/>
    <cellStyle name="Normál 7 68" xfId="33865"/>
    <cellStyle name="Normál 7 69" xfId="29975"/>
    <cellStyle name="Normal 7 7" xfId="5625"/>
    <cellStyle name="Normál 7 7" xfId="3863"/>
    <cellStyle name="Normal 7 7 2" xfId="18894"/>
    <cellStyle name="Normál 7 7 2" xfId="18895"/>
    <cellStyle name="Normal 7 7 3" xfId="18896"/>
    <cellStyle name="Normál 7 7 3" xfId="36097"/>
    <cellStyle name="Normal 7 7 4" xfId="18897"/>
    <cellStyle name="Normál 7 70" xfId="32348"/>
    <cellStyle name="Normál 7 71" xfId="32883"/>
    <cellStyle name="Normál 7 72" xfId="31938"/>
    <cellStyle name="Normál 7 73" xfId="33964"/>
    <cellStyle name="Normál 7 74" xfId="34036"/>
    <cellStyle name="Normál 7 75" xfId="34088"/>
    <cellStyle name="Normál 7 76" xfId="34131"/>
    <cellStyle name="Normál 7 77" xfId="34200"/>
    <cellStyle name="Normál 7 78" xfId="34263"/>
    <cellStyle name="Normál 7 79" xfId="34395"/>
    <cellStyle name="Normal 7 8" xfId="5566"/>
    <cellStyle name="Normál 7 8" xfId="3890"/>
    <cellStyle name="Normal 7 8 2" xfId="18898"/>
    <cellStyle name="Normál 7 8 2" xfId="18899"/>
    <cellStyle name="Normal 7 8 3" xfId="18900"/>
    <cellStyle name="Normál 7 8 3" xfId="36110"/>
    <cellStyle name="Normal 7 8 4" xfId="18901"/>
    <cellStyle name="Normál 7 80" xfId="36915"/>
    <cellStyle name="Normal 7 9" xfId="5750"/>
    <cellStyle name="Normál 7 9" xfId="4142"/>
    <cellStyle name="Normal 7 9 2" xfId="18902"/>
    <cellStyle name="Normál 7 9 2" xfId="18903"/>
    <cellStyle name="Normal 7 9 3" xfId="18904"/>
    <cellStyle name="Normál 7 9 3" xfId="36172"/>
    <cellStyle name="Normal 7 9 4" xfId="18905"/>
    <cellStyle name="Normal 70" xfId="6399"/>
    <cellStyle name="Normál 70" xfId="2868"/>
    <cellStyle name="Normal 70 2" xfId="18906"/>
    <cellStyle name="Normál 70 2" xfId="3611"/>
    <cellStyle name="Normal 70 2 2" xfId="18907"/>
    <cellStyle name="Normál 70 2 2" xfId="36027"/>
    <cellStyle name="Normal 70 2 2 2" xfId="27424"/>
    <cellStyle name="Normal 70 2 3" xfId="18908"/>
    <cellStyle name="Normal 70 2 3 2" xfId="27425"/>
    <cellStyle name="Normal 70 2 4" xfId="27426"/>
    <cellStyle name="Normal 70 2 5" xfId="27427"/>
    <cellStyle name="Normal 70 2 6" xfId="27428"/>
    <cellStyle name="Normal 70 2 7" xfId="27429"/>
    <cellStyle name="Normal 70 2 8" xfId="27430"/>
    <cellStyle name="Normal 70 3" xfId="18909"/>
    <cellStyle name="Normál 70 3" xfId="35493"/>
    <cellStyle name="Normal 70 3 2" xfId="27431"/>
    <cellStyle name="Normal 70 4" xfId="18910"/>
    <cellStyle name="Normál 70 4" xfId="36923"/>
    <cellStyle name="Normal 70 4 2" xfId="27432"/>
    <cellStyle name="Normal 70 5" xfId="18911"/>
    <cellStyle name="Normal 70 5 2" xfId="27433"/>
    <cellStyle name="Normal 71" xfId="6400"/>
    <cellStyle name="Normál 71" xfId="2870"/>
    <cellStyle name="Normal 71 2" xfId="18912"/>
    <cellStyle name="Normál 71 2" xfId="18913"/>
    <cellStyle name="Normal 71 2 2" xfId="18914"/>
    <cellStyle name="Normal 71 2 2 2" xfId="27434"/>
    <cellStyle name="Normal 71 2 3" xfId="18915"/>
    <cellStyle name="Normal 71 2 3 2" xfId="27435"/>
    <cellStyle name="Normal 71 2 4" xfId="27436"/>
    <cellStyle name="Normal 71 2 5" xfId="27437"/>
    <cellStyle name="Normal 71 2 6" xfId="27438"/>
    <cellStyle name="Normal 71 2 7" xfId="27439"/>
    <cellStyle name="Normal 71 2 8" xfId="27440"/>
    <cellStyle name="Normal 71 3" xfId="18916"/>
    <cellStyle name="Normál 71 3" xfId="35495"/>
    <cellStyle name="Normal 71 3 2" xfId="27441"/>
    <cellStyle name="Normal 71 4" xfId="18917"/>
    <cellStyle name="Normál 71 4" xfId="36924"/>
    <cellStyle name="Normal 71 4 2" xfId="27442"/>
    <cellStyle name="Normal 71 5" xfId="18918"/>
    <cellStyle name="Normal 71 5 2" xfId="27443"/>
    <cellStyle name="Normal 72" xfId="6401"/>
    <cellStyle name="Normál 72" xfId="3471"/>
    <cellStyle name="Normal 72 2" xfId="18919"/>
    <cellStyle name="Normál 72 2" xfId="18920"/>
    <cellStyle name="Normal 72 2 2" xfId="18921"/>
    <cellStyle name="Normal 72 2 2 2" xfId="27444"/>
    <cellStyle name="Normal 72 2 3" xfId="18922"/>
    <cellStyle name="Normal 72 2 3 2" xfId="27445"/>
    <cellStyle name="Normal 72 2 4" xfId="27446"/>
    <cellStyle name="Normal 72 2 5" xfId="27447"/>
    <cellStyle name="Normal 72 2 6" xfId="27448"/>
    <cellStyle name="Normal 72 2 7" xfId="27449"/>
    <cellStyle name="Normal 72 2 8" xfId="27450"/>
    <cellStyle name="Normal 72 3" xfId="18923"/>
    <cellStyle name="Normál 72 3" xfId="35960"/>
    <cellStyle name="Normal 72 3 2" xfId="27451"/>
    <cellStyle name="Normal 72 4" xfId="18924"/>
    <cellStyle name="Normál 72 4" xfId="36925"/>
    <cellStyle name="Normal 72 4 2" xfId="27452"/>
    <cellStyle name="Normal 72 5" xfId="18925"/>
    <cellStyle name="Normal 72 5 2" xfId="27453"/>
    <cellStyle name="Normal 73" xfId="6454"/>
    <cellStyle name="Normál 73" xfId="3482"/>
    <cellStyle name="Normal 73 10" xfId="27454"/>
    <cellStyle name="Normal 73 11" xfId="27455"/>
    <cellStyle name="Normal 73 12" xfId="27456"/>
    <cellStyle name="Normal 73 13" xfId="7445"/>
    <cellStyle name="Normal 73 14" xfId="7045"/>
    <cellStyle name="Normal 73 15" xfId="32491"/>
    <cellStyle name="Normal 73 16" xfId="30889"/>
    <cellStyle name="Normal 73 17" xfId="33388"/>
    <cellStyle name="Normal 73 18" xfId="7632"/>
    <cellStyle name="Normal 73 19" xfId="7209"/>
    <cellStyle name="Normal 73 2" xfId="18926"/>
    <cellStyle name="Normál 73 2" xfId="18927"/>
    <cellStyle name="Normal 73 2 2" xfId="18928"/>
    <cellStyle name="Normal 73 2 2 2" xfId="27457"/>
    <cellStyle name="Normal 73 2 3" xfId="18929"/>
    <cellStyle name="Normal 73 2 3 2" xfId="27458"/>
    <cellStyle name="Normal 73 2 4" xfId="27459"/>
    <cellStyle name="Normal 73 2 5" xfId="27460"/>
    <cellStyle name="Normal 73 2 6" xfId="27461"/>
    <cellStyle name="Normal 73 2 7" xfId="27462"/>
    <cellStyle name="Normal 73 2 8" xfId="27463"/>
    <cellStyle name="Normal 73 20" xfId="33526"/>
    <cellStyle name="Normal 73 21" xfId="33607"/>
    <cellStyle name="Normal 73 22" xfId="31383"/>
    <cellStyle name="Normal 73 23" xfId="32083"/>
    <cellStyle name="Normal 73 24" xfId="30278"/>
    <cellStyle name="Normal 73 25" xfId="33644"/>
    <cellStyle name="Normal 73 3" xfId="18930"/>
    <cellStyle name="Normál 73 3" xfId="35969"/>
    <cellStyle name="Normal 73 3 2" xfId="27464"/>
    <cellStyle name="Normal 73 4" xfId="18931"/>
    <cellStyle name="Normál 73 4" xfId="36926"/>
    <cellStyle name="Normal 73 4 2" xfId="27465"/>
    <cellStyle name="Normal 73 5" xfId="18932"/>
    <cellStyle name="Normal 73 5 2" xfId="27466"/>
    <cellStyle name="Normal 73 6" xfId="18933"/>
    <cellStyle name="Normal 73 6 2" xfId="27467"/>
    <cellStyle name="Normal 73 7" xfId="18934"/>
    <cellStyle name="Normal 73 7 2" xfId="27468"/>
    <cellStyle name="Normal 73 8" xfId="27469"/>
    <cellStyle name="Normal 73 9" xfId="27470"/>
    <cellStyle name="Normal 74" xfId="6455"/>
    <cellStyle name="Normál 74" xfId="3498"/>
    <cellStyle name="Normal 74 10" xfId="27471"/>
    <cellStyle name="Normal 74 11" xfId="27472"/>
    <cellStyle name="Normal 74 12" xfId="27473"/>
    <cellStyle name="Normal 74 13" xfId="7446"/>
    <cellStyle name="Normal 74 14" xfId="7531"/>
    <cellStyle name="Normal 74 15" xfId="29941"/>
    <cellStyle name="Normal 74 16" xfId="32377"/>
    <cellStyle name="Normal 74 17" xfId="32867"/>
    <cellStyle name="Normal 74 18" xfId="32682"/>
    <cellStyle name="Normal 74 19" xfId="30208"/>
    <cellStyle name="Normal 74 2" xfId="18935"/>
    <cellStyle name="Normál 74 2" xfId="3622"/>
    <cellStyle name="Normal 74 2 2" xfId="18936"/>
    <cellStyle name="Normál 74 2 2" xfId="36032"/>
    <cellStyle name="Normal 74 2 2 2" xfId="27474"/>
    <cellStyle name="Normal 74 2 3" xfId="18937"/>
    <cellStyle name="Normal 74 2 3 2" xfId="27475"/>
    <cellStyle name="Normal 74 2 4" xfId="27476"/>
    <cellStyle name="Normal 74 2 5" xfId="27477"/>
    <cellStyle name="Normal 74 2 6" xfId="27478"/>
    <cellStyle name="Normal 74 2 7" xfId="27479"/>
    <cellStyle name="Normal 74 2 8" xfId="27480"/>
    <cellStyle name="Normal 74 20" xfId="8843"/>
    <cellStyle name="Normal 74 21" xfId="31081"/>
    <cellStyle name="Normal 74 22" xfId="32099"/>
    <cellStyle name="Normal 74 23" xfId="33818"/>
    <cellStyle name="Normal 74 24" xfId="32144"/>
    <cellStyle name="Normal 74 25" xfId="32016"/>
    <cellStyle name="Normal 74 3" xfId="18938"/>
    <cellStyle name="Normál 74 3" xfId="35978"/>
    <cellStyle name="Normal 74 3 2" xfId="27481"/>
    <cellStyle name="Normal 74 4" xfId="18939"/>
    <cellStyle name="Normál 74 4" xfId="36927"/>
    <cellStyle name="Normal 74 4 2" xfId="27482"/>
    <cellStyle name="Normal 74 5" xfId="18940"/>
    <cellStyle name="Normal 74 5 2" xfId="27483"/>
    <cellStyle name="Normal 74 6" xfId="18941"/>
    <cellStyle name="Normal 74 6 2" xfId="27484"/>
    <cellStyle name="Normal 74 7" xfId="18942"/>
    <cellStyle name="Normal 74 7 2" xfId="27485"/>
    <cellStyle name="Normal 74 8" xfId="27486"/>
    <cellStyle name="Normal 74 9" xfId="27487"/>
    <cellStyle name="Normal 75" xfId="6456"/>
    <cellStyle name="Normál 75" xfId="3477"/>
    <cellStyle name="Normal 75 10" xfId="27488"/>
    <cellStyle name="Normal 75 11" xfId="27489"/>
    <cellStyle name="Normal 75 12" xfId="27490"/>
    <cellStyle name="Normal 75 13" xfId="7447"/>
    <cellStyle name="Normal 75 14" xfId="7044"/>
    <cellStyle name="Normal 75 15" xfId="7074"/>
    <cellStyle name="Normal 75 16" xfId="32557"/>
    <cellStyle name="Normal 75 17" xfId="32786"/>
    <cellStyle name="Normal 75 18" xfId="31904"/>
    <cellStyle name="Normal 75 19" xfId="30207"/>
    <cellStyle name="Normal 75 2" xfId="18943"/>
    <cellStyle name="Normál 75 2" xfId="3621"/>
    <cellStyle name="Normal 75 2 2" xfId="18944"/>
    <cellStyle name="Normál 75 2 2" xfId="36031"/>
    <cellStyle name="Normal 75 2 2 2" xfId="27491"/>
    <cellStyle name="Normal 75 2 3" xfId="18945"/>
    <cellStyle name="Normal 75 2 3 2" xfId="27492"/>
    <cellStyle name="Normal 75 2 4" xfId="27493"/>
    <cellStyle name="Normal 75 2 5" xfId="27494"/>
    <cellStyle name="Normal 75 2 6" xfId="27495"/>
    <cellStyle name="Normal 75 2 7" xfId="27496"/>
    <cellStyle name="Normal 75 2 8" xfId="27497"/>
    <cellStyle name="Normal 75 20" xfId="31213"/>
    <cellStyle name="Normal 75 21" xfId="31500"/>
    <cellStyle name="Normal 75 22" xfId="31476"/>
    <cellStyle name="Normal 75 23" xfId="32888"/>
    <cellStyle name="Normal 75 24" xfId="7070"/>
    <cellStyle name="Normal 75 25" xfId="31839"/>
    <cellStyle name="Normal 75 3" xfId="18946"/>
    <cellStyle name="Normál 75 3" xfId="35964"/>
    <cellStyle name="Normal 75 3 2" xfId="27498"/>
    <cellStyle name="Normal 75 4" xfId="18947"/>
    <cellStyle name="Normál 75 4" xfId="36928"/>
    <cellStyle name="Normal 75 4 2" xfId="27499"/>
    <cellStyle name="Normal 75 5" xfId="18948"/>
    <cellStyle name="Normal 75 5 2" xfId="27500"/>
    <cellStyle name="Normal 75 6" xfId="18949"/>
    <cellStyle name="Normal 75 6 2" xfId="27501"/>
    <cellStyle name="Normal 75 7" xfId="18950"/>
    <cellStyle name="Normal 75 7 2" xfId="27502"/>
    <cellStyle name="Normal 75 8" xfId="27503"/>
    <cellStyle name="Normal 75 9" xfId="27504"/>
    <cellStyle name="Normal 76" xfId="6470"/>
    <cellStyle name="Normál 76" xfId="3532"/>
    <cellStyle name="Normal 76 2" xfId="6785"/>
    <cellStyle name="Normál 76 2" xfId="3623"/>
    <cellStyle name="Normal 76 2 2" xfId="18951"/>
    <cellStyle name="Normál 76 2 2" xfId="36033"/>
    <cellStyle name="Normal 76 2 2 2" xfId="27505"/>
    <cellStyle name="Normal 76 2 3" xfId="18952"/>
    <cellStyle name="Normal 76 2 3 2" xfId="27506"/>
    <cellStyle name="Normal 76 2 4" xfId="18953"/>
    <cellStyle name="Normal 76 2 4 2" xfId="27507"/>
    <cellStyle name="Normal 76 3" xfId="18954"/>
    <cellStyle name="Normál 76 3" xfId="35991"/>
    <cellStyle name="Normal 76 3 2" xfId="27508"/>
    <cellStyle name="Normal 76 4" xfId="18955"/>
    <cellStyle name="Normál 76 4" xfId="36929"/>
    <cellStyle name="Normal 76 4 2" xfId="27509"/>
    <cellStyle name="Normal 76 5" xfId="18956"/>
    <cellStyle name="Normal 76 5 2" xfId="27510"/>
    <cellStyle name="Normal 76 6" xfId="18957"/>
    <cellStyle name="Normal 76 7" xfId="18958"/>
    <cellStyle name="Normal 76 8" xfId="18959"/>
    <cellStyle name="Normal 77" xfId="6786"/>
    <cellStyle name="Normál 77" xfId="3533"/>
    <cellStyle name="Normal 77 2" xfId="18960"/>
    <cellStyle name="Normál 77 2" xfId="3624"/>
    <cellStyle name="Normal 77 2 2" xfId="18961"/>
    <cellStyle name="Normál 77 2 2" xfId="36034"/>
    <cellStyle name="Normal 77 2 2 2" xfId="27511"/>
    <cellStyle name="Normal 77 2 3" xfId="18962"/>
    <cellStyle name="Normal 77 2 3 2" xfId="27512"/>
    <cellStyle name="Normal 77 2 4" xfId="27513"/>
    <cellStyle name="Normal 77 2 5" xfId="27514"/>
    <cellStyle name="Normal 77 2 6" xfId="27515"/>
    <cellStyle name="Normal 77 2 7" xfId="27516"/>
    <cellStyle name="Normal 77 2 8" xfId="27517"/>
    <cellStyle name="Normal 77 3" xfId="18963"/>
    <cellStyle name="Normál 77 3" xfId="35992"/>
    <cellStyle name="Normal 77 3 2" xfId="27518"/>
    <cellStyle name="Normal 77 4" xfId="18964"/>
    <cellStyle name="Normál 77 4" xfId="36930"/>
    <cellStyle name="Normal 77 4 2" xfId="27519"/>
    <cellStyle name="Normal 77 5" xfId="18965"/>
    <cellStyle name="Normal 77 5 2" xfId="27520"/>
    <cellStyle name="Normal 78" xfId="6787"/>
    <cellStyle name="Normál 78" xfId="3535"/>
    <cellStyle name="Normal 78 2" xfId="18966"/>
    <cellStyle name="Normál 78 2" xfId="18967"/>
    <cellStyle name="Normál 78 3" xfId="35993"/>
    <cellStyle name="Normál 78 4" xfId="36931"/>
    <cellStyle name="Normal 79" xfId="6788"/>
    <cellStyle name="Normál 79" xfId="3625"/>
    <cellStyle name="Normal 79 2" xfId="18968"/>
    <cellStyle name="Normál 79 2" xfId="18969"/>
    <cellStyle name="Normal 79 2 2" xfId="18970"/>
    <cellStyle name="Normal 79 2 2 2" xfId="27521"/>
    <cellStyle name="Normal 79 2 3" xfId="18971"/>
    <cellStyle name="Normal 79 2 3 2" xfId="27522"/>
    <cellStyle name="Normal 79 2 4" xfId="27523"/>
    <cellStyle name="Normal 79 2 5" xfId="27524"/>
    <cellStyle name="Normal 79 2 6" xfId="27525"/>
    <cellStyle name="Normal 79 2 7" xfId="27526"/>
    <cellStyle name="Normal 79 2 8" xfId="27527"/>
    <cellStyle name="Normal 79 3" xfId="18972"/>
    <cellStyle name="Normál 79 3" xfId="36035"/>
    <cellStyle name="Normal 79 3 2" xfId="27528"/>
    <cellStyle name="Normal 79 4" xfId="18973"/>
    <cellStyle name="Normál 79 4" xfId="36932"/>
    <cellStyle name="Normal 79 4 2" xfId="27529"/>
    <cellStyle name="Normal 79 5" xfId="18974"/>
    <cellStyle name="Normal 79 5 2" xfId="27530"/>
    <cellStyle name="Normal 8" xfId="3208"/>
    <cellStyle name="Normál 8" xfId="251"/>
    <cellStyle name="Normal 8 10" xfId="4758"/>
    <cellStyle name="Normál 8 10" xfId="623"/>
    <cellStyle name="Normal 8 10 10" xfId="18976"/>
    <cellStyle name="Normal 8 10 10 2" xfId="27531"/>
    <cellStyle name="Normal 8 10 11" xfId="36373"/>
    <cellStyle name="Normal 8 10 2" xfId="18977"/>
    <cellStyle name="Normál 8 10 2" xfId="18978"/>
    <cellStyle name="Normal 8 10 2 10" xfId="27532"/>
    <cellStyle name="Normal 8 10 2 11" xfId="27533"/>
    <cellStyle name="Normal 8 10 2 2" xfId="18979"/>
    <cellStyle name="Normal 8 10 2 2 2" xfId="18980"/>
    <cellStyle name="Normal 8 10 2 2 2 2" xfId="18981"/>
    <cellStyle name="Normal 8 10 2 2 2 2 2" xfId="18982"/>
    <cellStyle name="Normal 8 10 2 2 2 2 2 2" xfId="27534"/>
    <cellStyle name="Normal 8 10 2 2 2 2 3" xfId="27535"/>
    <cellStyle name="Normal 8 10 2 2 2 3" xfId="18983"/>
    <cellStyle name="Normal 8 10 2 2 2 3 2" xfId="27536"/>
    <cellStyle name="Normal 8 10 2 2 2 4" xfId="27537"/>
    <cellStyle name="Normal 8 10 2 2 3" xfId="18984"/>
    <cellStyle name="Normal 8 10 2 2 3 2" xfId="18985"/>
    <cellStyle name="Normal 8 10 2 2 3 2 2" xfId="27538"/>
    <cellStyle name="Normal 8 10 2 2 3 3" xfId="27539"/>
    <cellStyle name="Normal 8 10 2 2 4" xfId="18986"/>
    <cellStyle name="Normal 8 10 2 2 4 2" xfId="27540"/>
    <cellStyle name="Normal 8 10 2 2 5" xfId="27541"/>
    <cellStyle name="Normal 8 10 2 3" xfId="18987"/>
    <cellStyle name="Normal 8 10 2 3 2" xfId="18988"/>
    <cellStyle name="Normal 8 10 2 3 2 2" xfId="18989"/>
    <cellStyle name="Normal 8 10 2 3 2 2 2" xfId="27542"/>
    <cellStyle name="Normal 8 10 2 3 2 3" xfId="27543"/>
    <cellStyle name="Normal 8 10 2 3 3" xfId="18990"/>
    <cellStyle name="Normal 8 10 2 3 3 2" xfId="27544"/>
    <cellStyle name="Normal 8 10 2 3 4" xfId="27545"/>
    <cellStyle name="Normal 8 10 2 4" xfId="18991"/>
    <cellStyle name="Normal 8 10 2 4 2" xfId="18992"/>
    <cellStyle name="Normal 8 10 2 4 2 2" xfId="27546"/>
    <cellStyle name="Normal 8 10 2 4 3" xfId="27547"/>
    <cellStyle name="Normal 8 10 2 5" xfId="18993"/>
    <cellStyle name="Normal 8 10 2 5 2" xfId="27548"/>
    <cellStyle name="Normal 8 10 2 6" xfId="18994"/>
    <cellStyle name="Normal 8 10 2 6 2" xfId="27549"/>
    <cellStyle name="Normal 8 10 2 7" xfId="27550"/>
    <cellStyle name="Normal 8 10 2 8" xfId="27551"/>
    <cellStyle name="Normal 8 10 2 9" xfId="27552"/>
    <cellStyle name="Normal 8 10 3" xfId="18995"/>
    <cellStyle name="Normál 8 10 3" xfId="34683"/>
    <cellStyle name="Normal 8 10 3 2" xfId="18996"/>
    <cellStyle name="Normal 8 10 3 2 2" xfId="18997"/>
    <cellStyle name="Normal 8 10 3 2 2 2" xfId="18998"/>
    <cellStyle name="Normal 8 10 3 2 2 2 2" xfId="27553"/>
    <cellStyle name="Normal 8 10 3 2 2 3" xfId="27554"/>
    <cellStyle name="Normal 8 10 3 2 3" xfId="18999"/>
    <cellStyle name="Normal 8 10 3 2 3 2" xfId="27555"/>
    <cellStyle name="Normal 8 10 3 2 4" xfId="27556"/>
    <cellStyle name="Normal 8 10 3 3" xfId="19000"/>
    <cellStyle name="Normal 8 10 3 3 2" xfId="19001"/>
    <cellStyle name="Normal 8 10 3 3 2 2" xfId="27557"/>
    <cellStyle name="Normal 8 10 3 3 3" xfId="27558"/>
    <cellStyle name="Normal 8 10 3 4" xfId="19002"/>
    <cellStyle name="Normal 8 10 3 4 2" xfId="27559"/>
    <cellStyle name="Normal 8 10 3 5" xfId="27560"/>
    <cellStyle name="Normal 8 10 4" xfId="19003"/>
    <cellStyle name="Normal 8 10 4 2" xfId="19004"/>
    <cellStyle name="Normal 8 10 4 2 2" xfId="19005"/>
    <cellStyle name="Normal 8 10 4 2 2 2" xfId="27561"/>
    <cellStyle name="Normal 8 10 4 2 3" xfId="27562"/>
    <cellStyle name="Normal 8 10 4 3" xfId="19006"/>
    <cellStyle name="Normal 8 10 4 3 2" xfId="27563"/>
    <cellStyle name="Normal 8 10 4 4" xfId="27564"/>
    <cellStyle name="Normal 8 10 5" xfId="19007"/>
    <cellStyle name="Normal 8 10 5 2" xfId="19008"/>
    <cellStyle name="Normal 8 10 5 2 2" xfId="27565"/>
    <cellStyle name="Normal 8 10 5 3" xfId="27566"/>
    <cellStyle name="Normal 8 10 6" xfId="19009"/>
    <cellStyle name="Normal 8 10 6 2" xfId="27567"/>
    <cellStyle name="Normal 8 10 7" xfId="19010"/>
    <cellStyle name="Normal 8 10 7 2" xfId="27568"/>
    <cellStyle name="Normal 8 10 8" xfId="19011"/>
    <cellStyle name="Normal 8 10 8 2" xfId="27569"/>
    <cellStyle name="Normal 8 10 9" xfId="19012"/>
    <cellStyle name="Normal 8 10 9 2" xfId="27570"/>
    <cellStyle name="Normal 8 11" xfId="4760"/>
    <cellStyle name="Normál 8 11" xfId="19013"/>
    <cellStyle name="Normal 8 11 10" xfId="19014"/>
    <cellStyle name="Normal 8 11 10 2" xfId="27571"/>
    <cellStyle name="Normal 8 11 11" xfId="36374"/>
    <cellStyle name="Normal 8 11 2" xfId="19015"/>
    <cellStyle name="Normál 8 11 2" xfId="34507"/>
    <cellStyle name="Normal 8 11 2 2" xfId="19016"/>
    <cellStyle name="Normal 8 11 2 2 2" xfId="19017"/>
    <cellStyle name="Normal 8 11 2 2 2 2" xfId="19018"/>
    <cellStyle name="Normal 8 11 2 2 2 2 2" xfId="19019"/>
    <cellStyle name="Normal 8 11 2 2 2 2 2 2" xfId="27572"/>
    <cellStyle name="Normal 8 11 2 2 2 2 3" xfId="27573"/>
    <cellStyle name="Normal 8 11 2 2 2 3" xfId="19020"/>
    <cellStyle name="Normal 8 11 2 2 2 3 2" xfId="27574"/>
    <cellStyle name="Normal 8 11 2 2 2 4" xfId="27575"/>
    <cellStyle name="Normal 8 11 2 2 3" xfId="19021"/>
    <cellStyle name="Normal 8 11 2 2 3 2" xfId="19022"/>
    <cellStyle name="Normal 8 11 2 2 3 2 2" xfId="27576"/>
    <cellStyle name="Normal 8 11 2 2 3 3" xfId="27577"/>
    <cellStyle name="Normal 8 11 2 2 4" xfId="19023"/>
    <cellStyle name="Normal 8 11 2 2 4 2" xfId="27578"/>
    <cellStyle name="Normal 8 11 2 2 5" xfId="27579"/>
    <cellStyle name="Normal 8 11 2 3" xfId="19024"/>
    <cellStyle name="Normal 8 11 2 3 2" xfId="19025"/>
    <cellStyle name="Normal 8 11 2 3 2 2" xfId="19026"/>
    <cellStyle name="Normal 8 11 2 3 2 2 2" xfId="27580"/>
    <cellStyle name="Normal 8 11 2 3 2 3" xfId="27581"/>
    <cellStyle name="Normal 8 11 2 3 3" xfId="19027"/>
    <cellStyle name="Normal 8 11 2 3 3 2" xfId="27582"/>
    <cellStyle name="Normal 8 11 2 3 4" xfId="27583"/>
    <cellStyle name="Normal 8 11 2 4" xfId="19028"/>
    <cellStyle name="Normal 8 11 2 4 2" xfId="19029"/>
    <cellStyle name="Normal 8 11 2 4 2 2" xfId="27584"/>
    <cellStyle name="Normal 8 11 2 4 3" xfId="27585"/>
    <cellStyle name="Normal 8 11 2 5" xfId="19030"/>
    <cellStyle name="Normal 8 11 2 5 2" xfId="27586"/>
    <cellStyle name="Normal 8 11 2 6" xfId="27587"/>
    <cellStyle name="Normal 8 11 3" xfId="19031"/>
    <cellStyle name="Normal 8 11 3 2" xfId="19032"/>
    <cellStyle name="Normal 8 11 3 2 2" xfId="19033"/>
    <cellStyle name="Normal 8 11 3 2 2 2" xfId="19034"/>
    <cellStyle name="Normal 8 11 3 2 2 2 2" xfId="27588"/>
    <cellStyle name="Normal 8 11 3 2 2 3" xfId="27589"/>
    <cellStyle name="Normal 8 11 3 2 3" xfId="19035"/>
    <cellStyle name="Normal 8 11 3 2 3 2" xfId="27590"/>
    <cellStyle name="Normal 8 11 3 2 4" xfId="27591"/>
    <cellStyle name="Normal 8 11 3 3" xfId="19036"/>
    <cellStyle name="Normal 8 11 3 3 2" xfId="19037"/>
    <cellStyle name="Normal 8 11 3 3 2 2" xfId="27592"/>
    <cellStyle name="Normal 8 11 3 3 3" xfId="27593"/>
    <cellStyle name="Normal 8 11 3 4" xfId="19038"/>
    <cellStyle name="Normal 8 11 3 4 2" xfId="27594"/>
    <cellStyle name="Normal 8 11 3 5" xfId="27595"/>
    <cellStyle name="Normal 8 11 4" xfId="19039"/>
    <cellStyle name="Normal 8 11 4 2" xfId="19040"/>
    <cellStyle name="Normal 8 11 4 2 2" xfId="19041"/>
    <cellStyle name="Normal 8 11 4 2 2 2" xfId="27596"/>
    <cellStyle name="Normal 8 11 4 2 3" xfId="27597"/>
    <cellStyle name="Normal 8 11 4 3" xfId="19042"/>
    <cellStyle name="Normal 8 11 4 3 2" xfId="27598"/>
    <cellStyle name="Normal 8 11 4 4" xfId="27599"/>
    <cellStyle name="Normal 8 11 5" xfId="19043"/>
    <cellStyle name="Normal 8 11 5 2" xfId="19044"/>
    <cellStyle name="Normal 8 11 5 2 2" xfId="27600"/>
    <cellStyle name="Normal 8 11 5 3" xfId="27601"/>
    <cellStyle name="Normal 8 11 6" xfId="19045"/>
    <cellStyle name="Normal 8 11 6 2" xfId="27602"/>
    <cellStyle name="Normal 8 11 7" xfId="19046"/>
    <cellStyle name="Normal 8 11 7 2" xfId="27603"/>
    <cellStyle name="Normal 8 11 8" xfId="19047"/>
    <cellStyle name="Normal 8 11 8 2" xfId="27604"/>
    <cellStyle name="Normal 8 11 9" xfId="19048"/>
    <cellStyle name="Normal 8 11 9 2" xfId="27605"/>
    <cellStyle name="Normal 8 12" xfId="4759"/>
    <cellStyle name="Normál 8 12" xfId="19049"/>
    <cellStyle name="Normal 8 12 10" xfId="27606"/>
    <cellStyle name="Normal 8 12 11" xfId="27607"/>
    <cellStyle name="Normal 8 12 12" xfId="27608"/>
    <cellStyle name="Normal 8 12 2" xfId="19050"/>
    <cellStyle name="Normál 8 12 2" xfId="34481"/>
    <cellStyle name="Normal 8 12 2 2" xfId="19051"/>
    <cellStyle name="Normal 8 12 2 2 2" xfId="19052"/>
    <cellStyle name="Normal 8 12 2 2 2 2" xfId="19053"/>
    <cellStyle name="Normal 8 12 2 2 2 2 2" xfId="19054"/>
    <cellStyle name="Normal 8 12 2 2 2 2 2 2" xfId="27609"/>
    <cellStyle name="Normal 8 12 2 2 2 2 3" xfId="27610"/>
    <cellStyle name="Normal 8 12 2 2 2 3" xfId="19055"/>
    <cellStyle name="Normal 8 12 2 2 2 3 2" xfId="27611"/>
    <cellStyle name="Normal 8 12 2 2 2 4" xfId="27612"/>
    <cellStyle name="Normal 8 12 2 2 3" xfId="19056"/>
    <cellStyle name="Normal 8 12 2 2 3 2" xfId="19057"/>
    <cellStyle name="Normal 8 12 2 2 3 2 2" xfId="27613"/>
    <cellStyle name="Normal 8 12 2 2 3 3" xfId="27614"/>
    <cellStyle name="Normal 8 12 2 2 4" xfId="19058"/>
    <cellStyle name="Normal 8 12 2 2 4 2" xfId="27615"/>
    <cellStyle name="Normal 8 12 2 2 5" xfId="27616"/>
    <cellStyle name="Normal 8 12 2 3" xfId="19059"/>
    <cellStyle name="Normal 8 12 2 3 2" xfId="19060"/>
    <cellStyle name="Normal 8 12 2 3 2 2" xfId="19061"/>
    <cellStyle name="Normal 8 12 2 3 2 2 2" xfId="27617"/>
    <cellStyle name="Normal 8 12 2 3 2 3" xfId="27618"/>
    <cellStyle name="Normal 8 12 2 3 3" xfId="19062"/>
    <cellStyle name="Normal 8 12 2 3 3 2" xfId="27619"/>
    <cellStyle name="Normal 8 12 2 3 4" xfId="27620"/>
    <cellStyle name="Normal 8 12 2 4" xfId="19063"/>
    <cellStyle name="Normal 8 12 2 4 2" xfId="19064"/>
    <cellStyle name="Normal 8 12 2 4 2 2" xfId="27621"/>
    <cellStyle name="Normal 8 12 2 4 3" xfId="27622"/>
    <cellStyle name="Normal 8 12 2 5" xfId="19065"/>
    <cellStyle name="Normal 8 12 2 5 2" xfId="27623"/>
    <cellStyle name="Normal 8 12 2 6" xfId="27624"/>
    <cellStyle name="Normal 8 12 3" xfId="19066"/>
    <cellStyle name="Normal 8 12 3 2" xfId="19067"/>
    <cellStyle name="Normal 8 12 3 2 2" xfId="19068"/>
    <cellStyle name="Normal 8 12 3 2 2 2" xfId="19069"/>
    <cellStyle name="Normal 8 12 3 2 2 2 2" xfId="27625"/>
    <cellStyle name="Normal 8 12 3 2 2 3" xfId="27626"/>
    <cellStyle name="Normal 8 12 3 2 3" xfId="19070"/>
    <cellStyle name="Normal 8 12 3 2 3 2" xfId="27627"/>
    <cellStyle name="Normal 8 12 3 2 4" xfId="27628"/>
    <cellStyle name="Normal 8 12 3 3" xfId="19071"/>
    <cellStyle name="Normal 8 12 3 3 2" xfId="19072"/>
    <cellStyle name="Normal 8 12 3 3 2 2" xfId="27629"/>
    <cellStyle name="Normal 8 12 3 3 3" xfId="27630"/>
    <cellStyle name="Normal 8 12 3 4" xfId="19073"/>
    <cellStyle name="Normal 8 12 3 4 2" xfId="27631"/>
    <cellStyle name="Normal 8 12 3 5" xfId="27632"/>
    <cellStyle name="Normal 8 12 4" xfId="19074"/>
    <cellStyle name="Normal 8 12 4 2" xfId="19075"/>
    <cellStyle name="Normal 8 12 4 2 2" xfId="19076"/>
    <cellStyle name="Normal 8 12 4 2 2 2" xfId="27633"/>
    <cellStyle name="Normal 8 12 4 2 3" xfId="27634"/>
    <cellStyle name="Normal 8 12 4 3" xfId="19077"/>
    <cellStyle name="Normal 8 12 4 3 2" xfId="27635"/>
    <cellStyle name="Normal 8 12 4 4" xfId="27636"/>
    <cellStyle name="Normal 8 12 5" xfId="19078"/>
    <cellStyle name="Normal 8 12 5 2" xfId="19079"/>
    <cellStyle name="Normal 8 12 5 2 2" xfId="27637"/>
    <cellStyle name="Normal 8 12 5 3" xfId="27638"/>
    <cellStyle name="Normal 8 12 6" xfId="19080"/>
    <cellStyle name="Normal 8 12 6 2" xfId="27639"/>
    <cellStyle name="Normal 8 12 7" xfId="19081"/>
    <cellStyle name="Normal 8 12 7 2" xfId="27640"/>
    <cellStyle name="Normal 8 12 8" xfId="27641"/>
    <cellStyle name="Normal 8 12 9" xfId="27642"/>
    <cellStyle name="Normal 8 13" xfId="4123"/>
    <cellStyle name="Normál 8 13" xfId="19082"/>
    <cellStyle name="Normal 8 13 10" xfId="27643"/>
    <cellStyle name="Normal 8 13 11" xfId="27644"/>
    <cellStyle name="Normal 8 13 12" xfId="27645"/>
    <cellStyle name="Normal 8 13 2" xfId="19083"/>
    <cellStyle name="Normal 8 13 2 2" xfId="19084"/>
    <cellStyle name="Normal 8 13 2 2 2" xfId="19085"/>
    <cellStyle name="Normal 8 13 2 2 2 2" xfId="19086"/>
    <cellStyle name="Normal 8 13 2 2 2 2 2" xfId="19087"/>
    <cellStyle name="Normal 8 13 2 2 2 2 2 2" xfId="27646"/>
    <cellStyle name="Normal 8 13 2 2 2 2 3" xfId="27647"/>
    <cellStyle name="Normal 8 13 2 2 2 3" xfId="19088"/>
    <cellStyle name="Normal 8 13 2 2 2 3 2" xfId="27648"/>
    <cellStyle name="Normal 8 13 2 2 2 4" xfId="27649"/>
    <cellStyle name="Normal 8 13 2 2 3" xfId="19089"/>
    <cellStyle name="Normal 8 13 2 2 3 2" xfId="19090"/>
    <cellStyle name="Normal 8 13 2 2 3 2 2" xfId="27650"/>
    <cellStyle name="Normal 8 13 2 2 3 3" xfId="27651"/>
    <cellStyle name="Normal 8 13 2 2 4" xfId="19091"/>
    <cellStyle name="Normal 8 13 2 2 4 2" xfId="27652"/>
    <cellStyle name="Normal 8 13 2 2 5" xfId="27653"/>
    <cellStyle name="Normal 8 13 2 3" xfId="19092"/>
    <cellStyle name="Normal 8 13 2 3 2" xfId="19093"/>
    <cellStyle name="Normal 8 13 2 3 2 2" xfId="19094"/>
    <cellStyle name="Normal 8 13 2 3 2 2 2" xfId="27654"/>
    <cellStyle name="Normal 8 13 2 3 2 3" xfId="27655"/>
    <cellStyle name="Normal 8 13 2 3 3" xfId="19095"/>
    <cellStyle name="Normal 8 13 2 3 3 2" xfId="27656"/>
    <cellStyle name="Normal 8 13 2 3 4" xfId="27657"/>
    <cellStyle name="Normal 8 13 2 4" xfId="19096"/>
    <cellStyle name="Normal 8 13 2 4 2" xfId="19097"/>
    <cellStyle name="Normal 8 13 2 4 2 2" xfId="27658"/>
    <cellStyle name="Normal 8 13 2 4 3" xfId="27659"/>
    <cellStyle name="Normal 8 13 2 5" xfId="19098"/>
    <cellStyle name="Normal 8 13 2 5 2" xfId="27660"/>
    <cellStyle name="Normal 8 13 2 6" xfId="27661"/>
    <cellStyle name="Normal 8 13 3" xfId="19099"/>
    <cellStyle name="Normal 8 13 3 2" xfId="19100"/>
    <cellStyle name="Normal 8 13 3 2 2" xfId="19101"/>
    <cellStyle name="Normal 8 13 3 2 2 2" xfId="19102"/>
    <cellStyle name="Normal 8 13 3 2 2 2 2" xfId="27662"/>
    <cellStyle name="Normal 8 13 3 2 2 3" xfId="27663"/>
    <cellStyle name="Normal 8 13 3 2 3" xfId="19103"/>
    <cellStyle name="Normal 8 13 3 2 3 2" xfId="27664"/>
    <cellStyle name="Normal 8 13 3 2 4" xfId="27665"/>
    <cellStyle name="Normal 8 13 3 3" xfId="19104"/>
    <cellStyle name="Normal 8 13 3 3 2" xfId="19105"/>
    <cellStyle name="Normal 8 13 3 3 2 2" xfId="27666"/>
    <cellStyle name="Normal 8 13 3 3 3" xfId="27667"/>
    <cellStyle name="Normal 8 13 3 4" xfId="19106"/>
    <cellStyle name="Normal 8 13 3 4 2" xfId="27668"/>
    <cellStyle name="Normal 8 13 3 5" xfId="27669"/>
    <cellStyle name="Normal 8 13 4" xfId="19107"/>
    <cellStyle name="Normal 8 13 4 2" xfId="19108"/>
    <cellStyle name="Normal 8 13 4 2 2" xfId="19109"/>
    <cellStyle name="Normal 8 13 4 2 2 2" xfId="27670"/>
    <cellStyle name="Normal 8 13 4 2 3" xfId="27671"/>
    <cellStyle name="Normal 8 13 4 3" xfId="19110"/>
    <cellStyle name="Normal 8 13 4 3 2" xfId="27672"/>
    <cellStyle name="Normal 8 13 4 4" xfId="27673"/>
    <cellStyle name="Normal 8 13 5" xfId="19111"/>
    <cellStyle name="Normal 8 13 5 2" xfId="19112"/>
    <cellStyle name="Normal 8 13 5 2 2" xfId="27674"/>
    <cellStyle name="Normal 8 13 5 3" xfId="27675"/>
    <cellStyle name="Normal 8 13 6" xfId="19113"/>
    <cellStyle name="Normal 8 13 6 2" xfId="27676"/>
    <cellStyle name="Normal 8 13 7" xfId="19114"/>
    <cellStyle name="Normal 8 13 7 2" xfId="27677"/>
    <cellStyle name="Normal 8 13 8" xfId="27678"/>
    <cellStyle name="Normal 8 13 9" xfId="27679"/>
    <cellStyle name="Normal 8 14" xfId="4328"/>
    <cellStyle name="Normál 8 14" xfId="19115"/>
    <cellStyle name="Normal 8 14 10" xfId="27680"/>
    <cellStyle name="Normal 8 14 11" xfId="27681"/>
    <cellStyle name="Normal 8 14 12" xfId="27682"/>
    <cellStyle name="Normal 8 14 2" xfId="19116"/>
    <cellStyle name="Normal 8 14 2 2" xfId="19117"/>
    <cellStyle name="Normal 8 14 2 2 2" xfId="19118"/>
    <cellStyle name="Normal 8 14 2 2 2 2" xfId="19119"/>
    <cellStyle name="Normal 8 14 2 2 2 2 2" xfId="19120"/>
    <cellStyle name="Normal 8 14 2 2 2 2 2 2" xfId="27683"/>
    <cellStyle name="Normal 8 14 2 2 2 2 3" xfId="27684"/>
    <cellStyle name="Normal 8 14 2 2 2 3" xfId="19121"/>
    <cellStyle name="Normal 8 14 2 2 2 3 2" xfId="27685"/>
    <cellStyle name="Normal 8 14 2 2 2 4" xfId="27686"/>
    <cellStyle name="Normal 8 14 2 2 3" xfId="19122"/>
    <cellStyle name="Normal 8 14 2 2 3 2" xfId="19123"/>
    <cellStyle name="Normal 8 14 2 2 3 2 2" xfId="27687"/>
    <cellStyle name="Normal 8 14 2 2 3 3" xfId="27688"/>
    <cellStyle name="Normal 8 14 2 2 4" xfId="19124"/>
    <cellStyle name="Normal 8 14 2 2 4 2" xfId="27689"/>
    <cellStyle name="Normal 8 14 2 2 5" xfId="27690"/>
    <cellStyle name="Normal 8 14 2 3" xfId="19125"/>
    <cellStyle name="Normal 8 14 2 3 2" xfId="19126"/>
    <cellStyle name="Normal 8 14 2 3 2 2" xfId="19127"/>
    <cellStyle name="Normal 8 14 2 3 2 2 2" xfId="27691"/>
    <cellStyle name="Normal 8 14 2 3 2 3" xfId="27692"/>
    <cellStyle name="Normal 8 14 2 3 3" xfId="19128"/>
    <cellStyle name="Normal 8 14 2 3 3 2" xfId="27693"/>
    <cellStyle name="Normal 8 14 2 3 4" xfId="27694"/>
    <cellStyle name="Normal 8 14 2 4" xfId="19129"/>
    <cellStyle name="Normal 8 14 2 4 2" xfId="19130"/>
    <cellStyle name="Normal 8 14 2 4 2 2" xfId="27695"/>
    <cellStyle name="Normal 8 14 2 4 3" xfId="27696"/>
    <cellStyle name="Normal 8 14 2 5" xfId="19131"/>
    <cellStyle name="Normal 8 14 2 5 2" xfId="27697"/>
    <cellStyle name="Normal 8 14 2 6" xfId="27698"/>
    <cellStyle name="Normal 8 14 3" xfId="19132"/>
    <cellStyle name="Normal 8 14 3 2" xfId="19133"/>
    <cellStyle name="Normal 8 14 3 2 2" xfId="19134"/>
    <cellStyle name="Normal 8 14 3 2 2 2" xfId="19135"/>
    <cellStyle name="Normal 8 14 3 2 2 2 2" xfId="27699"/>
    <cellStyle name="Normal 8 14 3 2 2 3" xfId="27700"/>
    <cellStyle name="Normal 8 14 3 2 3" xfId="19136"/>
    <cellStyle name="Normal 8 14 3 2 3 2" xfId="27701"/>
    <cellStyle name="Normal 8 14 3 2 4" xfId="27702"/>
    <cellStyle name="Normal 8 14 3 3" xfId="19137"/>
    <cellStyle name="Normal 8 14 3 3 2" xfId="19138"/>
    <cellStyle name="Normal 8 14 3 3 2 2" xfId="27703"/>
    <cellStyle name="Normal 8 14 3 3 3" xfId="27704"/>
    <cellStyle name="Normal 8 14 3 4" xfId="19139"/>
    <cellStyle name="Normal 8 14 3 4 2" xfId="27705"/>
    <cellStyle name="Normal 8 14 3 5" xfId="27706"/>
    <cellStyle name="Normal 8 14 4" xfId="19140"/>
    <cellStyle name="Normal 8 14 4 2" xfId="19141"/>
    <cellStyle name="Normal 8 14 4 2 2" xfId="19142"/>
    <cellStyle name="Normal 8 14 4 2 2 2" xfId="27707"/>
    <cellStyle name="Normal 8 14 4 2 3" xfId="27708"/>
    <cellStyle name="Normal 8 14 4 3" xfId="19143"/>
    <cellStyle name="Normal 8 14 4 3 2" xfId="27709"/>
    <cellStyle name="Normal 8 14 4 4" xfId="27710"/>
    <cellStyle name="Normal 8 14 5" xfId="19144"/>
    <cellStyle name="Normal 8 14 5 2" xfId="19145"/>
    <cellStyle name="Normal 8 14 5 2 2" xfId="27711"/>
    <cellStyle name="Normal 8 14 5 3" xfId="27712"/>
    <cellStyle name="Normal 8 14 6" xfId="19146"/>
    <cellStyle name="Normal 8 14 6 2" xfId="27713"/>
    <cellStyle name="Normal 8 14 7" xfId="19147"/>
    <cellStyle name="Normal 8 14 7 2" xfId="27714"/>
    <cellStyle name="Normal 8 14 8" xfId="27715"/>
    <cellStyle name="Normal 8 14 9" xfId="27716"/>
    <cellStyle name="Normal 8 15" xfId="4823"/>
    <cellStyle name="Normál 8 15" xfId="19148"/>
    <cellStyle name="Normal 8 15 10" xfId="27717"/>
    <cellStyle name="Normal 8 15 11" xfId="27718"/>
    <cellStyle name="Normal 8 15 12" xfId="27719"/>
    <cellStyle name="Normal 8 15 2" xfId="19149"/>
    <cellStyle name="Normal 8 15 2 2" xfId="19150"/>
    <cellStyle name="Normal 8 15 2 2 2" xfId="19151"/>
    <cellStyle name="Normal 8 15 2 2 2 2" xfId="19152"/>
    <cellStyle name="Normal 8 15 2 2 2 2 2" xfId="19153"/>
    <cellStyle name="Normal 8 15 2 2 2 2 2 2" xfId="27720"/>
    <cellStyle name="Normal 8 15 2 2 2 2 3" xfId="27721"/>
    <cellStyle name="Normal 8 15 2 2 2 3" xfId="19154"/>
    <cellStyle name="Normal 8 15 2 2 2 3 2" xfId="27722"/>
    <cellStyle name="Normal 8 15 2 2 2 4" xfId="27723"/>
    <cellStyle name="Normal 8 15 2 2 3" xfId="19155"/>
    <cellStyle name="Normal 8 15 2 2 3 2" xfId="19156"/>
    <cellStyle name="Normal 8 15 2 2 3 2 2" xfId="27724"/>
    <cellStyle name="Normal 8 15 2 2 3 3" xfId="27725"/>
    <cellStyle name="Normal 8 15 2 2 4" xfId="19157"/>
    <cellStyle name="Normal 8 15 2 2 4 2" xfId="27726"/>
    <cellStyle name="Normal 8 15 2 2 5" xfId="27727"/>
    <cellStyle name="Normal 8 15 2 3" xfId="19158"/>
    <cellStyle name="Normal 8 15 2 3 2" xfId="19159"/>
    <cellStyle name="Normal 8 15 2 3 2 2" xfId="19160"/>
    <cellStyle name="Normal 8 15 2 3 2 2 2" xfId="27728"/>
    <cellStyle name="Normal 8 15 2 3 2 3" xfId="27729"/>
    <cellStyle name="Normal 8 15 2 3 3" xfId="19161"/>
    <cellStyle name="Normal 8 15 2 3 3 2" xfId="27730"/>
    <cellStyle name="Normal 8 15 2 3 4" xfId="27731"/>
    <cellStyle name="Normal 8 15 2 4" xfId="19162"/>
    <cellStyle name="Normal 8 15 2 4 2" xfId="19163"/>
    <cellStyle name="Normal 8 15 2 4 2 2" xfId="27732"/>
    <cellStyle name="Normal 8 15 2 4 3" xfId="27733"/>
    <cellStyle name="Normal 8 15 2 5" xfId="19164"/>
    <cellStyle name="Normal 8 15 2 5 2" xfId="27734"/>
    <cellStyle name="Normal 8 15 2 6" xfId="27735"/>
    <cellStyle name="Normal 8 15 3" xfId="19165"/>
    <cellStyle name="Normal 8 15 3 2" xfId="19166"/>
    <cellStyle name="Normal 8 15 3 2 2" xfId="19167"/>
    <cellStyle name="Normal 8 15 3 2 2 2" xfId="19168"/>
    <cellStyle name="Normal 8 15 3 2 2 2 2" xfId="27736"/>
    <cellStyle name="Normal 8 15 3 2 2 3" xfId="27737"/>
    <cellStyle name="Normal 8 15 3 2 3" xfId="19169"/>
    <cellStyle name="Normal 8 15 3 2 3 2" xfId="27738"/>
    <cellStyle name="Normal 8 15 3 2 4" xfId="27739"/>
    <cellStyle name="Normal 8 15 3 3" xfId="19170"/>
    <cellStyle name="Normal 8 15 3 3 2" xfId="19171"/>
    <cellStyle name="Normal 8 15 3 3 2 2" xfId="27740"/>
    <cellStyle name="Normal 8 15 3 3 3" xfId="27741"/>
    <cellStyle name="Normal 8 15 3 4" xfId="19172"/>
    <cellStyle name="Normal 8 15 3 4 2" xfId="27742"/>
    <cellStyle name="Normal 8 15 3 5" xfId="27743"/>
    <cellStyle name="Normal 8 15 4" xfId="19173"/>
    <cellStyle name="Normal 8 15 4 2" xfId="19174"/>
    <cellStyle name="Normal 8 15 4 2 2" xfId="19175"/>
    <cellStyle name="Normal 8 15 4 2 2 2" xfId="27744"/>
    <cellStyle name="Normal 8 15 4 2 3" xfId="27745"/>
    <cellStyle name="Normal 8 15 4 3" xfId="19176"/>
    <cellStyle name="Normal 8 15 4 3 2" xfId="27746"/>
    <cellStyle name="Normal 8 15 4 4" xfId="27747"/>
    <cellStyle name="Normal 8 15 5" xfId="19177"/>
    <cellStyle name="Normal 8 15 5 2" xfId="19178"/>
    <cellStyle name="Normal 8 15 5 2 2" xfId="27748"/>
    <cellStyle name="Normal 8 15 5 3" xfId="27749"/>
    <cellStyle name="Normal 8 15 6" xfId="19179"/>
    <cellStyle name="Normal 8 15 6 2" xfId="27750"/>
    <cellStyle name="Normal 8 15 7" xfId="19180"/>
    <cellStyle name="Normal 8 15 7 2" xfId="27751"/>
    <cellStyle name="Normal 8 15 8" xfId="27752"/>
    <cellStyle name="Normal 8 15 9" xfId="27753"/>
    <cellStyle name="Normal 8 16" xfId="4919"/>
    <cellStyle name="Normál 8 16" xfId="19181"/>
    <cellStyle name="Normal 8 16 10" xfId="27754"/>
    <cellStyle name="Normal 8 16 11" xfId="27755"/>
    <cellStyle name="Normal 8 16 2" xfId="19182"/>
    <cellStyle name="Normal 8 16 2 2" xfId="19183"/>
    <cellStyle name="Normal 8 16 2 2 2" xfId="19184"/>
    <cellStyle name="Normal 8 16 2 2 2 2" xfId="19185"/>
    <cellStyle name="Normal 8 16 2 2 2 2 2" xfId="27756"/>
    <cellStyle name="Normal 8 16 2 2 2 3" xfId="27757"/>
    <cellStyle name="Normal 8 16 2 2 3" xfId="19186"/>
    <cellStyle name="Normal 8 16 2 2 3 2" xfId="27758"/>
    <cellStyle name="Normal 8 16 2 2 4" xfId="27759"/>
    <cellStyle name="Normal 8 16 2 3" xfId="19187"/>
    <cellStyle name="Normal 8 16 2 3 2" xfId="19188"/>
    <cellStyle name="Normal 8 16 2 3 2 2" xfId="27760"/>
    <cellStyle name="Normal 8 16 2 3 3" xfId="27761"/>
    <cellStyle name="Normal 8 16 2 4" xfId="19189"/>
    <cellStyle name="Normal 8 16 2 4 2" xfId="27762"/>
    <cellStyle name="Normal 8 16 2 5" xfId="27763"/>
    <cellStyle name="Normal 8 16 3" xfId="19190"/>
    <cellStyle name="Normal 8 16 3 2" xfId="19191"/>
    <cellStyle name="Normal 8 16 3 2 2" xfId="19192"/>
    <cellStyle name="Normal 8 16 3 2 2 2" xfId="27764"/>
    <cellStyle name="Normal 8 16 3 2 3" xfId="27765"/>
    <cellStyle name="Normal 8 16 3 3" xfId="19193"/>
    <cellStyle name="Normal 8 16 3 3 2" xfId="27766"/>
    <cellStyle name="Normal 8 16 3 4" xfId="27767"/>
    <cellStyle name="Normal 8 16 4" xfId="19194"/>
    <cellStyle name="Normal 8 16 4 2" xfId="19195"/>
    <cellStyle name="Normal 8 16 4 2 2" xfId="27768"/>
    <cellStyle name="Normal 8 16 4 3" xfId="27769"/>
    <cellStyle name="Normal 8 16 5" xfId="19196"/>
    <cellStyle name="Normal 8 16 5 2" xfId="27770"/>
    <cellStyle name="Normal 8 16 6" xfId="19197"/>
    <cellStyle name="Normal 8 16 6 2" xfId="27771"/>
    <cellStyle name="Normal 8 16 7" xfId="27772"/>
    <cellStyle name="Normal 8 16 8" xfId="27773"/>
    <cellStyle name="Normal 8 16 9" xfId="27774"/>
    <cellStyle name="Normal 8 17" xfId="4983"/>
    <cellStyle name="Normál 8 17" xfId="19198"/>
    <cellStyle name="Normal 8 17 10" xfId="27775"/>
    <cellStyle name="Normal 8 17 11" xfId="27776"/>
    <cellStyle name="Normal 8 17 2" xfId="19199"/>
    <cellStyle name="Normal 8 17 2 2" xfId="19200"/>
    <cellStyle name="Normal 8 17 2 2 2" xfId="19201"/>
    <cellStyle name="Normal 8 17 2 2 2 2" xfId="19202"/>
    <cellStyle name="Normal 8 17 2 2 2 2 2" xfId="27777"/>
    <cellStyle name="Normal 8 17 2 2 2 3" xfId="27778"/>
    <cellStyle name="Normal 8 17 2 2 3" xfId="19203"/>
    <cellStyle name="Normal 8 17 2 2 3 2" xfId="27779"/>
    <cellStyle name="Normal 8 17 2 2 4" xfId="27780"/>
    <cellStyle name="Normal 8 17 2 3" xfId="19204"/>
    <cellStyle name="Normal 8 17 2 3 2" xfId="19205"/>
    <cellStyle name="Normal 8 17 2 3 2 2" xfId="27781"/>
    <cellStyle name="Normal 8 17 2 3 3" xfId="27782"/>
    <cellStyle name="Normal 8 17 2 4" xfId="19206"/>
    <cellStyle name="Normal 8 17 2 4 2" xfId="27783"/>
    <cellStyle name="Normal 8 17 2 5" xfId="27784"/>
    <cellStyle name="Normal 8 17 3" xfId="19207"/>
    <cellStyle name="Normal 8 17 3 2" xfId="19208"/>
    <cellStyle name="Normal 8 17 3 2 2" xfId="19209"/>
    <cellStyle name="Normal 8 17 3 2 2 2" xfId="27785"/>
    <cellStyle name="Normal 8 17 3 2 3" xfId="27786"/>
    <cellStyle name="Normal 8 17 3 3" xfId="19210"/>
    <cellStyle name="Normal 8 17 3 3 2" xfId="27787"/>
    <cellStyle name="Normal 8 17 3 4" xfId="27788"/>
    <cellStyle name="Normal 8 17 4" xfId="19211"/>
    <cellStyle name="Normal 8 17 4 2" xfId="19212"/>
    <cellStyle name="Normal 8 17 4 2 2" xfId="27789"/>
    <cellStyle name="Normal 8 17 4 3" xfId="27790"/>
    <cellStyle name="Normal 8 17 5" xfId="19213"/>
    <cellStyle name="Normal 8 17 5 2" xfId="27791"/>
    <cellStyle name="Normal 8 17 6" xfId="19214"/>
    <cellStyle name="Normal 8 17 6 2" xfId="27792"/>
    <cellStyle name="Normal 8 17 7" xfId="27793"/>
    <cellStyle name="Normal 8 17 8" xfId="27794"/>
    <cellStyle name="Normal 8 17 9" xfId="27795"/>
    <cellStyle name="Normal 8 18" xfId="5313"/>
    <cellStyle name="Normál 8 18" xfId="19215"/>
    <cellStyle name="Normal 8 18 10" xfId="27796"/>
    <cellStyle name="Normal 8 18 11" xfId="27797"/>
    <cellStyle name="Normal 8 18 2" xfId="19216"/>
    <cellStyle name="Normal 8 18 2 2" xfId="19217"/>
    <cellStyle name="Normal 8 18 2 2 2" xfId="19218"/>
    <cellStyle name="Normal 8 18 2 2 2 2" xfId="19219"/>
    <cellStyle name="Normal 8 18 2 2 2 2 2" xfId="27798"/>
    <cellStyle name="Normal 8 18 2 2 2 3" xfId="27799"/>
    <cellStyle name="Normal 8 18 2 2 3" xfId="19220"/>
    <cellStyle name="Normal 8 18 2 2 3 2" xfId="27800"/>
    <cellStyle name="Normal 8 18 2 2 4" xfId="27801"/>
    <cellStyle name="Normal 8 18 2 3" xfId="19221"/>
    <cellStyle name="Normal 8 18 2 3 2" xfId="19222"/>
    <cellStyle name="Normal 8 18 2 3 2 2" xfId="27802"/>
    <cellStyle name="Normal 8 18 2 3 3" xfId="27803"/>
    <cellStyle name="Normal 8 18 2 4" xfId="19223"/>
    <cellStyle name="Normal 8 18 2 4 2" xfId="27804"/>
    <cellStyle name="Normal 8 18 2 5" xfId="27805"/>
    <cellStyle name="Normal 8 18 3" xfId="19224"/>
    <cellStyle name="Normal 8 18 3 2" xfId="19225"/>
    <cellStyle name="Normal 8 18 3 2 2" xfId="19226"/>
    <cellStyle name="Normal 8 18 3 2 2 2" xfId="27806"/>
    <cellStyle name="Normal 8 18 3 2 3" xfId="27807"/>
    <cellStyle name="Normal 8 18 3 3" xfId="19227"/>
    <cellStyle name="Normal 8 18 3 3 2" xfId="27808"/>
    <cellStyle name="Normal 8 18 3 4" xfId="27809"/>
    <cellStyle name="Normal 8 18 4" xfId="19228"/>
    <cellStyle name="Normal 8 18 4 2" xfId="19229"/>
    <cellStyle name="Normal 8 18 4 2 2" xfId="27810"/>
    <cellStyle name="Normal 8 18 4 3" xfId="27811"/>
    <cellStyle name="Normal 8 18 5" xfId="19230"/>
    <cellStyle name="Normal 8 18 5 2" xfId="27812"/>
    <cellStyle name="Normal 8 18 6" xfId="19231"/>
    <cellStyle name="Normal 8 18 6 2" xfId="27813"/>
    <cellStyle name="Normal 8 18 7" xfId="27814"/>
    <cellStyle name="Normal 8 18 8" xfId="27815"/>
    <cellStyle name="Normal 8 18 9" xfId="27816"/>
    <cellStyle name="Normal 8 19" xfId="5626"/>
    <cellStyle name="Normál 8 19" xfId="19232"/>
    <cellStyle name="Normal 8 19 10" xfId="27817"/>
    <cellStyle name="Normal 8 19 11" xfId="27818"/>
    <cellStyle name="Normal 8 19 2" xfId="19233"/>
    <cellStyle name="Normal 8 19 2 2" xfId="19234"/>
    <cellStyle name="Normal 8 19 2 2 2" xfId="19235"/>
    <cellStyle name="Normal 8 19 2 2 2 2" xfId="19236"/>
    <cellStyle name="Normal 8 19 2 2 2 2 2" xfId="27819"/>
    <cellStyle name="Normal 8 19 2 2 2 3" xfId="27820"/>
    <cellStyle name="Normal 8 19 2 2 3" xfId="19237"/>
    <cellStyle name="Normal 8 19 2 2 3 2" xfId="27821"/>
    <cellStyle name="Normal 8 19 2 2 4" xfId="27822"/>
    <cellStyle name="Normal 8 19 2 3" xfId="19238"/>
    <cellStyle name="Normal 8 19 2 3 2" xfId="19239"/>
    <cellStyle name="Normal 8 19 2 3 2 2" xfId="27823"/>
    <cellStyle name="Normal 8 19 2 3 3" xfId="27824"/>
    <cellStyle name="Normal 8 19 2 4" xfId="19240"/>
    <cellStyle name="Normal 8 19 2 4 2" xfId="27825"/>
    <cellStyle name="Normal 8 19 2 5" xfId="27826"/>
    <cellStyle name="Normal 8 19 3" xfId="19241"/>
    <cellStyle name="Normal 8 19 3 2" xfId="19242"/>
    <cellStyle name="Normal 8 19 3 2 2" xfId="19243"/>
    <cellStyle name="Normal 8 19 3 2 2 2" xfId="27827"/>
    <cellStyle name="Normal 8 19 3 2 3" xfId="27828"/>
    <cellStyle name="Normal 8 19 3 3" xfId="19244"/>
    <cellStyle name="Normal 8 19 3 3 2" xfId="27829"/>
    <cellStyle name="Normal 8 19 3 4" xfId="27830"/>
    <cellStyle name="Normal 8 19 4" xfId="19245"/>
    <cellStyle name="Normal 8 19 4 2" xfId="19246"/>
    <cellStyle name="Normal 8 19 4 2 2" xfId="27831"/>
    <cellStyle name="Normal 8 19 4 3" xfId="27832"/>
    <cellStyle name="Normal 8 19 5" xfId="19247"/>
    <cellStyle name="Normal 8 19 5 2" xfId="27833"/>
    <cellStyle name="Normal 8 19 6" xfId="19248"/>
    <cellStyle name="Normal 8 19 6 2" xfId="27834"/>
    <cellStyle name="Normal 8 19 7" xfId="27835"/>
    <cellStyle name="Normal 8 19 8" xfId="27836"/>
    <cellStyle name="Normal 8 19 9" xfId="27837"/>
    <cellStyle name="Normal 8 2" xfId="3658"/>
    <cellStyle name="Normál 8 2" xfId="1842"/>
    <cellStyle name="Normal 8 2 10" xfId="19250"/>
    <cellStyle name="Normál 8 2 10" xfId="30587"/>
    <cellStyle name="Normal 8 2 10 2" xfId="19251"/>
    <cellStyle name="Normal 8 2 10 2 2" xfId="27838"/>
    <cellStyle name="Normal 8 2 10 3" xfId="27839"/>
    <cellStyle name="Normal 8 2 11" xfId="19252"/>
    <cellStyle name="Normál 8 2 11" xfId="32257"/>
    <cellStyle name="Normal 8 2 11 2" xfId="19253"/>
    <cellStyle name="Normal 8 2 11 2 2" xfId="27840"/>
    <cellStyle name="Normal 8 2 11 3" xfId="27841"/>
    <cellStyle name="Normal 8 2 12" xfId="19254"/>
    <cellStyle name="Normál 8 2 12" xfId="33886"/>
    <cellStyle name="Normal 8 2 12 2" xfId="19255"/>
    <cellStyle name="Normal 8 2 12 2 2" xfId="27842"/>
    <cellStyle name="Normal 8 2 12 3" xfId="27843"/>
    <cellStyle name="Normal 8 2 13" xfId="19256"/>
    <cellStyle name="Normál 8 2 13" xfId="33376"/>
    <cellStyle name="Normal 8 2 13 2" xfId="19257"/>
    <cellStyle name="Normal 8 2 13 2 2" xfId="27844"/>
    <cellStyle name="Normal 8 2 13 3" xfId="27845"/>
    <cellStyle name="Normal 8 2 14" xfId="19258"/>
    <cellStyle name="Normál 8 2 14" xfId="32243"/>
    <cellStyle name="Normal 8 2 14 2" xfId="19259"/>
    <cellStyle name="Normal 8 2 14 2 2" xfId="27846"/>
    <cellStyle name="Normal 8 2 14 3" xfId="27847"/>
    <cellStyle name="Normal 8 2 15" xfId="19260"/>
    <cellStyle name="Normál 8 2 15" xfId="29916"/>
    <cellStyle name="Normal 8 2 15 2" xfId="19261"/>
    <cellStyle name="Normal 8 2 15 2 2" xfId="27848"/>
    <cellStyle name="Normal 8 2 15 3" xfId="27849"/>
    <cellStyle name="Normal 8 2 16" xfId="19262"/>
    <cellStyle name="Normál 8 2 16" xfId="34466"/>
    <cellStyle name="Normal 8 2 16 2" xfId="19263"/>
    <cellStyle name="Normal 8 2 16 2 2" xfId="27850"/>
    <cellStyle name="Normal 8 2 16 3" xfId="27851"/>
    <cellStyle name="Normal 8 2 17" xfId="19264"/>
    <cellStyle name="Normál 8 2 17" xfId="36936"/>
    <cellStyle name="Normal 8 2 17 2" xfId="19265"/>
    <cellStyle name="Normal 8 2 17 2 2" xfId="27852"/>
    <cellStyle name="Normal 8 2 17 3" xfId="27853"/>
    <cellStyle name="Normal 8 2 18" xfId="19266"/>
    <cellStyle name="Normal 8 2 18 2" xfId="19267"/>
    <cellStyle name="Normal 8 2 18 2 2" xfId="27854"/>
    <cellStyle name="Normal 8 2 18 3" xfId="27855"/>
    <cellStyle name="Normal 8 2 19" xfId="19268"/>
    <cellStyle name="Normal 8 2 19 2" xfId="19269"/>
    <cellStyle name="Normal 8 2 19 2 2" xfId="27856"/>
    <cellStyle name="Normal 8 2 19 3" xfId="27857"/>
    <cellStyle name="Normal 8 2 2" xfId="4748"/>
    <cellStyle name="Normál 8 2 2" xfId="19270"/>
    <cellStyle name="Normal 8 2 2 10" xfId="19271"/>
    <cellStyle name="Normal 8 2 2 10 2" xfId="19272"/>
    <cellStyle name="Normal 8 2 2 10 2 2" xfId="27858"/>
    <cellStyle name="Normal 8 2 2 10 3" xfId="27859"/>
    <cellStyle name="Normal 8 2 2 11" xfId="19273"/>
    <cellStyle name="Normal 8 2 2 11 2" xfId="19274"/>
    <cellStyle name="Normal 8 2 2 11 2 2" xfId="27860"/>
    <cellStyle name="Normal 8 2 2 11 3" xfId="27861"/>
    <cellStyle name="Normal 8 2 2 12" xfId="19275"/>
    <cellStyle name="Normal 8 2 2 12 2" xfId="19276"/>
    <cellStyle name="Normal 8 2 2 12 2 2" xfId="27862"/>
    <cellStyle name="Normal 8 2 2 12 3" xfId="27863"/>
    <cellStyle name="Normal 8 2 2 13" xfId="19277"/>
    <cellStyle name="Normal 8 2 2 13 2" xfId="19278"/>
    <cellStyle name="Normal 8 2 2 13 2 2" xfId="27864"/>
    <cellStyle name="Normal 8 2 2 13 3" xfId="27865"/>
    <cellStyle name="Normal 8 2 2 14" xfId="19279"/>
    <cellStyle name="Normal 8 2 2 14 2" xfId="19280"/>
    <cellStyle name="Normal 8 2 2 14 2 2" xfId="27866"/>
    <cellStyle name="Normal 8 2 2 14 3" xfId="27867"/>
    <cellStyle name="Normal 8 2 2 15" xfId="19281"/>
    <cellStyle name="Normal 8 2 2 15 2" xfId="19282"/>
    <cellStyle name="Normal 8 2 2 15 2 2" xfId="27868"/>
    <cellStyle name="Normal 8 2 2 15 3" xfId="27869"/>
    <cellStyle name="Normal 8 2 2 16" xfId="19283"/>
    <cellStyle name="Normal 8 2 2 16 2" xfId="19284"/>
    <cellStyle name="Normal 8 2 2 16 2 2" xfId="27870"/>
    <cellStyle name="Normal 8 2 2 16 3" xfId="27871"/>
    <cellStyle name="Normal 8 2 2 17" xfId="19285"/>
    <cellStyle name="Normal 8 2 2 17 2" xfId="19286"/>
    <cellStyle name="Normal 8 2 2 17 2 2" xfId="27872"/>
    <cellStyle name="Normal 8 2 2 17 3" xfId="27873"/>
    <cellStyle name="Normal 8 2 2 18" xfId="19287"/>
    <cellStyle name="Normal 8 2 2 18 2" xfId="19288"/>
    <cellStyle name="Normal 8 2 2 18 2 2" xfId="27874"/>
    <cellStyle name="Normal 8 2 2 18 3" xfId="27875"/>
    <cellStyle name="Normal 8 2 2 19" xfId="19289"/>
    <cellStyle name="Normal 8 2 2 19 2" xfId="19290"/>
    <cellStyle name="Normal 8 2 2 19 2 2" xfId="27876"/>
    <cellStyle name="Normal 8 2 2 19 3" xfId="27877"/>
    <cellStyle name="Normal 8 2 2 2" xfId="19291"/>
    <cellStyle name="Normál 8 2 2 2" xfId="35083"/>
    <cellStyle name="Normal 8 2 2 2 2" xfId="19292"/>
    <cellStyle name="Normal 8 2 2 2 2 2" xfId="19293"/>
    <cellStyle name="Normal 8 2 2 2 2 2 2" xfId="19294"/>
    <cellStyle name="Normal 8 2 2 2 2 2 2 2" xfId="19295"/>
    <cellStyle name="Normal 8 2 2 2 2 2 2 2 2" xfId="19296"/>
    <cellStyle name="Normal 8 2 2 2 2 2 2 2 2 2" xfId="27878"/>
    <cellStyle name="Normal 8 2 2 2 2 2 2 2 3" xfId="27879"/>
    <cellStyle name="Normal 8 2 2 2 2 2 2 3" xfId="19297"/>
    <cellStyle name="Normal 8 2 2 2 2 2 2 3 2" xfId="27880"/>
    <cellStyle name="Normal 8 2 2 2 2 2 2 4" xfId="27881"/>
    <cellStyle name="Normal 8 2 2 2 2 2 3" xfId="19298"/>
    <cellStyle name="Normal 8 2 2 2 2 2 3 2" xfId="19299"/>
    <cellStyle name="Normal 8 2 2 2 2 2 3 2 2" xfId="27882"/>
    <cellStyle name="Normal 8 2 2 2 2 2 3 3" xfId="27883"/>
    <cellStyle name="Normal 8 2 2 2 2 2 4" xfId="19300"/>
    <cellStyle name="Normal 8 2 2 2 2 2 4 2" xfId="27884"/>
    <cellStyle name="Normal 8 2 2 2 2 2 5" xfId="27885"/>
    <cellStyle name="Normal 8 2 2 2 2 3" xfId="19301"/>
    <cellStyle name="Normal 8 2 2 2 2 3 2" xfId="19302"/>
    <cellStyle name="Normal 8 2 2 2 2 3 2 2" xfId="19303"/>
    <cellStyle name="Normal 8 2 2 2 2 3 2 2 2" xfId="27886"/>
    <cellStyle name="Normal 8 2 2 2 2 3 2 3" xfId="27887"/>
    <cellStyle name="Normal 8 2 2 2 2 3 3" xfId="19304"/>
    <cellStyle name="Normal 8 2 2 2 2 3 3 2" xfId="27888"/>
    <cellStyle name="Normal 8 2 2 2 2 3 4" xfId="27889"/>
    <cellStyle name="Normal 8 2 2 2 2 4" xfId="19305"/>
    <cellStyle name="Normal 8 2 2 2 2 4 2" xfId="19306"/>
    <cellStyle name="Normal 8 2 2 2 2 4 2 2" xfId="27890"/>
    <cellStyle name="Normal 8 2 2 2 2 4 3" xfId="27891"/>
    <cellStyle name="Normal 8 2 2 2 2 5" xfId="19307"/>
    <cellStyle name="Normal 8 2 2 2 2 5 2" xfId="27892"/>
    <cellStyle name="Normal 8 2 2 2 2 6" xfId="27893"/>
    <cellStyle name="Normal 8 2 2 2 3" xfId="19308"/>
    <cellStyle name="Normal 8 2 2 2 3 2" xfId="19309"/>
    <cellStyle name="Normal 8 2 2 2 3 2 2" xfId="19310"/>
    <cellStyle name="Normal 8 2 2 2 3 2 2 2" xfId="19311"/>
    <cellStyle name="Normal 8 2 2 2 3 2 2 2 2" xfId="27894"/>
    <cellStyle name="Normal 8 2 2 2 3 2 2 3" xfId="27895"/>
    <cellStyle name="Normal 8 2 2 2 3 2 3" xfId="19312"/>
    <cellStyle name="Normal 8 2 2 2 3 2 3 2" xfId="27896"/>
    <cellStyle name="Normal 8 2 2 2 3 2 4" xfId="27897"/>
    <cellStyle name="Normal 8 2 2 2 3 3" xfId="19313"/>
    <cellStyle name="Normal 8 2 2 2 3 3 2" xfId="19314"/>
    <cellStyle name="Normal 8 2 2 2 3 3 2 2" xfId="27898"/>
    <cellStyle name="Normal 8 2 2 2 3 3 3" xfId="27899"/>
    <cellStyle name="Normal 8 2 2 2 3 4" xfId="19315"/>
    <cellStyle name="Normal 8 2 2 2 3 4 2" xfId="27900"/>
    <cellStyle name="Normal 8 2 2 2 3 5" xfId="27901"/>
    <cellStyle name="Normal 8 2 2 2 4" xfId="19316"/>
    <cellStyle name="Normal 8 2 2 2 4 2" xfId="19317"/>
    <cellStyle name="Normal 8 2 2 2 4 2 2" xfId="19318"/>
    <cellStyle name="Normal 8 2 2 2 4 2 2 2" xfId="27902"/>
    <cellStyle name="Normal 8 2 2 2 4 2 3" xfId="27903"/>
    <cellStyle name="Normal 8 2 2 2 4 3" xfId="19319"/>
    <cellStyle name="Normal 8 2 2 2 4 3 2" xfId="27904"/>
    <cellStyle name="Normal 8 2 2 2 4 4" xfId="27905"/>
    <cellStyle name="Normal 8 2 2 2 5" xfId="19320"/>
    <cellStyle name="Normal 8 2 2 2 5 2" xfId="19321"/>
    <cellStyle name="Normal 8 2 2 2 5 2 2" xfId="27906"/>
    <cellStyle name="Normal 8 2 2 2 5 3" xfId="27907"/>
    <cellStyle name="Normal 8 2 2 2 6" xfId="19322"/>
    <cellStyle name="Normal 8 2 2 2 6 2" xfId="27908"/>
    <cellStyle name="Normal 8 2 2 2 7" xfId="27909"/>
    <cellStyle name="Normal 8 2 2 20" xfId="19323"/>
    <cellStyle name="Normal 8 2 2 20 2" xfId="19324"/>
    <cellStyle name="Normal 8 2 2 20 2 2" xfId="27910"/>
    <cellStyle name="Normal 8 2 2 20 3" xfId="27911"/>
    <cellStyle name="Normal 8 2 2 21" xfId="19325"/>
    <cellStyle name="Normal 8 2 2 21 2" xfId="19326"/>
    <cellStyle name="Normal 8 2 2 21 2 2" xfId="27912"/>
    <cellStyle name="Normal 8 2 2 21 3" xfId="27913"/>
    <cellStyle name="Normal 8 2 2 22" xfId="19327"/>
    <cellStyle name="Normal 8 2 2 22 2" xfId="19328"/>
    <cellStyle name="Normal 8 2 2 22 2 2" xfId="27914"/>
    <cellStyle name="Normal 8 2 2 22 3" xfId="27915"/>
    <cellStyle name="Normal 8 2 2 23" xfId="19329"/>
    <cellStyle name="Normal 8 2 2 23 2" xfId="19330"/>
    <cellStyle name="Normal 8 2 2 23 2 2" xfId="27916"/>
    <cellStyle name="Normal 8 2 2 23 3" xfId="27917"/>
    <cellStyle name="Normal 8 2 2 24" xfId="19331"/>
    <cellStyle name="Normal 8 2 2 24 2" xfId="19332"/>
    <cellStyle name="Normal 8 2 2 24 2 2" xfId="27918"/>
    <cellStyle name="Normal 8 2 2 24 3" xfId="27919"/>
    <cellStyle name="Normal 8 2 2 25" xfId="19333"/>
    <cellStyle name="Normal 8 2 2 25 2" xfId="19334"/>
    <cellStyle name="Normal 8 2 2 25 2 2" xfId="27920"/>
    <cellStyle name="Normal 8 2 2 25 3" xfId="27921"/>
    <cellStyle name="Normal 8 2 2 26" xfId="19335"/>
    <cellStyle name="Normal 8 2 2 26 2" xfId="19336"/>
    <cellStyle name="Normal 8 2 2 26 2 2" xfId="27922"/>
    <cellStyle name="Normal 8 2 2 26 3" xfId="27923"/>
    <cellStyle name="Normal 8 2 2 27" xfId="19337"/>
    <cellStyle name="Normal 8 2 2 27 2" xfId="19338"/>
    <cellStyle name="Normal 8 2 2 27 2 2" xfId="27924"/>
    <cellStyle name="Normal 8 2 2 27 3" xfId="27925"/>
    <cellStyle name="Normal 8 2 2 28" xfId="19339"/>
    <cellStyle name="Normal 8 2 2 28 2" xfId="19340"/>
    <cellStyle name="Normal 8 2 2 28 2 2" xfId="27926"/>
    <cellStyle name="Normal 8 2 2 28 3" xfId="27927"/>
    <cellStyle name="Normal 8 2 2 29" xfId="19341"/>
    <cellStyle name="Normal 8 2 2 29 2" xfId="19342"/>
    <cellStyle name="Normal 8 2 2 29 2 2" xfId="27928"/>
    <cellStyle name="Normal 8 2 2 29 3" xfId="27929"/>
    <cellStyle name="Normal 8 2 2 3" xfId="19343"/>
    <cellStyle name="Normál 8 2 2 3" xfId="36937"/>
    <cellStyle name="Normal 8 2 2 3 2" xfId="19344"/>
    <cellStyle name="Normal 8 2 2 3 2 2" xfId="19345"/>
    <cellStyle name="Normal 8 2 2 3 2 2 2" xfId="19346"/>
    <cellStyle name="Normal 8 2 2 3 2 2 2 2" xfId="19347"/>
    <cellStyle name="Normal 8 2 2 3 2 2 2 2 2" xfId="27930"/>
    <cellStyle name="Normal 8 2 2 3 2 2 2 3" xfId="27931"/>
    <cellStyle name="Normal 8 2 2 3 2 2 3" xfId="19348"/>
    <cellStyle name="Normal 8 2 2 3 2 2 3 2" xfId="27932"/>
    <cellStyle name="Normal 8 2 2 3 2 2 4" xfId="27933"/>
    <cellStyle name="Normal 8 2 2 3 2 3" xfId="19349"/>
    <cellStyle name="Normal 8 2 2 3 2 3 2" xfId="19350"/>
    <cellStyle name="Normal 8 2 2 3 2 3 2 2" xfId="27934"/>
    <cellStyle name="Normal 8 2 2 3 2 3 3" xfId="27935"/>
    <cellStyle name="Normal 8 2 2 3 2 4" xfId="19351"/>
    <cellStyle name="Normal 8 2 2 3 2 4 2" xfId="27936"/>
    <cellStyle name="Normal 8 2 2 3 2 5" xfId="27937"/>
    <cellStyle name="Normal 8 2 2 3 3" xfId="19352"/>
    <cellStyle name="Normal 8 2 2 3 3 2" xfId="19353"/>
    <cellStyle name="Normal 8 2 2 3 3 2 2" xfId="19354"/>
    <cellStyle name="Normal 8 2 2 3 3 2 2 2" xfId="27938"/>
    <cellStyle name="Normal 8 2 2 3 3 2 3" xfId="27939"/>
    <cellStyle name="Normal 8 2 2 3 3 3" xfId="19355"/>
    <cellStyle name="Normal 8 2 2 3 3 3 2" xfId="27940"/>
    <cellStyle name="Normal 8 2 2 3 3 4" xfId="27941"/>
    <cellStyle name="Normal 8 2 2 3 4" xfId="19356"/>
    <cellStyle name="Normal 8 2 2 3 4 2" xfId="19357"/>
    <cellStyle name="Normal 8 2 2 3 4 2 2" xfId="27942"/>
    <cellStyle name="Normal 8 2 2 3 4 3" xfId="27943"/>
    <cellStyle name="Normal 8 2 2 3 5" xfId="19358"/>
    <cellStyle name="Normal 8 2 2 3 5 2" xfId="27944"/>
    <cellStyle name="Normal 8 2 2 3 6" xfId="27945"/>
    <cellStyle name="Normal 8 2 2 30" xfId="19359"/>
    <cellStyle name="Normal 8 2 2 30 2" xfId="19360"/>
    <cellStyle name="Normal 8 2 2 30 2 2" xfId="27946"/>
    <cellStyle name="Normal 8 2 2 30 3" xfId="27947"/>
    <cellStyle name="Normal 8 2 2 31" xfId="19361"/>
    <cellStyle name="Normal 8 2 2 31 2" xfId="19362"/>
    <cellStyle name="Normal 8 2 2 31 2 2" xfId="27948"/>
    <cellStyle name="Normal 8 2 2 31 3" xfId="27949"/>
    <cellStyle name="Normal 8 2 2 32" xfId="19363"/>
    <cellStyle name="Normal 8 2 2 32 2" xfId="19364"/>
    <cellStyle name="Normal 8 2 2 32 2 2" xfId="27950"/>
    <cellStyle name="Normal 8 2 2 32 3" xfId="27951"/>
    <cellStyle name="Normal 8 2 2 33" xfId="19365"/>
    <cellStyle name="Normal 8 2 2 33 2" xfId="19366"/>
    <cellStyle name="Normal 8 2 2 33 2 2" xfId="27952"/>
    <cellStyle name="Normal 8 2 2 33 3" xfId="27953"/>
    <cellStyle name="Normal 8 2 2 34" xfId="19367"/>
    <cellStyle name="Normal 8 2 2 34 2" xfId="19368"/>
    <cellStyle name="Normal 8 2 2 34 2 2" xfId="27954"/>
    <cellStyle name="Normal 8 2 2 34 3" xfId="27955"/>
    <cellStyle name="Normal 8 2 2 35" xfId="19369"/>
    <cellStyle name="Normal 8 2 2 35 2" xfId="19370"/>
    <cellStyle name="Normal 8 2 2 35 2 2" xfId="27956"/>
    <cellStyle name="Normal 8 2 2 35 3" xfId="27957"/>
    <cellStyle name="Normal 8 2 2 36" xfId="19371"/>
    <cellStyle name="Normal 8 2 2 36 2" xfId="19372"/>
    <cellStyle name="Normal 8 2 2 36 2 2" xfId="27958"/>
    <cellStyle name="Normal 8 2 2 36 3" xfId="27959"/>
    <cellStyle name="Normal 8 2 2 37" xfId="19373"/>
    <cellStyle name="Normal 8 2 2 37 2" xfId="19374"/>
    <cellStyle name="Normal 8 2 2 37 2 2" xfId="27960"/>
    <cellStyle name="Normal 8 2 2 37 3" xfId="27961"/>
    <cellStyle name="Normal 8 2 2 38" xfId="19375"/>
    <cellStyle name="Normal 8 2 2 38 2" xfId="19376"/>
    <cellStyle name="Normal 8 2 2 38 2 2" xfId="27962"/>
    <cellStyle name="Normal 8 2 2 38 3" xfId="27963"/>
    <cellStyle name="Normal 8 2 2 39" xfId="19377"/>
    <cellStyle name="Normal 8 2 2 39 2" xfId="19378"/>
    <cellStyle name="Normal 8 2 2 39 2 2" xfId="27964"/>
    <cellStyle name="Normal 8 2 2 39 3" xfId="27965"/>
    <cellStyle name="Normal 8 2 2 4" xfId="19379"/>
    <cellStyle name="Normal 8 2 2 4 2" xfId="19380"/>
    <cellStyle name="Normal 8 2 2 4 2 2" xfId="19381"/>
    <cellStyle name="Normal 8 2 2 4 2 2 2" xfId="19382"/>
    <cellStyle name="Normal 8 2 2 4 2 2 2 2" xfId="27966"/>
    <cellStyle name="Normal 8 2 2 4 2 2 3" xfId="27967"/>
    <cellStyle name="Normal 8 2 2 4 2 3" xfId="19383"/>
    <cellStyle name="Normal 8 2 2 4 2 3 2" xfId="27968"/>
    <cellStyle name="Normal 8 2 2 4 2 4" xfId="27969"/>
    <cellStyle name="Normal 8 2 2 4 3" xfId="19384"/>
    <cellStyle name="Normal 8 2 2 4 3 2" xfId="19385"/>
    <cellStyle name="Normal 8 2 2 4 3 2 2" xfId="27970"/>
    <cellStyle name="Normal 8 2 2 4 3 3" xfId="27971"/>
    <cellStyle name="Normal 8 2 2 4 4" xfId="19386"/>
    <cellStyle name="Normal 8 2 2 4 4 2" xfId="27972"/>
    <cellStyle name="Normal 8 2 2 4 5" xfId="27973"/>
    <cellStyle name="Normal 8 2 2 40" xfId="19387"/>
    <cellStyle name="Normal 8 2 2 40 2" xfId="19388"/>
    <cellStyle name="Normal 8 2 2 40 2 2" xfId="27974"/>
    <cellStyle name="Normal 8 2 2 40 3" xfId="27975"/>
    <cellStyle name="Normal 8 2 2 41" xfId="19389"/>
    <cellStyle name="Normal 8 2 2 41 2" xfId="19390"/>
    <cellStyle name="Normal 8 2 2 41 2 2" xfId="27976"/>
    <cellStyle name="Normal 8 2 2 41 3" xfId="27977"/>
    <cellStyle name="Normal 8 2 2 42" xfId="19391"/>
    <cellStyle name="Normal 8 2 2 42 2" xfId="19392"/>
    <cellStyle name="Normal 8 2 2 42 2 2" xfId="27978"/>
    <cellStyle name="Normal 8 2 2 42 3" xfId="27979"/>
    <cellStyle name="Normal 8 2 2 43" xfId="19393"/>
    <cellStyle name="Normal 8 2 2 43 2" xfId="19394"/>
    <cellStyle name="Normal 8 2 2 43 2 2" xfId="27980"/>
    <cellStyle name="Normal 8 2 2 43 3" xfId="27981"/>
    <cellStyle name="Normal 8 2 2 44" xfId="19395"/>
    <cellStyle name="Normal 8 2 2 44 2" xfId="19396"/>
    <cellStyle name="Normal 8 2 2 44 2 2" xfId="27982"/>
    <cellStyle name="Normal 8 2 2 44 3" xfId="27983"/>
    <cellStyle name="Normal 8 2 2 45" xfId="19397"/>
    <cellStyle name="Normal 8 2 2 45 2" xfId="19398"/>
    <cellStyle name="Normal 8 2 2 45 2 2" xfId="27984"/>
    <cellStyle name="Normal 8 2 2 45 3" xfId="27985"/>
    <cellStyle name="Normal 8 2 2 46" xfId="19399"/>
    <cellStyle name="Normal 8 2 2 46 2" xfId="19400"/>
    <cellStyle name="Normal 8 2 2 46 2 2" xfId="27986"/>
    <cellStyle name="Normal 8 2 2 46 3" xfId="27987"/>
    <cellStyle name="Normal 8 2 2 47" xfId="19401"/>
    <cellStyle name="Normal 8 2 2 47 2" xfId="19402"/>
    <cellStyle name="Normal 8 2 2 47 2 2" xfId="27988"/>
    <cellStyle name="Normal 8 2 2 47 3" xfId="27989"/>
    <cellStyle name="Normal 8 2 2 48" xfId="19403"/>
    <cellStyle name="Normal 8 2 2 48 2" xfId="19404"/>
    <cellStyle name="Normal 8 2 2 48 2 2" xfId="27990"/>
    <cellStyle name="Normal 8 2 2 48 3" xfId="27991"/>
    <cellStyle name="Normal 8 2 2 49" xfId="19405"/>
    <cellStyle name="Normal 8 2 2 49 2" xfId="19406"/>
    <cellStyle name="Normal 8 2 2 49 2 2" xfId="27992"/>
    <cellStyle name="Normal 8 2 2 49 3" xfId="27993"/>
    <cellStyle name="Normal 8 2 2 5" xfId="19407"/>
    <cellStyle name="Normal 8 2 2 5 2" xfId="19408"/>
    <cellStyle name="Normal 8 2 2 5 2 2" xfId="19409"/>
    <cellStyle name="Normal 8 2 2 5 2 2 2" xfId="27994"/>
    <cellStyle name="Normal 8 2 2 5 2 3" xfId="27995"/>
    <cellStyle name="Normal 8 2 2 5 3" xfId="19410"/>
    <cellStyle name="Normal 8 2 2 5 3 2" xfId="27996"/>
    <cellStyle name="Normal 8 2 2 5 4" xfId="27997"/>
    <cellStyle name="Normal 8 2 2 50" xfId="19411"/>
    <cellStyle name="Normal 8 2 2 50 2" xfId="19412"/>
    <cellStyle name="Normal 8 2 2 50 2 2" xfId="27998"/>
    <cellStyle name="Normal 8 2 2 50 3" xfId="27999"/>
    <cellStyle name="Normal 8 2 2 51" xfId="19413"/>
    <cellStyle name="Normal 8 2 2 51 2" xfId="19414"/>
    <cellStyle name="Normal 8 2 2 51 2 2" xfId="28000"/>
    <cellStyle name="Normal 8 2 2 51 3" xfId="28001"/>
    <cellStyle name="Normal 8 2 2 52" xfId="19415"/>
    <cellStyle name="Normal 8 2 2 52 2" xfId="19416"/>
    <cellStyle name="Normal 8 2 2 52 2 2" xfId="28002"/>
    <cellStyle name="Normal 8 2 2 52 3" xfId="28003"/>
    <cellStyle name="Normal 8 2 2 53" xfId="19417"/>
    <cellStyle name="Normal 8 2 2 53 2" xfId="19418"/>
    <cellStyle name="Normal 8 2 2 53 2 2" xfId="28004"/>
    <cellStyle name="Normal 8 2 2 53 3" xfId="28005"/>
    <cellStyle name="Normal 8 2 2 54" xfId="19419"/>
    <cellStyle name="Normal 8 2 2 54 2" xfId="19420"/>
    <cellStyle name="Normal 8 2 2 54 2 2" xfId="28006"/>
    <cellStyle name="Normal 8 2 2 54 3" xfId="28007"/>
    <cellStyle name="Normal 8 2 2 55" xfId="19421"/>
    <cellStyle name="Normal 8 2 2 55 2" xfId="19422"/>
    <cellStyle name="Normal 8 2 2 55 2 2" xfId="28008"/>
    <cellStyle name="Normal 8 2 2 55 3" xfId="28009"/>
    <cellStyle name="Normal 8 2 2 56" xfId="19423"/>
    <cellStyle name="Normal 8 2 2 56 2" xfId="19424"/>
    <cellStyle name="Normal 8 2 2 56 2 2" xfId="28010"/>
    <cellStyle name="Normal 8 2 2 56 3" xfId="28011"/>
    <cellStyle name="Normal 8 2 2 57" xfId="19425"/>
    <cellStyle name="Normal 8 2 2 57 2" xfId="19426"/>
    <cellStyle name="Normal 8 2 2 57 2 2" xfId="28012"/>
    <cellStyle name="Normal 8 2 2 57 3" xfId="28013"/>
    <cellStyle name="Normal 8 2 2 58" xfId="19427"/>
    <cellStyle name="Normal 8 2 2 59" xfId="19428"/>
    <cellStyle name="Normal 8 2 2 6" xfId="19429"/>
    <cellStyle name="Normal 8 2 2 6 2" xfId="19430"/>
    <cellStyle name="Normal 8 2 2 6 2 2" xfId="28014"/>
    <cellStyle name="Normal 8 2 2 6 3" xfId="28015"/>
    <cellStyle name="Normal 8 2 2 60" xfId="19431"/>
    <cellStyle name="Normal 8 2 2 61" xfId="36364"/>
    <cellStyle name="Normal 8 2 2 7" xfId="19432"/>
    <cellStyle name="Normal 8 2 2 7 2" xfId="19433"/>
    <cellStyle name="Normal 8 2 2 7 2 2" xfId="28016"/>
    <cellStyle name="Normal 8 2 2 7 3" xfId="28017"/>
    <cellStyle name="Normal 8 2 2 8" xfId="19434"/>
    <cellStyle name="Normal 8 2 2 8 2" xfId="19435"/>
    <cellStyle name="Normal 8 2 2 8 2 2" xfId="28018"/>
    <cellStyle name="Normal 8 2 2 8 3" xfId="28019"/>
    <cellStyle name="Normal 8 2 2 9" xfId="19436"/>
    <cellStyle name="Normal 8 2 2 9 2" xfId="19437"/>
    <cellStyle name="Normal 8 2 2 9 2 2" xfId="28020"/>
    <cellStyle name="Normal 8 2 2 9 3" xfId="28021"/>
    <cellStyle name="Normal 8 2 20" xfId="19438"/>
    <cellStyle name="Normal 8 2 20 2" xfId="19439"/>
    <cellStyle name="Normal 8 2 20 2 2" xfId="28022"/>
    <cellStyle name="Normal 8 2 20 3" xfId="28023"/>
    <cellStyle name="Normal 8 2 21" xfId="19440"/>
    <cellStyle name="Normal 8 2 21 2" xfId="19441"/>
    <cellStyle name="Normal 8 2 21 2 2" xfId="28024"/>
    <cellStyle name="Normal 8 2 21 3" xfId="28025"/>
    <cellStyle name="Normal 8 2 22" xfId="19442"/>
    <cellStyle name="Normal 8 2 22 2" xfId="19443"/>
    <cellStyle name="Normal 8 2 22 2 2" xfId="28026"/>
    <cellStyle name="Normal 8 2 22 3" xfId="28027"/>
    <cellStyle name="Normal 8 2 23" xfId="19444"/>
    <cellStyle name="Normal 8 2 23 2" xfId="19445"/>
    <cellStyle name="Normal 8 2 23 2 2" xfId="28028"/>
    <cellStyle name="Normal 8 2 23 3" xfId="28029"/>
    <cellStyle name="Normal 8 2 24" xfId="19446"/>
    <cellStyle name="Normal 8 2 24 2" xfId="19447"/>
    <cellStyle name="Normal 8 2 24 2 2" xfId="28030"/>
    <cellStyle name="Normal 8 2 24 3" xfId="28031"/>
    <cellStyle name="Normal 8 2 25" xfId="19448"/>
    <cellStyle name="Normal 8 2 25 2" xfId="19449"/>
    <cellStyle name="Normal 8 2 25 2 2" xfId="28032"/>
    <cellStyle name="Normal 8 2 25 3" xfId="28033"/>
    <cellStyle name="Normal 8 2 26" xfId="19450"/>
    <cellStyle name="Normal 8 2 26 2" xfId="19451"/>
    <cellStyle name="Normal 8 2 26 2 2" xfId="28034"/>
    <cellStyle name="Normal 8 2 26 3" xfId="28035"/>
    <cellStyle name="Normal 8 2 27" xfId="19452"/>
    <cellStyle name="Normal 8 2 27 2" xfId="19453"/>
    <cellStyle name="Normal 8 2 27 2 2" xfId="28036"/>
    <cellStyle name="Normal 8 2 27 3" xfId="28037"/>
    <cellStyle name="Normal 8 2 28" xfId="19454"/>
    <cellStyle name="Normal 8 2 28 2" xfId="19455"/>
    <cellStyle name="Normal 8 2 28 2 2" xfId="28038"/>
    <cellStyle name="Normal 8 2 28 3" xfId="28039"/>
    <cellStyle name="Normal 8 2 29" xfId="19456"/>
    <cellStyle name="Normal 8 2 29 2" xfId="19457"/>
    <cellStyle name="Normal 8 2 29 2 2" xfId="28040"/>
    <cellStyle name="Normal 8 2 29 3" xfId="28041"/>
    <cellStyle name="Normal 8 2 3" xfId="19458"/>
    <cellStyle name="Normál 8 2 3" xfId="19249"/>
    <cellStyle name="Normal 8 2 3 2" xfId="19459"/>
    <cellStyle name="Normal 8 2 3 2 2" xfId="19460"/>
    <cellStyle name="Normal 8 2 3 2 2 2" xfId="19461"/>
    <cellStyle name="Normal 8 2 3 2 2 2 2" xfId="19462"/>
    <cellStyle name="Normal 8 2 3 2 2 2 2 2" xfId="19463"/>
    <cellStyle name="Normal 8 2 3 2 2 2 2 2 2" xfId="28042"/>
    <cellStyle name="Normal 8 2 3 2 2 2 2 3" xfId="28043"/>
    <cellStyle name="Normal 8 2 3 2 2 2 3" xfId="19464"/>
    <cellStyle name="Normal 8 2 3 2 2 2 3 2" xfId="28044"/>
    <cellStyle name="Normal 8 2 3 2 2 2 4" xfId="28045"/>
    <cellStyle name="Normal 8 2 3 2 2 3" xfId="19465"/>
    <cellStyle name="Normal 8 2 3 2 2 3 2" xfId="19466"/>
    <cellStyle name="Normal 8 2 3 2 2 3 2 2" xfId="28046"/>
    <cellStyle name="Normal 8 2 3 2 2 3 3" xfId="28047"/>
    <cellStyle name="Normal 8 2 3 2 2 4" xfId="19467"/>
    <cellStyle name="Normal 8 2 3 2 2 4 2" xfId="28048"/>
    <cellStyle name="Normal 8 2 3 2 2 5" xfId="28049"/>
    <cellStyle name="Normal 8 2 3 2 3" xfId="19468"/>
    <cellStyle name="Normal 8 2 3 2 3 2" xfId="19469"/>
    <cellStyle name="Normal 8 2 3 2 3 2 2" xfId="19470"/>
    <cellStyle name="Normal 8 2 3 2 3 2 2 2" xfId="28050"/>
    <cellStyle name="Normal 8 2 3 2 3 2 3" xfId="28051"/>
    <cellStyle name="Normal 8 2 3 2 3 3" xfId="19471"/>
    <cellStyle name="Normal 8 2 3 2 3 3 2" xfId="28052"/>
    <cellStyle name="Normal 8 2 3 2 3 4" xfId="28053"/>
    <cellStyle name="Normal 8 2 3 2 4" xfId="19472"/>
    <cellStyle name="Normal 8 2 3 2 4 2" xfId="19473"/>
    <cellStyle name="Normal 8 2 3 2 4 2 2" xfId="28054"/>
    <cellStyle name="Normal 8 2 3 2 4 3" xfId="28055"/>
    <cellStyle name="Normal 8 2 3 2 5" xfId="19474"/>
    <cellStyle name="Normal 8 2 3 2 5 2" xfId="28056"/>
    <cellStyle name="Normal 8 2 3 2 6" xfId="28057"/>
    <cellStyle name="Normal 8 2 3 3" xfId="19475"/>
    <cellStyle name="Normal 8 2 3 3 2" xfId="19476"/>
    <cellStyle name="Normal 8 2 3 3 2 2" xfId="19477"/>
    <cellStyle name="Normal 8 2 3 3 2 2 2" xfId="19478"/>
    <cellStyle name="Normal 8 2 3 3 2 2 2 2" xfId="28058"/>
    <cellStyle name="Normal 8 2 3 3 2 2 3" xfId="28059"/>
    <cellStyle name="Normal 8 2 3 3 2 3" xfId="19479"/>
    <cellStyle name="Normal 8 2 3 3 2 3 2" xfId="28060"/>
    <cellStyle name="Normal 8 2 3 3 2 4" xfId="28061"/>
    <cellStyle name="Normal 8 2 3 3 3" xfId="19480"/>
    <cellStyle name="Normal 8 2 3 3 3 2" xfId="19481"/>
    <cellStyle name="Normal 8 2 3 3 3 2 2" xfId="28062"/>
    <cellStyle name="Normal 8 2 3 3 3 3" xfId="28063"/>
    <cellStyle name="Normal 8 2 3 3 4" xfId="19482"/>
    <cellStyle name="Normal 8 2 3 3 4 2" xfId="28064"/>
    <cellStyle name="Normal 8 2 3 3 5" xfId="28065"/>
    <cellStyle name="Normal 8 2 3 4" xfId="19483"/>
    <cellStyle name="Normal 8 2 3 4 2" xfId="19484"/>
    <cellStyle name="Normal 8 2 3 4 2 2" xfId="19485"/>
    <cellStyle name="Normal 8 2 3 4 2 2 2" xfId="28066"/>
    <cellStyle name="Normal 8 2 3 4 2 3" xfId="28067"/>
    <cellStyle name="Normal 8 2 3 4 3" xfId="19486"/>
    <cellStyle name="Normal 8 2 3 4 3 2" xfId="28068"/>
    <cellStyle name="Normal 8 2 3 4 4" xfId="28069"/>
    <cellStyle name="Normal 8 2 3 5" xfId="19487"/>
    <cellStyle name="Normal 8 2 3 5 2" xfId="19488"/>
    <cellStyle name="Normal 8 2 3 5 2 2" xfId="28070"/>
    <cellStyle name="Normal 8 2 3 5 3" xfId="28071"/>
    <cellStyle name="Normal 8 2 3 6" xfId="19489"/>
    <cellStyle name="Normal 8 2 3 6 2" xfId="28072"/>
    <cellStyle name="Normal 8 2 3 7" xfId="28073"/>
    <cellStyle name="Normal 8 2 30" xfId="19490"/>
    <cellStyle name="Normal 8 2 30 2" xfId="19491"/>
    <cellStyle name="Normal 8 2 30 2 2" xfId="28074"/>
    <cellStyle name="Normal 8 2 30 3" xfId="28075"/>
    <cellStyle name="Normal 8 2 31" xfId="19492"/>
    <cellStyle name="Normal 8 2 31 2" xfId="19493"/>
    <cellStyle name="Normal 8 2 31 2 2" xfId="28076"/>
    <cellStyle name="Normal 8 2 31 3" xfId="28077"/>
    <cellStyle name="Normal 8 2 32" xfId="19494"/>
    <cellStyle name="Normal 8 2 32 2" xfId="19495"/>
    <cellStyle name="Normal 8 2 32 2 2" xfId="28078"/>
    <cellStyle name="Normal 8 2 32 3" xfId="28079"/>
    <cellStyle name="Normal 8 2 33" xfId="19496"/>
    <cellStyle name="Normal 8 2 33 2" xfId="19497"/>
    <cellStyle name="Normal 8 2 33 2 2" xfId="28080"/>
    <cellStyle name="Normal 8 2 33 3" xfId="28081"/>
    <cellStyle name="Normal 8 2 34" xfId="19498"/>
    <cellStyle name="Normal 8 2 34 2" xfId="19499"/>
    <cellStyle name="Normal 8 2 34 2 2" xfId="28082"/>
    <cellStyle name="Normal 8 2 34 3" xfId="28083"/>
    <cellStyle name="Normal 8 2 35" xfId="19500"/>
    <cellStyle name="Normal 8 2 35 2" xfId="19501"/>
    <cellStyle name="Normal 8 2 35 2 2" xfId="28084"/>
    <cellStyle name="Normal 8 2 35 3" xfId="28085"/>
    <cellStyle name="Normal 8 2 36" xfId="19502"/>
    <cellStyle name="Normal 8 2 36 2" xfId="19503"/>
    <cellStyle name="Normal 8 2 36 2 2" xfId="28086"/>
    <cellStyle name="Normal 8 2 36 3" xfId="28087"/>
    <cellStyle name="Normal 8 2 37" xfId="19504"/>
    <cellStyle name="Normal 8 2 37 2" xfId="19505"/>
    <cellStyle name="Normal 8 2 37 2 2" xfId="28088"/>
    <cellStyle name="Normal 8 2 37 3" xfId="28089"/>
    <cellStyle name="Normal 8 2 38" xfId="19506"/>
    <cellStyle name="Normal 8 2 38 2" xfId="19507"/>
    <cellStyle name="Normal 8 2 38 2 2" xfId="28090"/>
    <cellStyle name="Normal 8 2 38 3" xfId="28091"/>
    <cellStyle name="Normal 8 2 39" xfId="19508"/>
    <cellStyle name="Normal 8 2 39 2" xfId="19509"/>
    <cellStyle name="Normal 8 2 39 2 2" xfId="28092"/>
    <cellStyle name="Normal 8 2 39 3" xfId="28093"/>
    <cellStyle name="Normal 8 2 4" xfId="19510"/>
    <cellStyle name="Normál 8 2 4" xfId="32032"/>
    <cellStyle name="Normal 8 2 4 2" xfId="19511"/>
    <cellStyle name="Normal 8 2 4 2 2" xfId="19512"/>
    <cellStyle name="Normal 8 2 4 2 2 2" xfId="19513"/>
    <cellStyle name="Normal 8 2 4 2 2 2 2" xfId="19514"/>
    <cellStyle name="Normal 8 2 4 2 2 2 2 2" xfId="28094"/>
    <cellStyle name="Normal 8 2 4 2 2 2 3" xfId="28095"/>
    <cellStyle name="Normal 8 2 4 2 2 3" xfId="19515"/>
    <cellStyle name="Normal 8 2 4 2 2 3 2" xfId="28096"/>
    <cellStyle name="Normal 8 2 4 2 2 4" xfId="28097"/>
    <cellStyle name="Normal 8 2 4 2 3" xfId="19516"/>
    <cellStyle name="Normal 8 2 4 2 3 2" xfId="19517"/>
    <cellStyle name="Normal 8 2 4 2 3 2 2" xfId="28098"/>
    <cellStyle name="Normal 8 2 4 2 3 3" xfId="28099"/>
    <cellStyle name="Normal 8 2 4 2 4" xfId="19518"/>
    <cellStyle name="Normal 8 2 4 2 4 2" xfId="28100"/>
    <cellStyle name="Normal 8 2 4 2 5" xfId="28101"/>
    <cellStyle name="Normal 8 2 4 3" xfId="19519"/>
    <cellStyle name="Normal 8 2 4 3 2" xfId="19520"/>
    <cellStyle name="Normal 8 2 4 3 2 2" xfId="19521"/>
    <cellStyle name="Normal 8 2 4 3 2 2 2" xfId="28102"/>
    <cellStyle name="Normal 8 2 4 3 2 3" xfId="28103"/>
    <cellStyle name="Normal 8 2 4 3 3" xfId="19522"/>
    <cellStyle name="Normal 8 2 4 3 3 2" xfId="28104"/>
    <cellStyle name="Normal 8 2 4 3 4" xfId="28105"/>
    <cellStyle name="Normal 8 2 4 4" xfId="19523"/>
    <cellStyle name="Normal 8 2 4 4 2" xfId="19524"/>
    <cellStyle name="Normal 8 2 4 4 2 2" xfId="28106"/>
    <cellStyle name="Normal 8 2 4 4 3" xfId="28107"/>
    <cellStyle name="Normal 8 2 4 5" xfId="19525"/>
    <cellStyle name="Normal 8 2 4 5 2" xfId="28108"/>
    <cellStyle name="Normal 8 2 4 6" xfId="28109"/>
    <cellStyle name="Normal 8 2 40" xfId="19526"/>
    <cellStyle name="Normal 8 2 40 2" xfId="19527"/>
    <cellStyle name="Normal 8 2 40 2 2" xfId="28110"/>
    <cellStyle name="Normal 8 2 40 3" xfId="28111"/>
    <cellStyle name="Normal 8 2 41" xfId="19528"/>
    <cellStyle name="Normal 8 2 41 2" xfId="19529"/>
    <cellStyle name="Normal 8 2 41 2 2" xfId="28112"/>
    <cellStyle name="Normal 8 2 41 3" xfId="28113"/>
    <cellStyle name="Normal 8 2 42" xfId="19530"/>
    <cellStyle name="Normal 8 2 42 2" xfId="19531"/>
    <cellStyle name="Normal 8 2 42 2 2" xfId="28114"/>
    <cellStyle name="Normal 8 2 42 3" xfId="28115"/>
    <cellStyle name="Normal 8 2 43" xfId="19532"/>
    <cellStyle name="Normal 8 2 43 2" xfId="19533"/>
    <cellStyle name="Normal 8 2 43 2 2" xfId="28116"/>
    <cellStyle name="Normal 8 2 43 3" xfId="28117"/>
    <cellStyle name="Normal 8 2 44" xfId="19534"/>
    <cellStyle name="Normal 8 2 44 2" xfId="19535"/>
    <cellStyle name="Normal 8 2 44 2 2" xfId="28118"/>
    <cellStyle name="Normal 8 2 44 3" xfId="28119"/>
    <cellStyle name="Normal 8 2 45" xfId="19536"/>
    <cellStyle name="Normal 8 2 45 2" xfId="19537"/>
    <cellStyle name="Normal 8 2 45 2 2" xfId="28120"/>
    <cellStyle name="Normal 8 2 45 3" xfId="28121"/>
    <cellStyle name="Normal 8 2 46" xfId="19538"/>
    <cellStyle name="Normal 8 2 46 2" xfId="19539"/>
    <cellStyle name="Normal 8 2 46 2 2" xfId="28122"/>
    <cellStyle name="Normal 8 2 46 3" xfId="28123"/>
    <cellStyle name="Normal 8 2 47" xfId="19540"/>
    <cellStyle name="Normal 8 2 47 2" xfId="19541"/>
    <cellStyle name="Normal 8 2 47 2 2" xfId="28124"/>
    <cellStyle name="Normal 8 2 47 3" xfId="28125"/>
    <cellStyle name="Normal 8 2 48" xfId="19542"/>
    <cellStyle name="Normal 8 2 48 2" xfId="19543"/>
    <cellStyle name="Normal 8 2 48 2 2" xfId="28126"/>
    <cellStyle name="Normal 8 2 48 3" xfId="28127"/>
    <cellStyle name="Normal 8 2 49" xfId="19544"/>
    <cellStyle name="Normal 8 2 49 2" xfId="19545"/>
    <cellStyle name="Normal 8 2 49 2 2" xfId="28128"/>
    <cellStyle name="Normal 8 2 49 3" xfId="28129"/>
    <cellStyle name="Normal 8 2 5" xfId="19546"/>
    <cellStyle name="Normál 8 2 5" xfId="31176"/>
    <cellStyle name="Normal 8 2 5 2" xfId="19547"/>
    <cellStyle name="Normal 8 2 5 2 2" xfId="19548"/>
    <cellStyle name="Normal 8 2 5 2 2 2" xfId="19549"/>
    <cellStyle name="Normal 8 2 5 2 2 2 2" xfId="28130"/>
    <cellStyle name="Normal 8 2 5 2 2 3" xfId="28131"/>
    <cellStyle name="Normal 8 2 5 2 3" xfId="19550"/>
    <cellStyle name="Normal 8 2 5 2 3 2" xfId="28132"/>
    <cellStyle name="Normal 8 2 5 2 4" xfId="28133"/>
    <cellStyle name="Normal 8 2 5 3" xfId="19551"/>
    <cellStyle name="Normal 8 2 5 3 2" xfId="19552"/>
    <cellStyle name="Normal 8 2 5 3 2 2" xfId="28134"/>
    <cellStyle name="Normal 8 2 5 3 3" xfId="28135"/>
    <cellStyle name="Normal 8 2 5 4" xfId="19553"/>
    <cellStyle name="Normal 8 2 5 4 2" xfId="28136"/>
    <cellStyle name="Normal 8 2 5 5" xfId="28137"/>
    <cellStyle name="Normal 8 2 50" xfId="19554"/>
    <cellStyle name="Normal 8 2 50 2" xfId="19555"/>
    <cellStyle name="Normal 8 2 50 2 2" xfId="28138"/>
    <cellStyle name="Normal 8 2 50 3" xfId="28139"/>
    <cellStyle name="Normal 8 2 51" xfId="19556"/>
    <cellStyle name="Normal 8 2 51 2" xfId="19557"/>
    <cellStyle name="Normal 8 2 51 2 2" xfId="28140"/>
    <cellStyle name="Normal 8 2 51 3" xfId="28141"/>
    <cellStyle name="Normal 8 2 52" xfId="19558"/>
    <cellStyle name="Normal 8 2 52 2" xfId="19559"/>
    <cellStyle name="Normal 8 2 52 2 2" xfId="28142"/>
    <cellStyle name="Normal 8 2 52 3" xfId="28143"/>
    <cellStyle name="Normal 8 2 53" xfId="19560"/>
    <cellStyle name="Normal 8 2 53 2" xfId="19561"/>
    <cellStyle name="Normal 8 2 53 2 2" xfId="28144"/>
    <cellStyle name="Normal 8 2 53 3" xfId="28145"/>
    <cellStyle name="Normal 8 2 54" xfId="19562"/>
    <cellStyle name="Normal 8 2 54 2" xfId="19563"/>
    <cellStyle name="Normal 8 2 54 2 2" xfId="28146"/>
    <cellStyle name="Normal 8 2 54 3" xfId="28147"/>
    <cellStyle name="Normal 8 2 55" xfId="19564"/>
    <cellStyle name="Normal 8 2 55 2" xfId="19565"/>
    <cellStyle name="Normal 8 2 55 2 2" xfId="28148"/>
    <cellStyle name="Normal 8 2 55 3" xfId="28149"/>
    <cellStyle name="Normal 8 2 56" xfId="19566"/>
    <cellStyle name="Normal 8 2 56 2" xfId="19567"/>
    <cellStyle name="Normal 8 2 56 2 2" xfId="28150"/>
    <cellStyle name="Normal 8 2 56 3" xfId="28151"/>
    <cellStyle name="Normal 8 2 57" xfId="19568"/>
    <cellStyle name="Normal 8 2 57 2" xfId="19569"/>
    <cellStyle name="Normal 8 2 57 2 2" xfId="28152"/>
    <cellStyle name="Normal 8 2 57 3" xfId="28153"/>
    <cellStyle name="Normal 8 2 58" xfId="19570"/>
    <cellStyle name="Normal 8 2 58 2" xfId="19571"/>
    <cellStyle name="Normal 8 2 58 2 2" xfId="28154"/>
    <cellStyle name="Normal 8 2 58 3" xfId="28155"/>
    <cellStyle name="Normal 8 2 59" xfId="19572"/>
    <cellStyle name="Normal 8 2 6" xfId="19573"/>
    <cellStyle name="Normál 8 2 6" xfId="30578"/>
    <cellStyle name="Normal 8 2 6 2" xfId="19574"/>
    <cellStyle name="Normal 8 2 6 2 2" xfId="19575"/>
    <cellStyle name="Normal 8 2 6 2 2 2" xfId="28156"/>
    <cellStyle name="Normal 8 2 6 2 3" xfId="28157"/>
    <cellStyle name="Normal 8 2 6 3" xfId="19576"/>
    <cellStyle name="Normal 8 2 6 3 2" xfId="28158"/>
    <cellStyle name="Normal 8 2 6 4" xfId="28159"/>
    <cellStyle name="Normal 8 2 60" xfId="19577"/>
    <cellStyle name="Normal 8 2 61" xfId="19578"/>
    <cellStyle name="Normal 8 2 62" xfId="36049"/>
    <cellStyle name="Normal 8 2 63" xfId="36935"/>
    <cellStyle name="Normal 8 2 7" xfId="19579"/>
    <cellStyle name="Normál 8 2 7" xfId="29947"/>
    <cellStyle name="Normal 8 2 7 2" xfId="19580"/>
    <cellStyle name="Normal 8 2 7 2 2" xfId="28160"/>
    <cellStyle name="Normal 8 2 7 3" xfId="28161"/>
    <cellStyle name="Normal 8 2 8" xfId="19581"/>
    <cellStyle name="Normál 8 2 8" xfId="29925"/>
    <cellStyle name="Normal 8 2 8 2" xfId="19582"/>
    <cellStyle name="Normal 8 2 8 2 2" xfId="28162"/>
    <cellStyle name="Normal 8 2 8 3" xfId="28163"/>
    <cellStyle name="Normal 8 2 9" xfId="19583"/>
    <cellStyle name="Normál 8 2 9" xfId="32251"/>
    <cellStyle name="Normal 8 2 9 2" xfId="19584"/>
    <cellStyle name="Normal 8 2 9 2 2" xfId="28164"/>
    <cellStyle name="Normal 8 2 9 3" xfId="28165"/>
    <cellStyle name="Normal 8 20" xfId="5565"/>
    <cellStyle name="Normál 8 20" xfId="19585"/>
    <cellStyle name="Normal 8 20 10" xfId="28166"/>
    <cellStyle name="Normal 8 20 11" xfId="28167"/>
    <cellStyle name="Normal 8 20 2" xfId="19586"/>
    <cellStyle name="Normal 8 20 2 2" xfId="19587"/>
    <cellStyle name="Normal 8 20 2 2 2" xfId="19588"/>
    <cellStyle name="Normal 8 20 2 2 2 2" xfId="19589"/>
    <cellStyle name="Normal 8 20 2 2 2 2 2" xfId="28168"/>
    <cellStyle name="Normal 8 20 2 2 2 3" xfId="28169"/>
    <cellStyle name="Normal 8 20 2 2 3" xfId="19590"/>
    <cellStyle name="Normal 8 20 2 2 3 2" xfId="28170"/>
    <cellStyle name="Normal 8 20 2 2 4" xfId="28171"/>
    <cellStyle name="Normal 8 20 2 3" xfId="19591"/>
    <cellStyle name="Normal 8 20 2 3 2" xfId="19592"/>
    <cellStyle name="Normal 8 20 2 3 2 2" xfId="28172"/>
    <cellStyle name="Normal 8 20 2 3 3" xfId="28173"/>
    <cellStyle name="Normal 8 20 2 4" xfId="19593"/>
    <cellStyle name="Normal 8 20 2 4 2" xfId="28174"/>
    <cellStyle name="Normal 8 20 2 5" xfId="28175"/>
    <cellStyle name="Normal 8 20 3" xfId="19594"/>
    <cellStyle name="Normal 8 20 3 2" xfId="19595"/>
    <cellStyle name="Normal 8 20 3 2 2" xfId="19596"/>
    <cellStyle name="Normal 8 20 3 2 2 2" xfId="28176"/>
    <cellStyle name="Normal 8 20 3 2 3" xfId="28177"/>
    <cellStyle name="Normal 8 20 3 3" xfId="19597"/>
    <cellStyle name="Normal 8 20 3 3 2" xfId="28178"/>
    <cellStyle name="Normal 8 20 3 4" xfId="28179"/>
    <cellStyle name="Normal 8 20 4" xfId="19598"/>
    <cellStyle name="Normal 8 20 4 2" xfId="19599"/>
    <cellStyle name="Normal 8 20 4 2 2" xfId="28180"/>
    <cellStyle name="Normal 8 20 4 3" xfId="28181"/>
    <cellStyle name="Normal 8 20 5" xfId="19600"/>
    <cellStyle name="Normal 8 20 5 2" xfId="28182"/>
    <cellStyle name="Normal 8 20 6" xfId="19601"/>
    <cellStyle name="Normal 8 20 6 2" xfId="28183"/>
    <cellStyle name="Normal 8 20 7" xfId="28184"/>
    <cellStyle name="Normal 8 20 8" xfId="28185"/>
    <cellStyle name="Normal 8 20 9" xfId="28186"/>
    <cellStyle name="Normal 8 21" xfId="5627"/>
    <cellStyle name="Normál 8 21" xfId="19602"/>
    <cellStyle name="Normal 8 21 10" xfId="28187"/>
    <cellStyle name="Normal 8 21 11" xfId="28188"/>
    <cellStyle name="Normal 8 21 2" xfId="19603"/>
    <cellStyle name="Normal 8 21 2 2" xfId="19604"/>
    <cellStyle name="Normal 8 21 2 2 2" xfId="19605"/>
    <cellStyle name="Normal 8 21 2 2 2 2" xfId="19606"/>
    <cellStyle name="Normal 8 21 2 2 2 2 2" xfId="28189"/>
    <cellStyle name="Normal 8 21 2 2 2 3" xfId="28190"/>
    <cellStyle name="Normal 8 21 2 2 3" xfId="19607"/>
    <cellStyle name="Normal 8 21 2 2 3 2" xfId="28191"/>
    <cellStyle name="Normal 8 21 2 2 4" xfId="28192"/>
    <cellStyle name="Normal 8 21 2 3" xfId="19608"/>
    <cellStyle name="Normal 8 21 2 3 2" xfId="19609"/>
    <cellStyle name="Normal 8 21 2 3 2 2" xfId="28193"/>
    <cellStyle name="Normal 8 21 2 3 3" xfId="28194"/>
    <cellStyle name="Normal 8 21 2 4" xfId="19610"/>
    <cellStyle name="Normal 8 21 2 4 2" xfId="28195"/>
    <cellStyle name="Normal 8 21 2 5" xfId="28196"/>
    <cellStyle name="Normal 8 21 3" xfId="19611"/>
    <cellStyle name="Normal 8 21 3 2" xfId="19612"/>
    <cellStyle name="Normal 8 21 3 2 2" xfId="19613"/>
    <cellStyle name="Normal 8 21 3 2 2 2" xfId="28197"/>
    <cellStyle name="Normal 8 21 3 2 3" xfId="28198"/>
    <cellStyle name="Normal 8 21 3 3" xfId="19614"/>
    <cellStyle name="Normal 8 21 3 3 2" xfId="28199"/>
    <cellStyle name="Normal 8 21 3 4" xfId="28200"/>
    <cellStyle name="Normal 8 21 4" xfId="19615"/>
    <cellStyle name="Normal 8 21 4 2" xfId="19616"/>
    <cellStyle name="Normal 8 21 4 2 2" xfId="28201"/>
    <cellStyle name="Normal 8 21 4 3" xfId="28202"/>
    <cellStyle name="Normal 8 21 5" xfId="19617"/>
    <cellStyle name="Normal 8 21 5 2" xfId="28203"/>
    <cellStyle name="Normal 8 21 6" xfId="19618"/>
    <cellStyle name="Normal 8 21 6 2" xfId="28204"/>
    <cellStyle name="Normal 8 21 7" xfId="28205"/>
    <cellStyle name="Normal 8 21 8" xfId="28206"/>
    <cellStyle name="Normal 8 21 9" xfId="28207"/>
    <cellStyle name="Normal 8 22" xfId="5564"/>
    <cellStyle name="Normál 8 22" xfId="19619"/>
    <cellStyle name="Normal 8 22 10" xfId="28208"/>
    <cellStyle name="Normal 8 22 11" xfId="28209"/>
    <cellStyle name="Normal 8 22 2" xfId="19620"/>
    <cellStyle name="Normal 8 22 2 2" xfId="19621"/>
    <cellStyle name="Normal 8 22 2 2 2" xfId="19622"/>
    <cellStyle name="Normal 8 22 2 2 2 2" xfId="19623"/>
    <cellStyle name="Normal 8 22 2 2 2 2 2" xfId="28210"/>
    <cellStyle name="Normal 8 22 2 2 2 3" xfId="28211"/>
    <cellStyle name="Normal 8 22 2 2 3" xfId="19624"/>
    <cellStyle name="Normal 8 22 2 2 3 2" xfId="28212"/>
    <cellStyle name="Normal 8 22 2 2 4" xfId="28213"/>
    <cellStyle name="Normal 8 22 2 3" xfId="19625"/>
    <cellStyle name="Normal 8 22 2 3 2" xfId="19626"/>
    <cellStyle name="Normal 8 22 2 3 2 2" xfId="28214"/>
    <cellStyle name="Normal 8 22 2 3 3" xfId="28215"/>
    <cellStyle name="Normal 8 22 2 4" xfId="19627"/>
    <cellStyle name="Normal 8 22 2 4 2" xfId="28216"/>
    <cellStyle name="Normal 8 22 2 5" xfId="28217"/>
    <cellStyle name="Normal 8 22 3" xfId="19628"/>
    <cellStyle name="Normal 8 22 3 2" xfId="19629"/>
    <cellStyle name="Normal 8 22 3 2 2" xfId="19630"/>
    <cellStyle name="Normal 8 22 3 2 2 2" xfId="28218"/>
    <cellStyle name="Normal 8 22 3 2 3" xfId="28219"/>
    <cellStyle name="Normal 8 22 3 3" xfId="19631"/>
    <cellStyle name="Normal 8 22 3 3 2" xfId="28220"/>
    <cellStyle name="Normal 8 22 3 4" xfId="28221"/>
    <cellStyle name="Normal 8 22 4" xfId="19632"/>
    <cellStyle name="Normal 8 22 4 2" xfId="19633"/>
    <cellStyle name="Normal 8 22 4 2 2" xfId="28222"/>
    <cellStyle name="Normal 8 22 4 3" xfId="28223"/>
    <cellStyle name="Normal 8 22 5" xfId="19634"/>
    <cellStyle name="Normal 8 22 5 2" xfId="28224"/>
    <cellStyle name="Normal 8 22 6" xfId="19635"/>
    <cellStyle name="Normal 8 22 6 2" xfId="28225"/>
    <cellStyle name="Normal 8 22 7" xfId="28226"/>
    <cellStyle name="Normal 8 22 8" xfId="28227"/>
    <cellStyle name="Normal 8 22 9" xfId="28228"/>
    <cellStyle name="Normal 8 23" xfId="5755"/>
    <cellStyle name="Normál 8 23" xfId="19636"/>
    <cellStyle name="Normal 8 23 10" xfId="28229"/>
    <cellStyle name="Normal 8 23 2" xfId="19637"/>
    <cellStyle name="Normal 8 23 2 2" xfId="19638"/>
    <cellStyle name="Normal 8 23 2 2 2" xfId="19639"/>
    <cellStyle name="Normal 8 23 2 2 2 2" xfId="28230"/>
    <cellStyle name="Normal 8 23 2 2 3" xfId="28231"/>
    <cellStyle name="Normal 8 23 2 3" xfId="19640"/>
    <cellStyle name="Normal 8 23 2 3 2" xfId="28232"/>
    <cellStyle name="Normal 8 23 2 4" xfId="28233"/>
    <cellStyle name="Normal 8 23 3" xfId="19641"/>
    <cellStyle name="Normal 8 23 3 2" xfId="19642"/>
    <cellStyle name="Normal 8 23 3 2 2" xfId="28234"/>
    <cellStyle name="Normal 8 23 3 3" xfId="28235"/>
    <cellStyle name="Normal 8 23 4" xfId="19643"/>
    <cellStyle name="Normal 8 23 4 2" xfId="28236"/>
    <cellStyle name="Normal 8 23 5" xfId="19644"/>
    <cellStyle name="Normal 8 23 5 2" xfId="28237"/>
    <cellStyle name="Normal 8 23 6" xfId="28238"/>
    <cellStyle name="Normal 8 23 7" xfId="28239"/>
    <cellStyle name="Normal 8 23 8" xfId="28240"/>
    <cellStyle name="Normal 8 23 9" xfId="28241"/>
    <cellStyle name="Normal 8 24" xfId="5681"/>
    <cellStyle name="Normál 8 24" xfId="19645"/>
    <cellStyle name="Normal 8 24 10" xfId="28242"/>
    <cellStyle name="Normal 8 24 2" xfId="19646"/>
    <cellStyle name="Normal 8 24 2 2" xfId="19647"/>
    <cellStyle name="Normal 8 24 2 2 2" xfId="19648"/>
    <cellStyle name="Normal 8 24 2 2 2 2" xfId="28243"/>
    <cellStyle name="Normal 8 24 2 2 3" xfId="28244"/>
    <cellStyle name="Normal 8 24 2 3" xfId="19649"/>
    <cellStyle name="Normal 8 24 2 3 2" xfId="28245"/>
    <cellStyle name="Normal 8 24 2 4" xfId="28246"/>
    <cellStyle name="Normal 8 24 3" xfId="19650"/>
    <cellStyle name="Normal 8 24 3 2" xfId="19651"/>
    <cellStyle name="Normal 8 24 3 2 2" xfId="28247"/>
    <cellStyle name="Normal 8 24 3 3" xfId="28248"/>
    <cellStyle name="Normal 8 24 4" xfId="19652"/>
    <cellStyle name="Normal 8 24 4 2" xfId="28249"/>
    <cellStyle name="Normal 8 24 5" xfId="19653"/>
    <cellStyle name="Normal 8 24 5 2" xfId="28250"/>
    <cellStyle name="Normal 8 24 6" xfId="28251"/>
    <cellStyle name="Normal 8 24 7" xfId="28252"/>
    <cellStyle name="Normal 8 24 8" xfId="28253"/>
    <cellStyle name="Normal 8 24 9" xfId="28254"/>
    <cellStyle name="Normal 8 25" xfId="5756"/>
    <cellStyle name="Normál 8 25" xfId="19654"/>
    <cellStyle name="Normal 8 25 10" xfId="28255"/>
    <cellStyle name="Normal 8 25 2" xfId="19655"/>
    <cellStyle name="Normal 8 25 2 2" xfId="19656"/>
    <cellStyle name="Normal 8 25 2 2 2" xfId="19657"/>
    <cellStyle name="Normal 8 25 2 2 2 2" xfId="28256"/>
    <cellStyle name="Normal 8 25 2 2 3" xfId="28257"/>
    <cellStyle name="Normal 8 25 2 3" xfId="19658"/>
    <cellStyle name="Normal 8 25 2 3 2" xfId="28258"/>
    <cellStyle name="Normal 8 25 2 4" xfId="28259"/>
    <cellStyle name="Normal 8 25 3" xfId="19659"/>
    <cellStyle name="Normal 8 25 3 2" xfId="19660"/>
    <cellStyle name="Normal 8 25 3 2 2" xfId="28260"/>
    <cellStyle name="Normal 8 25 3 3" xfId="28261"/>
    <cellStyle name="Normal 8 25 4" xfId="19661"/>
    <cellStyle name="Normal 8 25 4 2" xfId="28262"/>
    <cellStyle name="Normal 8 25 5" xfId="19662"/>
    <cellStyle name="Normal 8 25 5 2" xfId="28263"/>
    <cellStyle name="Normal 8 25 6" xfId="28264"/>
    <cellStyle name="Normal 8 25 7" xfId="28265"/>
    <cellStyle name="Normal 8 25 8" xfId="28266"/>
    <cellStyle name="Normal 8 25 9" xfId="28267"/>
    <cellStyle name="Normal 8 26" xfId="5680"/>
    <cellStyle name="Normál 8 26" xfId="19663"/>
    <cellStyle name="Normal 8 26 10" xfId="28268"/>
    <cellStyle name="Normal 8 26 2" xfId="19664"/>
    <cellStyle name="Normal 8 26 2 2" xfId="19665"/>
    <cellStyle name="Normal 8 26 2 2 2" xfId="19666"/>
    <cellStyle name="Normal 8 26 2 2 2 2" xfId="28269"/>
    <cellStyle name="Normal 8 26 2 2 3" xfId="28270"/>
    <cellStyle name="Normal 8 26 2 3" xfId="19667"/>
    <cellStyle name="Normal 8 26 2 3 2" xfId="28271"/>
    <cellStyle name="Normal 8 26 2 4" xfId="28272"/>
    <cellStyle name="Normal 8 26 3" xfId="19668"/>
    <cellStyle name="Normal 8 26 3 2" xfId="19669"/>
    <cellStyle name="Normal 8 26 3 2 2" xfId="28273"/>
    <cellStyle name="Normal 8 26 3 3" xfId="28274"/>
    <cellStyle name="Normal 8 26 4" xfId="19670"/>
    <cellStyle name="Normal 8 26 4 2" xfId="28275"/>
    <cellStyle name="Normal 8 26 5" xfId="19671"/>
    <cellStyle name="Normal 8 26 5 2" xfId="28276"/>
    <cellStyle name="Normal 8 26 6" xfId="28277"/>
    <cellStyle name="Normal 8 26 7" xfId="28278"/>
    <cellStyle name="Normal 8 26 8" xfId="28279"/>
    <cellStyle name="Normal 8 26 9" xfId="28280"/>
    <cellStyle name="Normal 8 27" xfId="5757"/>
    <cellStyle name="Normál 8 27" xfId="19672"/>
    <cellStyle name="Normal 8 27 10" xfId="28281"/>
    <cellStyle name="Normal 8 27 2" xfId="19673"/>
    <cellStyle name="Normal 8 27 2 2" xfId="19674"/>
    <cellStyle name="Normal 8 27 2 2 2" xfId="19675"/>
    <cellStyle name="Normal 8 27 2 2 2 2" xfId="28282"/>
    <cellStyle name="Normal 8 27 2 2 3" xfId="28283"/>
    <cellStyle name="Normal 8 27 2 3" xfId="19676"/>
    <cellStyle name="Normal 8 27 2 3 2" xfId="28284"/>
    <cellStyle name="Normal 8 27 2 4" xfId="28285"/>
    <cellStyle name="Normal 8 27 3" xfId="19677"/>
    <cellStyle name="Normal 8 27 3 2" xfId="19678"/>
    <cellStyle name="Normal 8 27 3 2 2" xfId="28286"/>
    <cellStyle name="Normal 8 27 3 3" xfId="28287"/>
    <cellStyle name="Normal 8 27 4" xfId="19679"/>
    <cellStyle name="Normal 8 27 4 2" xfId="28288"/>
    <cellStyle name="Normal 8 27 5" xfId="19680"/>
    <cellStyle name="Normal 8 27 5 2" xfId="28289"/>
    <cellStyle name="Normal 8 27 6" xfId="28290"/>
    <cellStyle name="Normal 8 27 7" xfId="28291"/>
    <cellStyle name="Normal 8 27 8" xfId="28292"/>
    <cellStyle name="Normal 8 27 9" xfId="28293"/>
    <cellStyle name="Normal 8 28" xfId="5940"/>
    <cellStyle name="Normál 8 28" xfId="19681"/>
    <cellStyle name="Normal 8 28 10" xfId="28294"/>
    <cellStyle name="Normal 8 28 2" xfId="19682"/>
    <cellStyle name="Normal 8 28 2 2" xfId="19683"/>
    <cellStyle name="Normal 8 28 2 2 2" xfId="19684"/>
    <cellStyle name="Normal 8 28 2 2 2 2" xfId="28295"/>
    <cellStyle name="Normal 8 28 2 2 3" xfId="28296"/>
    <cellStyle name="Normal 8 28 2 3" xfId="19685"/>
    <cellStyle name="Normal 8 28 2 3 2" xfId="28297"/>
    <cellStyle name="Normal 8 28 2 4" xfId="28298"/>
    <cellStyle name="Normal 8 28 3" xfId="19686"/>
    <cellStyle name="Normal 8 28 3 2" xfId="19687"/>
    <cellStyle name="Normal 8 28 3 2 2" xfId="28299"/>
    <cellStyle name="Normal 8 28 3 3" xfId="28300"/>
    <cellStyle name="Normal 8 28 4" xfId="19688"/>
    <cellStyle name="Normal 8 28 4 2" xfId="28301"/>
    <cellStyle name="Normal 8 28 5" xfId="19689"/>
    <cellStyle name="Normal 8 28 5 2" xfId="28302"/>
    <cellStyle name="Normal 8 28 6" xfId="28303"/>
    <cellStyle name="Normal 8 28 7" xfId="28304"/>
    <cellStyle name="Normal 8 28 8" xfId="28305"/>
    <cellStyle name="Normal 8 28 9" xfId="28306"/>
    <cellStyle name="Normal 8 29" xfId="5945"/>
    <cellStyle name="Normál 8 29" xfId="19690"/>
    <cellStyle name="Normal 8 29 10" xfId="28307"/>
    <cellStyle name="Normal 8 29 2" xfId="19691"/>
    <cellStyle name="Normal 8 29 2 2" xfId="19692"/>
    <cellStyle name="Normal 8 29 2 2 2" xfId="19693"/>
    <cellStyle name="Normal 8 29 2 2 2 2" xfId="28308"/>
    <cellStyle name="Normal 8 29 2 2 3" xfId="28309"/>
    <cellStyle name="Normal 8 29 2 3" xfId="19694"/>
    <cellStyle name="Normal 8 29 2 3 2" xfId="28310"/>
    <cellStyle name="Normal 8 29 2 4" xfId="28311"/>
    <cellStyle name="Normal 8 29 3" xfId="19695"/>
    <cellStyle name="Normal 8 29 3 2" xfId="19696"/>
    <cellStyle name="Normal 8 29 3 2 2" xfId="28312"/>
    <cellStyle name="Normal 8 29 3 3" xfId="28313"/>
    <cellStyle name="Normal 8 29 4" xfId="19697"/>
    <cellStyle name="Normal 8 29 4 2" xfId="28314"/>
    <cellStyle name="Normal 8 29 5" xfId="19698"/>
    <cellStyle name="Normal 8 29 5 2" xfId="28315"/>
    <cellStyle name="Normal 8 29 6" xfId="28316"/>
    <cellStyle name="Normal 8 29 7" xfId="28317"/>
    <cellStyle name="Normal 8 29 8" xfId="28318"/>
    <cellStyle name="Normal 8 29 9" xfId="28319"/>
    <cellStyle name="Normal 8 3" xfId="3655"/>
    <cellStyle name="Normál 8 3" xfId="2175"/>
    <cellStyle name="Normal 8 3 10" xfId="19700"/>
    <cellStyle name="Normál 8 3 10" xfId="32278"/>
    <cellStyle name="Normal 8 3 10 2" xfId="19701"/>
    <cellStyle name="Normal 8 3 10 2 2" xfId="28320"/>
    <cellStyle name="Normal 8 3 10 3" xfId="28321"/>
    <cellStyle name="Normal 8 3 11" xfId="19702"/>
    <cellStyle name="Normál 8 3 11" xfId="30650"/>
    <cellStyle name="Normal 8 3 11 2" xfId="19703"/>
    <cellStyle name="Normal 8 3 11 2 2" xfId="28322"/>
    <cellStyle name="Normal 8 3 11 3" xfId="28323"/>
    <cellStyle name="Normal 8 3 12" xfId="19704"/>
    <cellStyle name="Normál 8 3 12" xfId="32316"/>
    <cellStyle name="Normal 8 3 12 2" xfId="19705"/>
    <cellStyle name="Normal 8 3 12 2 2" xfId="28324"/>
    <cellStyle name="Normal 8 3 12 3" xfId="28325"/>
    <cellStyle name="Normal 8 3 13" xfId="19706"/>
    <cellStyle name="Normál 8 3 13" xfId="30437"/>
    <cellStyle name="Normal 8 3 13 2" xfId="19707"/>
    <cellStyle name="Normal 8 3 13 2 2" xfId="28326"/>
    <cellStyle name="Normal 8 3 13 3" xfId="28327"/>
    <cellStyle name="Normal 8 3 14" xfId="19708"/>
    <cellStyle name="Normál 8 3 14" xfId="30779"/>
    <cellStyle name="Normal 8 3 14 2" xfId="19709"/>
    <cellStyle name="Normal 8 3 14 2 2" xfId="28328"/>
    <cellStyle name="Normal 8 3 14 3" xfId="28329"/>
    <cellStyle name="Normal 8 3 15" xfId="19710"/>
    <cellStyle name="Normál 8 3 15" xfId="32976"/>
    <cellStyle name="Normal 8 3 15 2" xfId="19711"/>
    <cellStyle name="Normal 8 3 15 2 2" xfId="28330"/>
    <cellStyle name="Normal 8 3 15 3" xfId="28331"/>
    <cellStyle name="Normal 8 3 16" xfId="19712"/>
    <cellStyle name="Normál 8 3 16" xfId="35201"/>
    <cellStyle name="Normal 8 3 16 2" xfId="19713"/>
    <cellStyle name="Normal 8 3 16 2 2" xfId="28332"/>
    <cellStyle name="Normal 8 3 16 3" xfId="28333"/>
    <cellStyle name="Normal 8 3 17" xfId="19714"/>
    <cellStyle name="Normál 8 3 17" xfId="36938"/>
    <cellStyle name="Normal 8 3 17 2" xfId="19715"/>
    <cellStyle name="Normal 8 3 17 2 2" xfId="28334"/>
    <cellStyle name="Normal 8 3 17 3" xfId="28335"/>
    <cellStyle name="Normal 8 3 18" xfId="19716"/>
    <cellStyle name="Normal 8 3 18 2" xfId="19717"/>
    <cellStyle name="Normal 8 3 18 2 2" xfId="28336"/>
    <cellStyle name="Normal 8 3 18 3" xfId="28337"/>
    <cellStyle name="Normal 8 3 19" xfId="19718"/>
    <cellStyle name="Normal 8 3 19 2" xfId="19719"/>
    <cellStyle name="Normal 8 3 19 2 2" xfId="28338"/>
    <cellStyle name="Normal 8 3 19 3" xfId="28339"/>
    <cellStyle name="Normal 8 3 2" xfId="4768"/>
    <cellStyle name="Normál 8 3 2" xfId="19720"/>
    <cellStyle name="Normal 8 3 2 10" xfId="28340"/>
    <cellStyle name="Normal 8 3 2 11" xfId="28341"/>
    <cellStyle name="Normal 8 3 2 12" xfId="28342"/>
    <cellStyle name="Normal 8 3 2 13" xfId="28343"/>
    <cellStyle name="Normal 8 3 2 2" xfId="19721"/>
    <cellStyle name="Normal 8 3 2 2 2" xfId="19722"/>
    <cellStyle name="Normal 8 3 2 2 2 2" xfId="19723"/>
    <cellStyle name="Normal 8 3 2 2 2 2 2" xfId="19724"/>
    <cellStyle name="Normal 8 3 2 2 2 2 2 2" xfId="19725"/>
    <cellStyle name="Normal 8 3 2 2 2 2 2 2 2" xfId="19726"/>
    <cellStyle name="Normal 8 3 2 2 2 2 2 2 2 2" xfId="28344"/>
    <cellStyle name="Normal 8 3 2 2 2 2 2 2 3" xfId="28345"/>
    <cellStyle name="Normal 8 3 2 2 2 2 2 3" xfId="19727"/>
    <cellStyle name="Normal 8 3 2 2 2 2 2 3 2" xfId="28346"/>
    <cellStyle name="Normal 8 3 2 2 2 2 2 4" xfId="28347"/>
    <cellStyle name="Normal 8 3 2 2 2 2 3" xfId="19728"/>
    <cellStyle name="Normal 8 3 2 2 2 2 3 2" xfId="19729"/>
    <cellStyle name="Normal 8 3 2 2 2 2 3 2 2" xfId="28348"/>
    <cellStyle name="Normal 8 3 2 2 2 2 3 3" xfId="28349"/>
    <cellStyle name="Normal 8 3 2 2 2 2 4" xfId="19730"/>
    <cellStyle name="Normal 8 3 2 2 2 2 4 2" xfId="28350"/>
    <cellStyle name="Normal 8 3 2 2 2 2 5" xfId="28351"/>
    <cellStyle name="Normal 8 3 2 2 2 3" xfId="19731"/>
    <cellStyle name="Normal 8 3 2 2 2 3 2" xfId="19732"/>
    <cellStyle name="Normal 8 3 2 2 2 3 2 2" xfId="19733"/>
    <cellStyle name="Normal 8 3 2 2 2 3 2 2 2" xfId="28352"/>
    <cellStyle name="Normal 8 3 2 2 2 3 2 3" xfId="28353"/>
    <cellStyle name="Normal 8 3 2 2 2 3 3" xfId="19734"/>
    <cellStyle name="Normal 8 3 2 2 2 3 3 2" xfId="28354"/>
    <cellStyle name="Normal 8 3 2 2 2 3 4" xfId="28355"/>
    <cellStyle name="Normal 8 3 2 2 2 4" xfId="19735"/>
    <cellStyle name="Normal 8 3 2 2 2 4 2" xfId="19736"/>
    <cellStyle name="Normal 8 3 2 2 2 4 2 2" xfId="28356"/>
    <cellStyle name="Normal 8 3 2 2 2 4 3" xfId="28357"/>
    <cellStyle name="Normal 8 3 2 2 2 5" xfId="19737"/>
    <cellStyle name="Normal 8 3 2 2 2 5 2" xfId="28358"/>
    <cellStyle name="Normal 8 3 2 2 2 6" xfId="28359"/>
    <cellStyle name="Normal 8 3 2 2 3" xfId="19738"/>
    <cellStyle name="Normal 8 3 2 2 3 2" xfId="19739"/>
    <cellStyle name="Normal 8 3 2 2 3 2 2" xfId="19740"/>
    <cellStyle name="Normal 8 3 2 2 3 2 2 2" xfId="19741"/>
    <cellStyle name="Normal 8 3 2 2 3 2 2 2 2" xfId="28360"/>
    <cellStyle name="Normal 8 3 2 2 3 2 2 3" xfId="28361"/>
    <cellStyle name="Normal 8 3 2 2 3 2 3" xfId="19742"/>
    <cellStyle name="Normal 8 3 2 2 3 2 3 2" xfId="28362"/>
    <cellStyle name="Normal 8 3 2 2 3 2 4" xfId="28363"/>
    <cellStyle name="Normal 8 3 2 2 3 3" xfId="19743"/>
    <cellStyle name="Normal 8 3 2 2 3 3 2" xfId="19744"/>
    <cellStyle name="Normal 8 3 2 2 3 3 2 2" xfId="28364"/>
    <cellStyle name="Normal 8 3 2 2 3 3 3" xfId="28365"/>
    <cellStyle name="Normal 8 3 2 2 3 4" xfId="19745"/>
    <cellStyle name="Normal 8 3 2 2 3 4 2" xfId="28366"/>
    <cellStyle name="Normal 8 3 2 2 3 5" xfId="28367"/>
    <cellStyle name="Normal 8 3 2 2 4" xfId="19746"/>
    <cellStyle name="Normal 8 3 2 2 4 2" xfId="19747"/>
    <cellStyle name="Normal 8 3 2 2 4 2 2" xfId="19748"/>
    <cellStyle name="Normal 8 3 2 2 4 2 2 2" xfId="28368"/>
    <cellStyle name="Normal 8 3 2 2 4 2 3" xfId="28369"/>
    <cellStyle name="Normal 8 3 2 2 4 3" xfId="19749"/>
    <cellStyle name="Normal 8 3 2 2 4 3 2" xfId="28370"/>
    <cellStyle name="Normal 8 3 2 2 4 4" xfId="28371"/>
    <cellStyle name="Normal 8 3 2 2 5" xfId="19750"/>
    <cellStyle name="Normal 8 3 2 2 5 2" xfId="19751"/>
    <cellStyle name="Normal 8 3 2 2 5 2 2" xfId="28372"/>
    <cellStyle name="Normal 8 3 2 2 5 3" xfId="28373"/>
    <cellStyle name="Normal 8 3 2 2 6" xfId="19752"/>
    <cellStyle name="Normal 8 3 2 2 6 2" xfId="28374"/>
    <cellStyle name="Normal 8 3 2 2 7" xfId="28375"/>
    <cellStyle name="Normal 8 3 2 3" xfId="19753"/>
    <cellStyle name="Normal 8 3 2 3 2" xfId="19754"/>
    <cellStyle name="Normal 8 3 2 3 2 2" xfId="19755"/>
    <cellStyle name="Normal 8 3 2 3 2 2 2" xfId="19756"/>
    <cellStyle name="Normal 8 3 2 3 2 2 2 2" xfId="19757"/>
    <cellStyle name="Normal 8 3 2 3 2 2 2 2 2" xfId="28376"/>
    <cellStyle name="Normal 8 3 2 3 2 2 2 3" xfId="28377"/>
    <cellStyle name="Normal 8 3 2 3 2 2 3" xfId="19758"/>
    <cellStyle name="Normal 8 3 2 3 2 2 3 2" xfId="28378"/>
    <cellStyle name="Normal 8 3 2 3 2 2 4" xfId="28379"/>
    <cellStyle name="Normal 8 3 2 3 2 3" xfId="19759"/>
    <cellStyle name="Normal 8 3 2 3 2 3 2" xfId="19760"/>
    <cellStyle name="Normal 8 3 2 3 2 3 2 2" xfId="28380"/>
    <cellStyle name="Normal 8 3 2 3 2 3 3" xfId="28381"/>
    <cellStyle name="Normal 8 3 2 3 2 4" xfId="19761"/>
    <cellStyle name="Normal 8 3 2 3 2 4 2" xfId="28382"/>
    <cellStyle name="Normal 8 3 2 3 2 5" xfId="28383"/>
    <cellStyle name="Normal 8 3 2 3 3" xfId="19762"/>
    <cellStyle name="Normal 8 3 2 3 3 2" xfId="19763"/>
    <cellStyle name="Normal 8 3 2 3 3 2 2" xfId="19764"/>
    <cellStyle name="Normal 8 3 2 3 3 2 2 2" xfId="28384"/>
    <cellStyle name="Normal 8 3 2 3 3 2 3" xfId="28385"/>
    <cellStyle name="Normal 8 3 2 3 3 3" xfId="19765"/>
    <cellStyle name="Normal 8 3 2 3 3 3 2" xfId="28386"/>
    <cellStyle name="Normal 8 3 2 3 3 4" xfId="28387"/>
    <cellStyle name="Normal 8 3 2 3 4" xfId="19766"/>
    <cellStyle name="Normal 8 3 2 3 4 2" xfId="19767"/>
    <cellStyle name="Normal 8 3 2 3 4 2 2" xfId="28388"/>
    <cellStyle name="Normal 8 3 2 3 4 3" xfId="28389"/>
    <cellStyle name="Normal 8 3 2 3 5" xfId="19768"/>
    <cellStyle name="Normal 8 3 2 3 5 2" xfId="28390"/>
    <cellStyle name="Normal 8 3 2 3 6" xfId="28391"/>
    <cellStyle name="Normal 8 3 2 4" xfId="19769"/>
    <cellStyle name="Normal 8 3 2 4 2" xfId="19770"/>
    <cellStyle name="Normal 8 3 2 4 2 2" xfId="19771"/>
    <cellStyle name="Normal 8 3 2 4 2 2 2" xfId="19772"/>
    <cellStyle name="Normal 8 3 2 4 2 2 2 2" xfId="28392"/>
    <cellStyle name="Normal 8 3 2 4 2 2 3" xfId="28393"/>
    <cellStyle name="Normal 8 3 2 4 2 3" xfId="19773"/>
    <cellStyle name="Normal 8 3 2 4 2 3 2" xfId="28394"/>
    <cellStyle name="Normal 8 3 2 4 2 4" xfId="28395"/>
    <cellStyle name="Normal 8 3 2 4 3" xfId="19774"/>
    <cellStyle name="Normal 8 3 2 4 3 2" xfId="19775"/>
    <cellStyle name="Normal 8 3 2 4 3 2 2" xfId="28396"/>
    <cellStyle name="Normal 8 3 2 4 3 3" xfId="28397"/>
    <cellStyle name="Normal 8 3 2 4 4" xfId="19776"/>
    <cellStyle name="Normal 8 3 2 4 4 2" xfId="28398"/>
    <cellStyle name="Normal 8 3 2 4 5" xfId="28399"/>
    <cellStyle name="Normal 8 3 2 5" xfId="19777"/>
    <cellStyle name="Normal 8 3 2 5 2" xfId="19778"/>
    <cellStyle name="Normal 8 3 2 5 2 2" xfId="19779"/>
    <cellStyle name="Normal 8 3 2 5 2 2 2" xfId="28400"/>
    <cellStyle name="Normal 8 3 2 5 2 3" xfId="28401"/>
    <cellStyle name="Normal 8 3 2 5 3" xfId="19780"/>
    <cellStyle name="Normal 8 3 2 5 3 2" xfId="28402"/>
    <cellStyle name="Normal 8 3 2 5 4" xfId="28403"/>
    <cellStyle name="Normal 8 3 2 6" xfId="19781"/>
    <cellStyle name="Normal 8 3 2 6 2" xfId="19782"/>
    <cellStyle name="Normal 8 3 2 6 2 2" xfId="28404"/>
    <cellStyle name="Normal 8 3 2 6 3" xfId="28405"/>
    <cellStyle name="Normal 8 3 2 7" xfId="19783"/>
    <cellStyle name="Normal 8 3 2 7 2" xfId="28406"/>
    <cellStyle name="Normal 8 3 2 8" xfId="19784"/>
    <cellStyle name="Normal 8 3 2 8 2" xfId="28407"/>
    <cellStyle name="Normal 8 3 2 9" xfId="28408"/>
    <cellStyle name="Normal 8 3 20" xfId="19785"/>
    <cellStyle name="Normal 8 3 20 2" xfId="19786"/>
    <cellStyle name="Normal 8 3 20 2 2" xfId="28409"/>
    <cellStyle name="Normal 8 3 20 3" xfId="28410"/>
    <cellStyle name="Normal 8 3 21" xfId="19787"/>
    <cellStyle name="Normal 8 3 21 2" xfId="19788"/>
    <cellStyle name="Normal 8 3 21 2 2" xfId="28411"/>
    <cellStyle name="Normal 8 3 21 3" xfId="28412"/>
    <cellStyle name="Normal 8 3 22" xfId="19789"/>
    <cellStyle name="Normal 8 3 22 2" xfId="19790"/>
    <cellStyle name="Normal 8 3 22 2 2" xfId="28413"/>
    <cellStyle name="Normal 8 3 22 3" xfId="28414"/>
    <cellStyle name="Normal 8 3 23" xfId="19791"/>
    <cellStyle name="Normal 8 3 23 2" xfId="19792"/>
    <cellStyle name="Normal 8 3 23 2 2" xfId="28415"/>
    <cellStyle name="Normal 8 3 23 3" xfId="28416"/>
    <cellStyle name="Normal 8 3 24" xfId="19793"/>
    <cellStyle name="Normal 8 3 24 2" xfId="19794"/>
    <cellStyle name="Normal 8 3 24 2 2" xfId="28417"/>
    <cellStyle name="Normal 8 3 24 3" xfId="28418"/>
    <cellStyle name="Normal 8 3 25" xfId="19795"/>
    <cellStyle name="Normal 8 3 25 2" xfId="19796"/>
    <cellStyle name="Normal 8 3 25 2 2" xfId="28419"/>
    <cellStyle name="Normal 8 3 25 3" xfId="28420"/>
    <cellStyle name="Normal 8 3 26" xfId="19797"/>
    <cellStyle name="Normal 8 3 26 2" xfId="19798"/>
    <cellStyle name="Normal 8 3 26 2 2" xfId="28421"/>
    <cellStyle name="Normal 8 3 26 3" xfId="28422"/>
    <cellStyle name="Normal 8 3 27" xfId="19799"/>
    <cellStyle name="Normal 8 3 27 2" xfId="19800"/>
    <cellStyle name="Normal 8 3 27 2 2" xfId="28423"/>
    <cellStyle name="Normal 8 3 27 3" xfId="28424"/>
    <cellStyle name="Normal 8 3 28" xfId="19801"/>
    <cellStyle name="Normal 8 3 28 2" xfId="19802"/>
    <cellStyle name="Normal 8 3 28 2 2" xfId="28425"/>
    <cellStyle name="Normal 8 3 28 3" xfId="28426"/>
    <cellStyle name="Normal 8 3 29" xfId="19803"/>
    <cellStyle name="Normal 8 3 29 2" xfId="19804"/>
    <cellStyle name="Normal 8 3 29 2 2" xfId="28427"/>
    <cellStyle name="Normal 8 3 29 3" xfId="28428"/>
    <cellStyle name="Normal 8 3 3" xfId="19805"/>
    <cellStyle name="Normál 8 3 3" xfId="19699"/>
    <cellStyle name="Normal 8 3 3 2" xfId="19806"/>
    <cellStyle name="Normal 8 3 3 2 2" xfId="19807"/>
    <cellStyle name="Normal 8 3 3 2 2 2" xfId="19808"/>
    <cellStyle name="Normal 8 3 3 2 2 2 2" xfId="19809"/>
    <cellStyle name="Normal 8 3 3 2 2 2 2 2" xfId="19810"/>
    <cellStyle name="Normal 8 3 3 2 2 2 2 2 2" xfId="28429"/>
    <cellStyle name="Normal 8 3 3 2 2 2 2 3" xfId="28430"/>
    <cellStyle name="Normal 8 3 3 2 2 2 3" xfId="19811"/>
    <cellStyle name="Normal 8 3 3 2 2 2 3 2" xfId="28431"/>
    <cellStyle name="Normal 8 3 3 2 2 2 4" xfId="28432"/>
    <cellStyle name="Normal 8 3 3 2 2 3" xfId="19812"/>
    <cellStyle name="Normal 8 3 3 2 2 3 2" xfId="19813"/>
    <cellStyle name="Normal 8 3 3 2 2 3 2 2" xfId="28433"/>
    <cellStyle name="Normal 8 3 3 2 2 3 3" xfId="28434"/>
    <cellStyle name="Normal 8 3 3 2 2 4" xfId="19814"/>
    <cellStyle name="Normal 8 3 3 2 2 4 2" xfId="28435"/>
    <cellStyle name="Normal 8 3 3 2 2 5" xfId="28436"/>
    <cellStyle name="Normal 8 3 3 2 3" xfId="19815"/>
    <cellStyle name="Normal 8 3 3 2 3 2" xfId="19816"/>
    <cellStyle name="Normal 8 3 3 2 3 2 2" xfId="19817"/>
    <cellStyle name="Normal 8 3 3 2 3 2 2 2" xfId="28437"/>
    <cellStyle name="Normal 8 3 3 2 3 2 3" xfId="28438"/>
    <cellStyle name="Normal 8 3 3 2 3 3" xfId="19818"/>
    <cellStyle name="Normal 8 3 3 2 3 3 2" xfId="28439"/>
    <cellStyle name="Normal 8 3 3 2 3 4" xfId="28440"/>
    <cellStyle name="Normal 8 3 3 2 4" xfId="19819"/>
    <cellStyle name="Normal 8 3 3 2 4 2" xfId="19820"/>
    <cellStyle name="Normal 8 3 3 2 4 2 2" xfId="28441"/>
    <cellStyle name="Normal 8 3 3 2 4 3" xfId="28442"/>
    <cellStyle name="Normal 8 3 3 2 5" xfId="19821"/>
    <cellStyle name="Normal 8 3 3 2 5 2" xfId="28443"/>
    <cellStyle name="Normal 8 3 3 2 6" xfId="28444"/>
    <cellStyle name="Normal 8 3 3 3" xfId="19822"/>
    <cellStyle name="Normal 8 3 3 3 2" xfId="19823"/>
    <cellStyle name="Normal 8 3 3 3 2 2" xfId="19824"/>
    <cellStyle name="Normal 8 3 3 3 2 2 2" xfId="19825"/>
    <cellStyle name="Normal 8 3 3 3 2 2 2 2" xfId="28445"/>
    <cellStyle name="Normal 8 3 3 3 2 2 3" xfId="28446"/>
    <cellStyle name="Normal 8 3 3 3 2 3" xfId="19826"/>
    <cellStyle name="Normal 8 3 3 3 2 3 2" xfId="28447"/>
    <cellStyle name="Normal 8 3 3 3 2 4" xfId="28448"/>
    <cellStyle name="Normal 8 3 3 3 3" xfId="19827"/>
    <cellStyle name="Normal 8 3 3 3 3 2" xfId="19828"/>
    <cellStyle name="Normal 8 3 3 3 3 2 2" xfId="28449"/>
    <cellStyle name="Normal 8 3 3 3 3 3" xfId="28450"/>
    <cellStyle name="Normal 8 3 3 3 4" xfId="19829"/>
    <cellStyle name="Normal 8 3 3 3 4 2" xfId="28451"/>
    <cellStyle name="Normal 8 3 3 3 5" xfId="28452"/>
    <cellStyle name="Normal 8 3 3 4" xfId="19830"/>
    <cellStyle name="Normal 8 3 3 4 2" xfId="19831"/>
    <cellStyle name="Normal 8 3 3 4 2 2" xfId="19832"/>
    <cellStyle name="Normal 8 3 3 4 2 2 2" xfId="28453"/>
    <cellStyle name="Normal 8 3 3 4 2 3" xfId="28454"/>
    <cellStyle name="Normal 8 3 3 4 3" xfId="19833"/>
    <cellStyle name="Normal 8 3 3 4 3 2" xfId="28455"/>
    <cellStyle name="Normal 8 3 3 4 4" xfId="28456"/>
    <cellStyle name="Normal 8 3 3 5" xfId="19834"/>
    <cellStyle name="Normal 8 3 3 5 2" xfId="19835"/>
    <cellStyle name="Normal 8 3 3 5 2 2" xfId="28457"/>
    <cellStyle name="Normal 8 3 3 5 3" xfId="28458"/>
    <cellStyle name="Normal 8 3 3 6" xfId="19836"/>
    <cellStyle name="Normal 8 3 3 6 2" xfId="28459"/>
    <cellStyle name="Normal 8 3 3 7" xfId="28460"/>
    <cellStyle name="Normal 8 3 30" xfId="19837"/>
    <cellStyle name="Normal 8 3 30 2" xfId="19838"/>
    <cellStyle name="Normal 8 3 30 2 2" xfId="28461"/>
    <cellStyle name="Normal 8 3 30 3" xfId="28462"/>
    <cellStyle name="Normal 8 3 31" xfId="19839"/>
    <cellStyle name="Normal 8 3 31 2" xfId="19840"/>
    <cellStyle name="Normal 8 3 31 2 2" xfId="28463"/>
    <cellStyle name="Normal 8 3 31 3" xfId="28464"/>
    <cellStyle name="Normal 8 3 32" xfId="19841"/>
    <cellStyle name="Normal 8 3 32 2" xfId="19842"/>
    <cellStyle name="Normal 8 3 32 2 2" xfId="28465"/>
    <cellStyle name="Normal 8 3 32 3" xfId="28466"/>
    <cellStyle name="Normal 8 3 33" xfId="19843"/>
    <cellStyle name="Normal 8 3 33 2" xfId="19844"/>
    <cellStyle name="Normal 8 3 33 2 2" xfId="28467"/>
    <cellStyle name="Normal 8 3 33 3" xfId="28468"/>
    <cellStyle name="Normal 8 3 34" xfId="19845"/>
    <cellStyle name="Normal 8 3 34 2" xfId="19846"/>
    <cellStyle name="Normal 8 3 34 2 2" xfId="28469"/>
    <cellStyle name="Normal 8 3 34 3" xfId="28470"/>
    <cellStyle name="Normal 8 3 35" xfId="19847"/>
    <cellStyle name="Normal 8 3 35 2" xfId="19848"/>
    <cellStyle name="Normal 8 3 35 2 2" xfId="28471"/>
    <cellStyle name="Normal 8 3 35 3" xfId="28472"/>
    <cellStyle name="Normal 8 3 36" xfId="19849"/>
    <cellStyle name="Normal 8 3 36 2" xfId="19850"/>
    <cellStyle name="Normal 8 3 36 2 2" xfId="28473"/>
    <cellStyle name="Normal 8 3 36 3" xfId="28474"/>
    <cellStyle name="Normal 8 3 37" xfId="19851"/>
    <cellStyle name="Normal 8 3 37 2" xfId="19852"/>
    <cellStyle name="Normal 8 3 37 2 2" xfId="28475"/>
    <cellStyle name="Normal 8 3 37 3" xfId="28476"/>
    <cellStyle name="Normal 8 3 38" xfId="19853"/>
    <cellStyle name="Normal 8 3 38 2" xfId="19854"/>
    <cellStyle name="Normal 8 3 38 2 2" xfId="28477"/>
    <cellStyle name="Normal 8 3 38 3" xfId="28478"/>
    <cellStyle name="Normal 8 3 39" xfId="19855"/>
    <cellStyle name="Normal 8 3 39 2" xfId="19856"/>
    <cellStyle name="Normal 8 3 39 2 2" xfId="28479"/>
    <cellStyle name="Normal 8 3 39 3" xfId="28480"/>
    <cellStyle name="Normal 8 3 4" xfId="19857"/>
    <cellStyle name="Normál 8 3 4" xfId="32103"/>
    <cellStyle name="Normal 8 3 4 2" xfId="19858"/>
    <cellStyle name="Normal 8 3 4 2 2" xfId="19859"/>
    <cellStyle name="Normal 8 3 4 2 2 2" xfId="19860"/>
    <cellStyle name="Normal 8 3 4 2 2 2 2" xfId="19861"/>
    <cellStyle name="Normal 8 3 4 2 2 2 2 2" xfId="28481"/>
    <cellStyle name="Normal 8 3 4 2 2 2 3" xfId="28482"/>
    <cellStyle name="Normal 8 3 4 2 2 3" xfId="19862"/>
    <cellStyle name="Normal 8 3 4 2 2 3 2" xfId="28483"/>
    <cellStyle name="Normal 8 3 4 2 2 4" xfId="28484"/>
    <cellStyle name="Normal 8 3 4 2 3" xfId="19863"/>
    <cellStyle name="Normal 8 3 4 2 3 2" xfId="19864"/>
    <cellStyle name="Normal 8 3 4 2 3 2 2" xfId="28485"/>
    <cellStyle name="Normal 8 3 4 2 3 3" xfId="28486"/>
    <cellStyle name="Normal 8 3 4 2 4" xfId="19865"/>
    <cellStyle name="Normal 8 3 4 2 4 2" xfId="28487"/>
    <cellStyle name="Normal 8 3 4 2 5" xfId="28488"/>
    <cellStyle name="Normal 8 3 4 3" xfId="19866"/>
    <cellStyle name="Normal 8 3 4 3 2" xfId="19867"/>
    <cellStyle name="Normal 8 3 4 3 2 2" xfId="19868"/>
    <cellStyle name="Normal 8 3 4 3 2 2 2" xfId="28489"/>
    <cellStyle name="Normal 8 3 4 3 2 3" xfId="28490"/>
    <cellStyle name="Normal 8 3 4 3 3" xfId="19869"/>
    <cellStyle name="Normal 8 3 4 3 3 2" xfId="28491"/>
    <cellStyle name="Normal 8 3 4 3 4" xfId="28492"/>
    <cellStyle name="Normal 8 3 4 4" xfId="19870"/>
    <cellStyle name="Normal 8 3 4 4 2" xfId="19871"/>
    <cellStyle name="Normal 8 3 4 4 2 2" xfId="28493"/>
    <cellStyle name="Normal 8 3 4 4 3" xfId="28494"/>
    <cellStyle name="Normal 8 3 4 5" xfId="19872"/>
    <cellStyle name="Normal 8 3 4 5 2" xfId="28495"/>
    <cellStyle name="Normal 8 3 4 6" xfId="28496"/>
    <cellStyle name="Normal 8 3 40" xfId="19873"/>
    <cellStyle name="Normal 8 3 40 2" xfId="19874"/>
    <cellStyle name="Normal 8 3 40 2 2" xfId="28497"/>
    <cellStyle name="Normal 8 3 40 3" xfId="28498"/>
    <cellStyle name="Normal 8 3 41" xfId="19875"/>
    <cellStyle name="Normal 8 3 41 2" xfId="19876"/>
    <cellStyle name="Normal 8 3 41 2 2" xfId="28499"/>
    <cellStyle name="Normal 8 3 41 3" xfId="28500"/>
    <cellStyle name="Normal 8 3 42" xfId="19877"/>
    <cellStyle name="Normal 8 3 42 2" xfId="19878"/>
    <cellStyle name="Normal 8 3 42 2 2" xfId="28501"/>
    <cellStyle name="Normal 8 3 42 3" xfId="28502"/>
    <cellStyle name="Normal 8 3 43" xfId="19879"/>
    <cellStyle name="Normal 8 3 43 2" xfId="19880"/>
    <cellStyle name="Normal 8 3 43 2 2" xfId="28503"/>
    <cellStyle name="Normal 8 3 43 3" xfId="28504"/>
    <cellStyle name="Normal 8 3 44" xfId="19881"/>
    <cellStyle name="Normal 8 3 44 2" xfId="19882"/>
    <cellStyle name="Normal 8 3 44 2 2" xfId="28505"/>
    <cellStyle name="Normal 8 3 44 3" xfId="28506"/>
    <cellStyle name="Normal 8 3 45" xfId="19883"/>
    <cellStyle name="Normal 8 3 45 2" xfId="19884"/>
    <cellStyle name="Normal 8 3 45 2 2" xfId="28507"/>
    <cellStyle name="Normal 8 3 45 3" xfId="28508"/>
    <cellStyle name="Normal 8 3 46" xfId="19885"/>
    <cellStyle name="Normal 8 3 46 2" xfId="19886"/>
    <cellStyle name="Normal 8 3 46 2 2" xfId="28509"/>
    <cellStyle name="Normal 8 3 46 3" xfId="28510"/>
    <cellStyle name="Normal 8 3 47" xfId="19887"/>
    <cellStyle name="Normal 8 3 47 2" xfId="19888"/>
    <cellStyle name="Normal 8 3 47 2 2" xfId="28511"/>
    <cellStyle name="Normal 8 3 47 3" xfId="28512"/>
    <cellStyle name="Normal 8 3 48" xfId="19889"/>
    <cellStyle name="Normal 8 3 48 2" xfId="19890"/>
    <cellStyle name="Normal 8 3 48 2 2" xfId="28513"/>
    <cellStyle name="Normal 8 3 48 3" xfId="28514"/>
    <cellStyle name="Normal 8 3 49" xfId="19891"/>
    <cellStyle name="Normal 8 3 49 2" xfId="19892"/>
    <cellStyle name="Normal 8 3 49 2 2" xfId="28515"/>
    <cellStyle name="Normal 8 3 49 3" xfId="28516"/>
    <cellStyle name="Normal 8 3 5" xfId="19893"/>
    <cellStyle name="Normál 8 3 5" xfId="32972"/>
    <cellStyle name="Normal 8 3 5 2" xfId="19894"/>
    <cellStyle name="Normal 8 3 5 2 2" xfId="19895"/>
    <cellStyle name="Normal 8 3 5 2 2 2" xfId="19896"/>
    <cellStyle name="Normal 8 3 5 2 2 2 2" xfId="28517"/>
    <cellStyle name="Normal 8 3 5 2 2 3" xfId="28518"/>
    <cellStyle name="Normal 8 3 5 2 3" xfId="19897"/>
    <cellStyle name="Normal 8 3 5 2 3 2" xfId="28519"/>
    <cellStyle name="Normal 8 3 5 2 4" xfId="28520"/>
    <cellStyle name="Normal 8 3 5 3" xfId="19898"/>
    <cellStyle name="Normal 8 3 5 3 2" xfId="19899"/>
    <cellStyle name="Normal 8 3 5 3 2 2" xfId="28521"/>
    <cellStyle name="Normal 8 3 5 3 3" xfId="28522"/>
    <cellStyle name="Normal 8 3 5 4" xfId="19900"/>
    <cellStyle name="Normal 8 3 5 4 2" xfId="28523"/>
    <cellStyle name="Normal 8 3 5 5" xfId="28524"/>
    <cellStyle name="Normal 8 3 50" xfId="19901"/>
    <cellStyle name="Normal 8 3 50 2" xfId="19902"/>
    <cellStyle name="Normal 8 3 50 2 2" xfId="28525"/>
    <cellStyle name="Normal 8 3 50 3" xfId="28526"/>
    <cellStyle name="Normal 8 3 51" xfId="19903"/>
    <cellStyle name="Normal 8 3 51 2" xfId="19904"/>
    <cellStyle name="Normal 8 3 51 2 2" xfId="28527"/>
    <cellStyle name="Normal 8 3 51 3" xfId="28528"/>
    <cellStyle name="Normal 8 3 52" xfId="19905"/>
    <cellStyle name="Normal 8 3 52 2" xfId="19906"/>
    <cellStyle name="Normal 8 3 52 2 2" xfId="28529"/>
    <cellStyle name="Normal 8 3 52 3" xfId="28530"/>
    <cellStyle name="Normal 8 3 53" xfId="19907"/>
    <cellStyle name="Normal 8 3 53 2" xfId="19908"/>
    <cellStyle name="Normal 8 3 53 2 2" xfId="28531"/>
    <cellStyle name="Normal 8 3 53 3" xfId="28532"/>
    <cellStyle name="Normal 8 3 54" xfId="19909"/>
    <cellStyle name="Normal 8 3 54 2" xfId="19910"/>
    <cellStyle name="Normal 8 3 54 2 2" xfId="28533"/>
    <cellStyle name="Normal 8 3 54 3" xfId="28534"/>
    <cellStyle name="Normal 8 3 55" xfId="19911"/>
    <cellStyle name="Normal 8 3 55 2" xfId="19912"/>
    <cellStyle name="Normal 8 3 55 2 2" xfId="28535"/>
    <cellStyle name="Normal 8 3 55 3" xfId="28536"/>
    <cellStyle name="Normal 8 3 56" xfId="19913"/>
    <cellStyle name="Normal 8 3 56 2" xfId="19914"/>
    <cellStyle name="Normal 8 3 56 2 2" xfId="28537"/>
    <cellStyle name="Normal 8 3 56 3" xfId="28538"/>
    <cellStyle name="Normal 8 3 57" xfId="19915"/>
    <cellStyle name="Normal 8 3 57 2" xfId="19916"/>
    <cellStyle name="Normal 8 3 57 2 2" xfId="28539"/>
    <cellStyle name="Normal 8 3 57 3" xfId="28540"/>
    <cellStyle name="Normal 8 3 58" xfId="19917"/>
    <cellStyle name="Normal 8 3 58 2" xfId="19918"/>
    <cellStyle name="Normal 8 3 58 2 2" xfId="28541"/>
    <cellStyle name="Normal 8 3 58 3" xfId="28542"/>
    <cellStyle name="Normal 8 3 59" xfId="19919"/>
    <cellStyle name="Normal 8 3 6" xfId="19920"/>
    <cellStyle name="Normál 8 3 6" xfId="30584"/>
    <cellStyle name="Normal 8 3 6 2" xfId="19921"/>
    <cellStyle name="Normal 8 3 6 2 2" xfId="19922"/>
    <cellStyle name="Normal 8 3 6 2 2 2" xfId="28543"/>
    <cellStyle name="Normal 8 3 6 2 3" xfId="28544"/>
    <cellStyle name="Normal 8 3 6 3" xfId="19923"/>
    <cellStyle name="Normal 8 3 6 3 2" xfId="28545"/>
    <cellStyle name="Normal 8 3 6 4" xfId="28546"/>
    <cellStyle name="Normal 8 3 60" xfId="19924"/>
    <cellStyle name="Normal 8 3 61" xfId="19925"/>
    <cellStyle name="Normal 8 3 62" xfId="36047"/>
    <cellStyle name="Normal 8 3 7" xfId="19926"/>
    <cellStyle name="Normál 8 3 7" xfId="32028"/>
    <cellStyle name="Normal 8 3 7 2" xfId="19927"/>
    <cellStyle name="Normal 8 3 7 2 2" xfId="28547"/>
    <cellStyle name="Normal 8 3 7 3" xfId="28548"/>
    <cellStyle name="Normal 8 3 8" xfId="19928"/>
    <cellStyle name="Normál 8 3 8" xfId="31183"/>
    <cellStyle name="Normal 8 3 8 2" xfId="19929"/>
    <cellStyle name="Normal 8 3 8 2 2" xfId="28549"/>
    <cellStyle name="Normal 8 3 8 3" xfId="28550"/>
    <cellStyle name="Normal 8 3 9" xfId="19930"/>
    <cellStyle name="Normál 8 3 9" xfId="31912"/>
    <cellStyle name="Normal 8 3 9 2" xfId="19931"/>
    <cellStyle name="Normal 8 3 9 2 2" xfId="28551"/>
    <cellStyle name="Normal 8 3 9 3" xfId="28552"/>
    <cellStyle name="Normal 8 30" xfId="5950"/>
    <cellStyle name="Normál 8 30" xfId="19932"/>
    <cellStyle name="Normal 8 30 10" xfId="28553"/>
    <cellStyle name="Normal 8 30 2" xfId="19933"/>
    <cellStyle name="Normal 8 30 2 2" xfId="19934"/>
    <cellStyle name="Normal 8 30 2 2 2" xfId="19935"/>
    <cellStyle name="Normal 8 30 2 2 2 2" xfId="28554"/>
    <cellStyle name="Normal 8 30 2 2 3" xfId="28555"/>
    <cellStyle name="Normal 8 30 2 3" xfId="19936"/>
    <cellStyle name="Normal 8 30 2 3 2" xfId="28556"/>
    <cellStyle name="Normal 8 30 2 4" xfId="28557"/>
    <cellStyle name="Normal 8 30 3" xfId="19937"/>
    <cellStyle name="Normal 8 30 3 2" xfId="19938"/>
    <cellStyle name="Normal 8 30 3 2 2" xfId="28558"/>
    <cellStyle name="Normal 8 30 3 3" xfId="28559"/>
    <cellStyle name="Normal 8 30 4" xfId="19939"/>
    <cellStyle name="Normal 8 30 4 2" xfId="28560"/>
    <cellStyle name="Normal 8 30 5" xfId="19940"/>
    <cellStyle name="Normal 8 30 5 2" xfId="28561"/>
    <cellStyle name="Normal 8 30 6" xfId="28562"/>
    <cellStyle name="Normal 8 30 7" xfId="28563"/>
    <cellStyle name="Normal 8 30 8" xfId="28564"/>
    <cellStyle name="Normal 8 30 9" xfId="28565"/>
    <cellStyle name="Normal 8 31" xfId="5955"/>
    <cellStyle name="Normál 8 31" xfId="19941"/>
    <cellStyle name="Normal 8 31 2" xfId="19942"/>
    <cellStyle name="Normal 8 31 2 2" xfId="19943"/>
    <cellStyle name="Normal 8 31 2 2 2" xfId="28566"/>
    <cellStyle name="Normal 8 31 2 3" xfId="28567"/>
    <cellStyle name="Normal 8 31 3" xfId="19944"/>
    <cellStyle name="Normal 8 31 3 2" xfId="28568"/>
    <cellStyle name="Normal 8 31 4" xfId="19945"/>
    <cellStyle name="Normal 8 31 4 2" xfId="28569"/>
    <cellStyle name="Normal 8 31 5" xfId="28570"/>
    <cellStyle name="Normal 8 31 6" xfId="28571"/>
    <cellStyle name="Normal 8 31 7" xfId="28572"/>
    <cellStyle name="Normal 8 31 8" xfId="28573"/>
    <cellStyle name="Normal 8 31 9" xfId="28574"/>
    <cellStyle name="Normal 8 32" xfId="5960"/>
    <cellStyle name="Normál 8 32" xfId="19946"/>
    <cellStyle name="Normal 8 32 2" xfId="19947"/>
    <cellStyle name="Normal 8 32 2 2" xfId="28575"/>
    <cellStyle name="Normal 8 32 3" xfId="19948"/>
    <cellStyle name="Normal 8 32 3 2" xfId="28576"/>
    <cellStyle name="Normal 8 32 4" xfId="28577"/>
    <cellStyle name="Normal 8 32 5" xfId="28578"/>
    <cellStyle name="Normal 8 32 6" xfId="28579"/>
    <cellStyle name="Normal 8 32 7" xfId="28580"/>
    <cellStyle name="Normal 8 32 8" xfId="28581"/>
    <cellStyle name="Normal 8 33" xfId="5965"/>
    <cellStyle name="Normál 8 33" xfId="19949"/>
    <cellStyle name="Normal 8 33 2" xfId="19950"/>
    <cellStyle name="Normal 8 33 2 2" xfId="28582"/>
    <cellStyle name="Normal 8 33 3" xfId="19951"/>
    <cellStyle name="Normal 8 33 3 2" xfId="28583"/>
    <cellStyle name="Normal 8 33 4" xfId="28584"/>
    <cellStyle name="Normal 8 33 5" xfId="28585"/>
    <cellStyle name="Normal 8 33 6" xfId="28586"/>
    <cellStyle name="Normal 8 33 7" xfId="28587"/>
    <cellStyle name="Normal 8 33 8" xfId="28588"/>
    <cellStyle name="Normal 8 34" xfId="5970"/>
    <cellStyle name="Normál 8 34" xfId="19952"/>
    <cellStyle name="Normal 8 34 2" xfId="19953"/>
    <cellStyle name="Normal 8 34 2 2" xfId="28589"/>
    <cellStyle name="Normal 8 34 3" xfId="19954"/>
    <cellStyle name="Normal 8 34 3 2" xfId="28590"/>
    <cellStyle name="Normal 8 34 4" xfId="28591"/>
    <cellStyle name="Normal 8 34 5" xfId="28592"/>
    <cellStyle name="Normal 8 34 6" xfId="28593"/>
    <cellStyle name="Normal 8 34 7" xfId="28594"/>
    <cellStyle name="Normal 8 34 8" xfId="28595"/>
    <cellStyle name="Normal 8 35" xfId="5975"/>
    <cellStyle name="Normál 8 35" xfId="19955"/>
    <cellStyle name="Normal 8 35 2" xfId="19956"/>
    <cellStyle name="Normal 8 35 2 2" xfId="28596"/>
    <cellStyle name="Normal 8 35 3" xfId="19957"/>
    <cellStyle name="Normal 8 35 3 2" xfId="28597"/>
    <cellStyle name="Normal 8 35 4" xfId="28598"/>
    <cellStyle name="Normal 8 35 5" xfId="28599"/>
    <cellStyle name="Normal 8 35 6" xfId="28600"/>
    <cellStyle name="Normal 8 35 7" xfId="28601"/>
    <cellStyle name="Normal 8 35 8" xfId="28602"/>
    <cellStyle name="Normal 8 36" xfId="5980"/>
    <cellStyle name="Normál 8 36" xfId="19958"/>
    <cellStyle name="Normal 8 36 2" xfId="19959"/>
    <cellStyle name="Normal 8 36 2 2" xfId="28603"/>
    <cellStyle name="Normal 8 36 3" xfId="19960"/>
    <cellStyle name="Normal 8 36 3 2" xfId="28604"/>
    <cellStyle name="Normal 8 36 4" xfId="28605"/>
    <cellStyle name="Normal 8 36 5" xfId="28606"/>
    <cellStyle name="Normal 8 36 6" xfId="28607"/>
    <cellStyle name="Normal 8 36 7" xfId="28608"/>
    <cellStyle name="Normal 8 36 8" xfId="28609"/>
    <cellStyle name="Normal 8 37" xfId="5985"/>
    <cellStyle name="Normál 8 37" xfId="19961"/>
    <cellStyle name="Normal 8 37 2" xfId="19962"/>
    <cellStyle name="Normal 8 37 2 2" xfId="28610"/>
    <cellStyle name="Normal 8 37 3" xfId="19963"/>
    <cellStyle name="Normal 8 37 3 2" xfId="28611"/>
    <cellStyle name="Normal 8 37 4" xfId="28612"/>
    <cellStyle name="Normal 8 37 5" xfId="28613"/>
    <cellStyle name="Normal 8 37 6" xfId="28614"/>
    <cellStyle name="Normal 8 37 7" xfId="28615"/>
    <cellStyle name="Normal 8 37 8" xfId="28616"/>
    <cellStyle name="Normal 8 38" xfId="5990"/>
    <cellStyle name="Normál 8 38" xfId="19964"/>
    <cellStyle name="Normal 8 38 2" xfId="19965"/>
    <cellStyle name="Normal 8 38 2 2" xfId="28617"/>
    <cellStyle name="Normal 8 38 3" xfId="19966"/>
    <cellStyle name="Normal 8 38 3 2" xfId="28618"/>
    <cellStyle name="Normal 8 38 4" xfId="28619"/>
    <cellStyle name="Normal 8 38 5" xfId="28620"/>
    <cellStyle name="Normal 8 38 6" xfId="28621"/>
    <cellStyle name="Normal 8 38 7" xfId="28622"/>
    <cellStyle name="Normal 8 38 8" xfId="28623"/>
    <cellStyle name="Normal 8 39" xfId="5995"/>
    <cellStyle name="Normál 8 39" xfId="19967"/>
    <cellStyle name="Normal 8 39 2" xfId="19968"/>
    <cellStyle name="Normal 8 39 2 2" xfId="28624"/>
    <cellStyle name="Normal 8 39 3" xfId="19969"/>
    <cellStyle name="Normal 8 39 3 2" xfId="28625"/>
    <cellStyle name="Normal 8 39 4" xfId="28626"/>
    <cellStyle name="Normal 8 39 5" xfId="28627"/>
    <cellStyle name="Normal 8 39 6" xfId="28628"/>
    <cellStyle name="Normal 8 39 7" xfId="28629"/>
    <cellStyle name="Normal 8 39 8" xfId="28630"/>
    <cellStyle name="Normal 8 4" xfId="4738"/>
    <cellStyle name="Normál 8 4" xfId="4143"/>
    <cellStyle name="Normal 8 4 10" xfId="19971"/>
    <cellStyle name="Normál 8 4 10" xfId="33829"/>
    <cellStyle name="Normal 8 4 10 2" xfId="28631"/>
    <cellStyle name="Normal 8 4 11" xfId="19972"/>
    <cellStyle name="Normál 8 4 11" xfId="33932"/>
    <cellStyle name="Normal 8 4 11 2" xfId="28632"/>
    <cellStyle name="Normal 8 4 12" xfId="19973"/>
    <cellStyle name="Normál 8 4 12" xfId="33093"/>
    <cellStyle name="Normal 8 4 12 2" xfId="28633"/>
    <cellStyle name="Normal 8 4 13" xfId="36355"/>
    <cellStyle name="Normál 8 4 13" xfId="33993"/>
    <cellStyle name="Normál 8 4 14" xfId="32322"/>
    <cellStyle name="Normál 8 4 15" xfId="30580"/>
    <cellStyle name="Normál 8 4 16" xfId="36939"/>
    <cellStyle name="Normal 8 4 2" xfId="19974"/>
    <cellStyle name="Normál 8 4 2" xfId="19975"/>
    <cellStyle name="Normal 8 4 2 10" xfId="28634"/>
    <cellStyle name="Normal 8 4 2 11" xfId="28635"/>
    <cellStyle name="Normal 8 4 2 12" xfId="28636"/>
    <cellStyle name="Normal 8 4 2 13" xfId="28637"/>
    <cellStyle name="Normal 8 4 2 2" xfId="19976"/>
    <cellStyle name="Normal 8 4 2 2 2" xfId="19977"/>
    <cellStyle name="Normal 8 4 2 2 2 2" xfId="19978"/>
    <cellStyle name="Normal 8 4 2 2 2 2 2" xfId="19979"/>
    <cellStyle name="Normal 8 4 2 2 2 2 2 2" xfId="19980"/>
    <cellStyle name="Normal 8 4 2 2 2 2 2 2 2" xfId="19981"/>
    <cellStyle name="Normal 8 4 2 2 2 2 2 2 2 2" xfId="28638"/>
    <cellStyle name="Normal 8 4 2 2 2 2 2 2 3" xfId="28639"/>
    <cellStyle name="Normal 8 4 2 2 2 2 2 3" xfId="19982"/>
    <cellStyle name="Normal 8 4 2 2 2 2 2 3 2" xfId="28640"/>
    <cellStyle name="Normal 8 4 2 2 2 2 2 4" xfId="28641"/>
    <cellStyle name="Normal 8 4 2 2 2 2 3" xfId="19983"/>
    <cellStyle name="Normal 8 4 2 2 2 2 3 2" xfId="19984"/>
    <cellStyle name="Normal 8 4 2 2 2 2 3 2 2" xfId="28642"/>
    <cellStyle name="Normal 8 4 2 2 2 2 3 3" xfId="28643"/>
    <cellStyle name="Normal 8 4 2 2 2 2 4" xfId="19985"/>
    <cellStyle name="Normal 8 4 2 2 2 2 4 2" xfId="28644"/>
    <cellStyle name="Normal 8 4 2 2 2 2 5" xfId="28645"/>
    <cellStyle name="Normal 8 4 2 2 2 3" xfId="19986"/>
    <cellStyle name="Normal 8 4 2 2 2 3 2" xfId="19987"/>
    <cellStyle name="Normal 8 4 2 2 2 3 2 2" xfId="19988"/>
    <cellStyle name="Normal 8 4 2 2 2 3 2 2 2" xfId="28646"/>
    <cellStyle name="Normal 8 4 2 2 2 3 2 3" xfId="28647"/>
    <cellStyle name="Normal 8 4 2 2 2 3 3" xfId="19989"/>
    <cellStyle name="Normal 8 4 2 2 2 3 3 2" xfId="28648"/>
    <cellStyle name="Normal 8 4 2 2 2 3 4" xfId="28649"/>
    <cellStyle name="Normal 8 4 2 2 2 4" xfId="19990"/>
    <cellStyle name="Normal 8 4 2 2 2 4 2" xfId="19991"/>
    <cellStyle name="Normal 8 4 2 2 2 4 2 2" xfId="28650"/>
    <cellStyle name="Normal 8 4 2 2 2 4 3" xfId="28651"/>
    <cellStyle name="Normal 8 4 2 2 2 5" xfId="19992"/>
    <cellStyle name="Normal 8 4 2 2 2 5 2" xfId="28652"/>
    <cellStyle name="Normal 8 4 2 2 2 6" xfId="28653"/>
    <cellStyle name="Normal 8 4 2 2 3" xfId="19993"/>
    <cellStyle name="Normal 8 4 2 2 3 2" xfId="19994"/>
    <cellStyle name="Normal 8 4 2 2 3 2 2" xfId="19995"/>
    <cellStyle name="Normal 8 4 2 2 3 2 2 2" xfId="19996"/>
    <cellStyle name="Normal 8 4 2 2 3 2 2 2 2" xfId="28654"/>
    <cellStyle name="Normal 8 4 2 2 3 2 2 3" xfId="28655"/>
    <cellStyle name="Normal 8 4 2 2 3 2 3" xfId="19997"/>
    <cellStyle name="Normal 8 4 2 2 3 2 3 2" xfId="28656"/>
    <cellStyle name="Normal 8 4 2 2 3 2 4" xfId="28657"/>
    <cellStyle name="Normal 8 4 2 2 3 3" xfId="19998"/>
    <cellStyle name="Normal 8 4 2 2 3 3 2" xfId="19999"/>
    <cellStyle name="Normal 8 4 2 2 3 3 2 2" xfId="28658"/>
    <cellStyle name="Normal 8 4 2 2 3 3 3" xfId="28659"/>
    <cellStyle name="Normal 8 4 2 2 3 4" xfId="20000"/>
    <cellStyle name="Normal 8 4 2 2 3 4 2" xfId="28660"/>
    <cellStyle name="Normal 8 4 2 2 3 5" xfId="28661"/>
    <cellStyle name="Normal 8 4 2 2 4" xfId="20001"/>
    <cellStyle name="Normal 8 4 2 2 4 2" xfId="20002"/>
    <cellStyle name="Normal 8 4 2 2 4 2 2" xfId="20003"/>
    <cellStyle name="Normal 8 4 2 2 4 2 2 2" xfId="28662"/>
    <cellStyle name="Normal 8 4 2 2 4 2 3" xfId="28663"/>
    <cellStyle name="Normal 8 4 2 2 4 3" xfId="20004"/>
    <cellStyle name="Normal 8 4 2 2 4 3 2" xfId="28664"/>
    <cellStyle name="Normal 8 4 2 2 4 4" xfId="28665"/>
    <cellStyle name="Normal 8 4 2 2 5" xfId="20005"/>
    <cellStyle name="Normal 8 4 2 2 5 2" xfId="20006"/>
    <cellStyle name="Normal 8 4 2 2 5 2 2" xfId="28666"/>
    <cellStyle name="Normal 8 4 2 2 5 3" xfId="28667"/>
    <cellStyle name="Normal 8 4 2 2 6" xfId="20007"/>
    <cellStyle name="Normal 8 4 2 2 6 2" xfId="28668"/>
    <cellStyle name="Normal 8 4 2 2 7" xfId="28669"/>
    <cellStyle name="Normal 8 4 2 3" xfId="20008"/>
    <cellStyle name="Normal 8 4 2 3 2" xfId="20009"/>
    <cellStyle name="Normal 8 4 2 3 2 2" xfId="20010"/>
    <cellStyle name="Normal 8 4 2 3 2 2 2" xfId="20011"/>
    <cellStyle name="Normal 8 4 2 3 2 2 2 2" xfId="20012"/>
    <cellStyle name="Normal 8 4 2 3 2 2 2 2 2" xfId="28670"/>
    <cellStyle name="Normal 8 4 2 3 2 2 2 3" xfId="28671"/>
    <cellStyle name="Normal 8 4 2 3 2 2 3" xfId="20013"/>
    <cellStyle name="Normal 8 4 2 3 2 2 3 2" xfId="28672"/>
    <cellStyle name="Normal 8 4 2 3 2 2 4" xfId="28673"/>
    <cellStyle name="Normal 8 4 2 3 2 3" xfId="20014"/>
    <cellStyle name="Normal 8 4 2 3 2 3 2" xfId="20015"/>
    <cellStyle name="Normal 8 4 2 3 2 3 2 2" xfId="28674"/>
    <cellStyle name="Normal 8 4 2 3 2 3 3" xfId="28675"/>
    <cellStyle name="Normal 8 4 2 3 2 4" xfId="20016"/>
    <cellStyle name="Normal 8 4 2 3 2 4 2" xfId="28676"/>
    <cellStyle name="Normal 8 4 2 3 2 5" xfId="28677"/>
    <cellStyle name="Normal 8 4 2 3 3" xfId="20017"/>
    <cellStyle name="Normal 8 4 2 3 3 2" xfId="20018"/>
    <cellStyle name="Normal 8 4 2 3 3 2 2" xfId="20019"/>
    <cellStyle name="Normal 8 4 2 3 3 2 2 2" xfId="28678"/>
    <cellStyle name="Normal 8 4 2 3 3 2 3" xfId="28679"/>
    <cellStyle name="Normal 8 4 2 3 3 3" xfId="20020"/>
    <cellStyle name="Normal 8 4 2 3 3 3 2" xfId="28680"/>
    <cellStyle name="Normal 8 4 2 3 3 4" xfId="28681"/>
    <cellStyle name="Normal 8 4 2 3 4" xfId="20021"/>
    <cellStyle name="Normal 8 4 2 3 4 2" xfId="20022"/>
    <cellStyle name="Normal 8 4 2 3 4 2 2" xfId="28682"/>
    <cellStyle name="Normal 8 4 2 3 4 3" xfId="28683"/>
    <cellStyle name="Normal 8 4 2 3 5" xfId="20023"/>
    <cellStyle name="Normal 8 4 2 3 5 2" xfId="28684"/>
    <cellStyle name="Normal 8 4 2 3 6" xfId="28685"/>
    <cellStyle name="Normal 8 4 2 4" xfId="20024"/>
    <cellStyle name="Normal 8 4 2 4 2" xfId="20025"/>
    <cellStyle name="Normal 8 4 2 4 2 2" xfId="20026"/>
    <cellStyle name="Normal 8 4 2 4 2 2 2" xfId="20027"/>
    <cellStyle name="Normal 8 4 2 4 2 2 2 2" xfId="28686"/>
    <cellStyle name="Normal 8 4 2 4 2 2 3" xfId="28687"/>
    <cellStyle name="Normal 8 4 2 4 2 3" xfId="20028"/>
    <cellStyle name="Normal 8 4 2 4 2 3 2" xfId="28688"/>
    <cellStyle name="Normal 8 4 2 4 2 4" xfId="28689"/>
    <cellStyle name="Normal 8 4 2 4 3" xfId="20029"/>
    <cellStyle name="Normal 8 4 2 4 3 2" xfId="20030"/>
    <cellStyle name="Normal 8 4 2 4 3 2 2" xfId="28690"/>
    <cellStyle name="Normal 8 4 2 4 3 3" xfId="28691"/>
    <cellStyle name="Normal 8 4 2 4 4" xfId="20031"/>
    <cellStyle name="Normal 8 4 2 4 4 2" xfId="28692"/>
    <cellStyle name="Normal 8 4 2 4 5" xfId="28693"/>
    <cellStyle name="Normal 8 4 2 5" xfId="20032"/>
    <cellStyle name="Normal 8 4 2 5 2" xfId="20033"/>
    <cellStyle name="Normal 8 4 2 5 2 2" xfId="20034"/>
    <cellStyle name="Normal 8 4 2 5 2 2 2" xfId="28694"/>
    <cellStyle name="Normal 8 4 2 5 2 3" xfId="28695"/>
    <cellStyle name="Normal 8 4 2 5 3" xfId="20035"/>
    <cellStyle name="Normal 8 4 2 5 3 2" xfId="28696"/>
    <cellStyle name="Normal 8 4 2 5 4" xfId="28697"/>
    <cellStyle name="Normal 8 4 2 6" xfId="20036"/>
    <cellStyle name="Normal 8 4 2 6 2" xfId="20037"/>
    <cellStyle name="Normal 8 4 2 6 2 2" xfId="28698"/>
    <cellStyle name="Normal 8 4 2 6 3" xfId="28699"/>
    <cellStyle name="Normal 8 4 2 7" xfId="20038"/>
    <cellStyle name="Normal 8 4 2 7 2" xfId="28700"/>
    <cellStyle name="Normal 8 4 2 8" xfId="20039"/>
    <cellStyle name="Normal 8 4 2 8 2" xfId="28701"/>
    <cellStyle name="Normal 8 4 2 9" xfId="28702"/>
    <cellStyle name="Normal 8 4 3" xfId="20040"/>
    <cellStyle name="Normál 8 4 3" xfId="19970"/>
    <cellStyle name="Normal 8 4 3 2" xfId="20041"/>
    <cellStyle name="Normal 8 4 3 2 2" xfId="20042"/>
    <cellStyle name="Normal 8 4 3 2 2 2" xfId="20043"/>
    <cellStyle name="Normal 8 4 3 2 2 2 2" xfId="20044"/>
    <cellStyle name="Normal 8 4 3 2 2 2 2 2" xfId="20045"/>
    <cellStyle name="Normal 8 4 3 2 2 2 2 2 2" xfId="28703"/>
    <cellStyle name="Normal 8 4 3 2 2 2 2 3" xfId="28704"/>
    <cellStyle name="Normal 8 4 3 2 2 2 3" xfId="20046"/>
    <cellStyle name="Normal 8 4 3 2 2 2 3 2" xfId="28705"/>
    <cellStyle name="Normal 8 4 3 2 2 2 4" xfId="28706"/>
    <cellStyle name="Normal 8 4 3 2 2 3" xfId="20047"/>
    <cellStyle name="Normal 8 4 3 2 2 3 2" xfId="20048"/>
    <cellStyle name="Normal 8 4 3 2 2 3 2 2" xfId="28707"/>
    <cellStyle name="Normal 8 4 3 2 2 3 3" xfId="28708"/>
    <cellStyle name="Normal 8 4 3 2 2 4" xfId="20049"/>
    <cellStyle name="Normal 8 4 3 2 2 4 2" xfId="28709"/>
    <cellStyle name="Normal 8 4 3 2 2 5" xfId="28710"/>
    <cellStyle name="Normal 8 4 3 2 3" xfId="20050"/>
    <cellStyle name="Normal 8 4 3 2 3 2" xfId="20051"/>
    <cellStyle name="Normal 8 4 3 2 3 2 2" xfId="20052"/>
    <cellStyle name="Normal 8 4 3 2 3 2 2 2" xfId="28711"/>
    <cellStyle name="Normal 8 4 3 2 3 2 3" xfId="28712"/>
    <cellStyle name="Normal 8 4 3 2 3 3" xfId="20053"/>
    <cellStyle name="Normal 8 4 3 2 3 3 2" xfId="28713"/>
    <cellStyle name="Normal 8 4 3 2 3 4" xfId="28714"/>
    <cellStyle name="Normal 8 4 3 2 4" xfId="20054"/>
    <cellStyle name="Normal 8 4 3 2 4 2" xfId="20055"/>
    <cellStyle name="Normal 8 4 3 2 4 2 2" xfId="28715"/>
    <cellStyle name="Normal 8 4 3 2 4 3" xfId="28716"/>
    <cellStyle name="Normal 8 4 3 2 5" xfId="20056"/>
    <cellStyle name="Normal 8 4 3 2 5 2" xfId="28717"/>
    <cellStyle name="Normal 8 4 3 2 6" xfId="28718"/>
    <cellStyle name="Normal 8 4 3 3" xfId="20057"/>
    <cellStyle name="Normal 8 4 3 3 2" xfId="20058"/>
    <cellStyle name="Normal 8 4 3 3 2 2" xfId="20059"/>
    <cellStyle name="Normal 8 4 3 3 2 2 2" xfId="20060"/>
    <cellStyle name="Normal 8 4 3 3 2 2 2 2" xfId="28719"/>
    <cellStyle name="Normal 8 4 3 3 2 2 3" xfId="28720"/>
    <cellStyle name="Normal 8 4 3 3 2 3" xfId="20061"/>
    <cellStyle name="Normal 8 4 3 3 2 3 2" xfId="28721"/>
    <cellStyle name="Normal 8 4 3 3 2 4" xfId="28722"/>
    <cellStyle name="Normal 8 4 3 3 3" xfId="20062"/>
    <cellStyle name="Normal 8 4 3 3 3 2" xfId="20063"/>
    <cellStyle name="Normal 8 4 3 3 3 2 2" xfId="28723"/>
    <cellStyle name="Normal 8 4 3 3 3 3" xfId="28724"/>
    <cellStyle name="Normal 8 4 3 3 4" xfId="20064"/>
    <cellStyle name="Normal 8 4 3 3 4 2" xfId="28725"/>
    <cellStyle name="Normal 8 4 3 3 5" xfId="28726"/>
    <cellStyle name="Normal 8 4 3 4" xfId="20065"/>
    <cellStyle name="Normal 8 4 3 4 2" xfId="20066"/>
    <cellStyle name="Normal 8 4 3 4 2 2" xfId="20067"/>
    <cellStyle name="Normal 8 4 3 4 2 2 2" xfId="28727"/>
    <cellStyle name="Normal 8 4 3 4 2 3" xfId="28728"/>
    <cellStyle name="Normal 8 4 3 4 3" xfId="20068"/>
    <cellStyle name="Normal 8 4 3 4 3 2" xfId="28729"/>
    <cellStyle name="Normal 8 4 3 4 4" xfId="28730"/>
    <cellStyle name="Normal 8 4 3 5" xfId="20069"/>
    <cellStyle name="Normal 8 4 3 5 2" xfId="20070"/>
    <cellStyle name="Normal 8 4 3 5 2 2" xfId="28731"/>
    <cellStyle name="Normal 8 4 3 5 3" xfId="28732"/>
    <cellStyle name="Normal 8 4 3 6" xfId="20071"/>
    <cellStyle name="Normal 8 4 3 6 2" xfId="28733"/>
    <cellStyle name="Normal 8 4 3 7" xfId="28734"/>
    <cellStyle name="Normal 8 4 4" xfId="20072"/>
    <cellStyle name="Normál 8 4 4" xfId="32151"/>
    <cellStyle name="Normal 8 4 4 2" xfId="20073"/>
    <cellStyle name="Normal 8 4 4 2 2" xfId="20074"/>
    <cellStyle name="Normal 8 4 4 2 2 2" xfId="20075"/>
    <cellStyle name="Normal 8 4 4 2 2 2 2" xfId="20076"/>
    <cellStyle name="Normal 8 4 4 2 2 2 2 2" xfId="28735"/>
    <cellStyle name="Normal 8 4 4 2 2 2 3" xfId="28736"/>
    <cellStyle name="Normal 8 4 4 2 2 3" xfId="20077"/>
    <cellStyle name="Normal 8 4 4 2 2 3 2" xfId="28737"/>
    <cellStyle name="Normal 8 4 4 2 2 4" xfId="28738"/>
    <cellStyle name="Normal 8 4 4 2 3" xfId="20078"/>
    <cellStyle name="Normal 8 4 4 2 3 2" xfId="20079"/>
    <cellStyle name="Normal 8 4 4 2 3 2 2" xfId="28739"/>
    <cellStyle name="Normal 8 4 4 2 3 3" xfId="28740"/>
    <cellStyle name="Normal 8 4 4 2 4" xfId="20080"/>
    <cellStyle name="Normal 8 4 4 2 4 2" xfId="28741"/>
    <cellStyle name="Normal 8 4 4 2 5" xfId="28742"/>
    <cellStyle name="Normal 8 4 4 3" xfId="20081"/>
    <cellStyle name="Normal 8 4 4 3 2" xfId="20082"/>
    <cellStyle name="Normal 8 4 4 3 2 2" xfId="20083"/>
    <cellStyle name="Normal 8 4 4 3 2 2 2" xfId="28743"/>
    <cellStyle name="Normal 8 4 4 3 2 3" xfId="28744"/>
    <cellStyle name="Normal 8 4 4 3 3" xfId="20084"/>
    <cellStyle name="Normal 8 4 4 3 3 2" xfId="28745"/>
    <cellStyle name="Normal 8 4 4 3 4" xfId="28746"/>
    <cellStyle name="Normal 8 4 4 4" xfId="20085"/>
    <cellStyle name="Normal 8 4 4 4 2" xfId="20086"/>
    <cellStyle name="Normal 8 4 4 4 2 2" xfId="28747"/>
    <cellStyle name="Normal 8 4 4 4 3" xfId="28748"/>
    <cellStyle name="Normal 8 4 4 5" xfId="20087"/>
    <cellStyle name="Normal 8 4 4 5 2" xfId="28749"/>
    <cellStyle name="Normal 8 4 4 6" xfId="28750"/>
    <cellStyle name="Normal 8 4 5" xfId="20088"/>
    <cellStyle name="Normál 8 4 5" xfId="31089"/>
    <cellStyle name="Normal 8 4 5 2" xfId="20089"/>
    <cellStyle name="Normal 8 4 5 2 2" xfId="20090"/>
    <cellStyle name="Normal 8 4 5 2 2 2" xfId="20091"/>
    <cellStyle name="Normal 8 4 5 2 2 2 2" xfId="28751"/>
    <cellStyle name="Normal 8 4 5 2 2 3" xfId="28752"/>
    <cellStyle name="Normal 8 4 5 2 3" xfId="20092"/>
    <cellStyle name="Normal 8 4 5 2 3 2" xfId="28753"/>
    <cellStyle name="Normal 8 4 5 2 4" xfId="28754"/>
    <cellStyle name="Normal 8 4 5 3" xfId="20093"/>
    <cellStyle name="Normal 8 4 5 3 2" xfId="20094"/>
    <cellStyle name="Normal 8 4 5 3 2 2" xfId="28755"/>
    <cellStyle name="Normal 8 4 5 3 3" xfId="28756"/>
    <cellStyle name="Normal 8 4 5 4" xfId="20095"/>
    <cellStyle name="Normal 8 4 5 4 2" xfId="28757"/>
    <cellStyle name="Normal 8 4 5 5" xfId="28758"/>
    <cellStyle name="Normal 8 4 6" xfId="20096"/>
    <cellStyle name="Normál 8 4 6" xfId="31794"/>
    <cellStyle name="Normal 8 4 6 2" xfId="20097"/>
    <cellStyle name="Normal 8 4 6 2 2" xfId="20098"/>
    <cellStyle name="Normal 8 4 6 2 2 2" xfId="28759"/>
    <cellStyle name="Normal 8 4 6 2 3" xfId="28760"/>
    <cellStyle name="Normal 8 4 6 3" xfId="20099"/>
    <cellStyle name="Normal 8 4 6 3 2" xfId="28761"/>
    <cellStyle name="Normal 8 4 6 4" xfId="28762"/>
    <cellStyle name="Normal 8 4 7" xfId="20100"/>
    <cellStyle name="Normál 8 4 7" xfId="31396"/>
    <cellStyle name="Normal 8 4 7 2" xfId="20101"/>
    <cellStyle name="Normal 8 4 7 2 2" xfId="28763"/>
    <cellStyle name="Normal 8 4 7 3" xfId="28764"/>
    <cellStyle name="Normal 8 4 8" xfId="20102"/>
    <cellStyle name="Normál 8 4 8" xfId="31636"/>
    <cellStyle name="Normal 8 4 8 2" xfId="28765"/>
    <cellStyle name="Normal 8 4 9" xfId="20103"/>
    <cellStyle name="Normál 8 4 9" xfId="32960"/>
    <cellStyle name="Normal 8 4 9 2" xfId="28766"/>
    <cellStyle name="Normal 8 40" xfId="20104"/>
    <cellStyle name="Normál 8 40" xfId="20105"/>
    <cellStyle name="Normal 8 40 2" xfId="20106"/>
    <cellStyle name="Normal 8 40 2 2" xfId="28767"/>
    <cellStyle name="Normal 8 40 3" xfId="20107"/>
    <cellStyle name="Normal 8 40 3 2" xfId="28768"/>
    <cellStyle name="Normal 8 40 4" xfId="28769"/>
    <cellStyle name="Normal 8 40 5" xfId="28770"/>
    <cellStyle name="Normal 8 40 6" xfId="28771"/>
    <cellStyle name="Normal 8 40 7" xfId="28772"/>
    <cellStyle name="Normal 8 40 8" xfId="28773"/>
    <cellStyle name="Normal 8 41" xfId="20108"/>
    <cellStyle name="Normál 8 41" xfId="20109"/>
    <cellStyle name="Normal 8 41 2" xfId="20110"/>
    <cellStyle name="Normal 8 41 2 2" xfId="28774"/>
    <cellStyle name="Normal 8 41 3" xfId="20111"/>
    <cellStyle name="Normal 8 41 3 2" xfId="28775"/>
    <cellStyle name="Normal 8 41 4" xfId="28776"/>
    <cellStyle name="Normal 8 41 5" xfId="28777"/>
    <cellStyle name="Normal 8 41 6" xfId="28778"/>
    <cellStyle name="Normal 8 41 7" xfId="28779"/>
    <cellStyle name="Normal 8 41 8" xfId="28780"/>
    <cellStyle name="Normal 8 42" xfId="20112"/>
    <cellStyle name="Normál 8 42" xfId="20113"/>
    <cellStyle name="Normal 8 42 2" xfId="20114"/>
    <cellStyle name="Normal 8 42 2 2" xfId="28781"/>
    <cellStyle name="Normal 8 42 3" xfId="20115"/>
    <cellStyle name="Normal 8 42 3 2" xfId="28782"/>
    <cellStyle name="Normal 8 42 4" xfId="28783"/>
    <cellStyle name="Normal 8 42 5" xfId="28784"/>
    <cellStyle name="Normal 8 42 6" xfId="28785"/>
    <cellStyle name="Normal 8 42 7" xfId="28786"/>
    <cellStyle name="Normal 8 42 8" xfId="28787"/>
    <cellStyle name="Normal 8 43" xfId="20116"/>
    <cellStyle name="Normál 8 43" xfId="20117"/>
    <cellStyle name="Normal 8 43 2" xfId="20118"/>
    <cellStyle name="Normal 8 43 2 2" xfId="28788"/>
    <cellStyle name="Normal 8 43 3" xfId="20119"/>
    <cellStyle name="Normal 8 43 3 2" xfId="28789"/>
    <cellStyle name="Normal 8 43 4" xfId="28790"/>
    <cellStyle name="Normal 8 43 5" xfId="28791"/>
    <cellStyle name="Normal 8 43 6" xfId="28792"/>
    <cellStyle name="Normal 8 43 7" xfId="28793"/>
    <cellStyle name="Normal 8 43 8" xfId="28794"/>
    <cellStyle name="Normal 8 44" xfId="20120"/>
    <cellStyle name="Normál 8 44" xfId="20121"/>
    <cellStyle name="Normal 8 44 2" xfId="20122"/>
    <cellStyle name="Normal 8 44 2 2" xfId="28795"/>
    <cellStyle name="Normal 8 44 3" xfId="20123"/>
    <cellStyle name="Normal 8 44 3 2" xfId="28796"/>
    <cellStyle name="Normal 8 44 4" xfId="28797"/>
    <cellStyle name="Normal 8 44 5" xfId="28798"/>
    <cellStyle name="Normal 8 44 6" xfId="28799"/>
    <cellStyle name="Normal 8 44 7" xfId="28800"/>
    <cellStyle name="Normal 8 44 8" xfId="28801"/>
    <cellStyle name="Normal 8 45" xfId="20124"/>
    <cellStyle name="Normál 8 45" xfId="20125"/>
    <cellStyle name="Normal 8 45 2" xfId="20126"/>
    <cellStyle name="Normal 8 45 2 2" xfId="28802"/>
    <cellStyle name="Normal 8 45 3" xfId="20127"/>
    <cellStyle name="Normal 8 45 3 2" xfId="28803"/>
    <cellStyle name="Normal 8 45 4" xfId="28804"/>
    <cellStyle name="Normal 8 45 5" xfId="28805"/>
    <cellStyle name="Normal 8 45 6" xfId="28806"/>
    <cellStyle name="Normal 8 45 7" xfId="28807"/>
    <cellStyle name="Normal 8 45 8" xfId="28808"/>
    <cellStyle name="Normal 8 46" xfId="20128"/>
    <cellStyle name="Normál 8 46" xfId="20129"/>
    <cellStyle name="Normal 8 46 2" xfId="20130"/>
    <cellStyle name="Normal 8 46 2 2" xfId="28809"/>
    <cellStyle name="Normal 8 46 3" xfId="20131"/>
    <cellStyle name="Normal 8 46 3 2" xfId="28810"/>
    <cellStyle name="Normal 8 46 4" xfId="28811"/>
    <cellStyle name="Normal 8 46 5" xfId="28812"/>
    <cellStyle name="Normal 8 46 6" xfId="28813"/>
    <cellStyle name="Normal 8 46 7" xfId="28814"/>
    <cellStyle name="Normal 8 46 8" xfId="28815"/>
    <cellStyle name="Normal 8 47" xfId="20132"/>
    <cellStyle name="Normál 8 47" xfId="20133"/>
    <cellStyle name="Normal 8 47 2" xfId="20134"/>
    <cellStyle name="Normal 8 47 2 2" xfId="28816"/>
    <cellStyle name="Normal 8 47 3" xfId="20135"/>
    <cellStyle name="Normal 8 47 3 2" xfId="28817"/>
    <cellStyle name="Normal 8 47 4" xfId="28818"/>
    <cellStyle name="Normal 8 47 5" xfId="28819"/>
    <cellStyle name="Normal 8 47 6" xfId="28820"/>
    <cellStyle name="Normal 8 47 7" xfId="28821"/>
    <cellStyle name="Normal 8 47 8" xfId="28822"/>
    <cellStyle name="Normal 8 48" xfId="20136"/>
    <cellStyle name="Normál 8 48" xfId="20137"/>
    <cellStyle name="Normal 8 48 2" xfId="20138"/>
    <cellStyle name="Normal 8 48 2 2" xfId="28823"/>
    <cellStyle name="Normal 8 48 3" xfId="20139"/>
    <cellStyle name="Normal 8 48 3 2" xfId="28824"/>
    <cellStyle name="Normal 8 48 4" xfId="28825"/>
    <cellStyle name="Normal 8 48 5" xfId="28826"/>
    <cellStyle name="Normal 8 48 6" xfId="28827"/>
    <cellStyle name="Normal 8 48 7" xfId="28828"/>
    <cellStyle name="Normal 8 48 8" xfId="28829"/>
    <cellStyle name="Normal 8 49" xfId="20140"/>
    <cellStyle name="Normál 8 49" xfId="20141"/>
    <cellStyle name="Normal 8 49 2" xfId="20142"/>
    <cellStyle name="Normal 8 49 2 2" xfId="28830"/>
    <cellStyle name="Normal 8 49 3" xfId="20143"/>
    <cellStyle name="Normal 8 49 3 2" xfId="28831"/>
    <cellStyle name="Normal 8 49 4" xfId="28832"/>
    <cellStyle name="Normal 8 49 5" xfId="28833"/>
    <cellStyle name="Normal 8 49 6" xfId="28834"/>
    <cellStyle name="Normal 8 49 7" xfId="28835"/>
    <cellStyle name="Normal 8 49 8" xfId="28836"/>
    <cellStyle name="Normal 8 5" xfId="4771"/>
    <cellStyle name="Normál 8 5" xfId="4454"/>
    <cellStyle name="Normal 8 5 10" xfId="20144"/>
    <cellStyle name="Normal 8 5 10 2" xfId="28837"/>
    <cellStyle name="Normal 8 5 11" xfId="20145"/>
    <cellStyle name="Normal 8 5 11 2" xfId="28838"/>
    <cellStyle name="Normal 8 5 12" xfId="20146"/>
    <cellStyle name="Normal 8 5 12 2" xfId="28839"/>
    <cellStyle name="Normal 8 5 13" xfId="36382"/>
    <cellStyle name="Normal 8 5 2" xfId="20147"/>
    <cellStyle name="Normál 8 5 2" xfId="20148"/>
    <cellStyle name="Normal 8 5 2 10" xfId="28840"/>
    <cellStyle name="Normal 8 5 2 11" xfId="28841"/>
    <cellStyle name="Normal 8 5 2 12" xfId="28842"/>
    <cellStyle name="Normal 8 5 2 13" xfId="28843"/>
    <cellStyle name="Normal 8 5 2 2" xfId="20149"/>
    <cellStyle name="Normal 8 5 2 2 2" xfId="20150"/>
    <cellStyle name="Normal 8 5 2 2 2 2" xfId="20151"/>
    <cellStyle name="Normal 8 5 2 2 2 2 2" xfId="20152"/>
    <cellStyle name="Normal 8 5 2 2 2 2 2 2" xfId="20153"/>
    <cellStyle name="Normal 8 5 2 2 2 2 2 2 2" xfId="20154"/>
    <cellStyle name="Normal 8 5 2 2 2 2 2 2 2 2" xfId="28844"/>
    <cellStyle name="Normal 8 5 2 2 2 2 2 2 3" xfId="28845"/>
    <cellStyle name="Normal 8 5 2 2 2 2 2 3" xfId="20155"/>
    <cellStyle name="Normal 8 5 2 2 2 2 2 3 2" xfId="28846"/>
    <cellStyle name="Normal 8 5 2 2 2 2 2 4" xfId="28847"/>
    <cellStyle name="Normal 8 5 2 2 2 2 3" xfId="20156"/>
    <cellStyle name="Normal 8 5 2 2 2 2 3 2" xfId="20157"/>
    <cellStyle name="Normal 8 5 2 2 2 2 3 2 2" xfId="28848"/>
    <cellStyle name="Normal 8 5 2 2 2 2 3 3" xfId="28849"/>
    <cellStyle name="Normal 8 5 2 2 2 2 4" xfId="20158"/>
    <cellStyle name="Normal 8 5 2 2 2 2 4 2" xfId="28850"/>
    <cellStyle name="Normal 8 5 2 2 2 2 5" xfId="28851"/>
    <cellStyle name="Normal 8 5 2 2 2 3" xfId="20159"/>
    <cellStyle name="Normal 8 5 2 2 2 3 2" xfId="20160"/>
    <cellStyle name="Normal 8 5 2 2 2 3 2 2" xfId="20161"/>
    <cellStyle name="Normal 8 5 2 2 2 3 2 2 2" xfId="28852"/>
    <cellStyle name="Normal 8 5 2 2 2 3 2 3" xfId="28853"/>
    <cellStyle name="Normal 8 5 2 2 2 3 3" xfId="20162"/>
    <cellStyle name="Normal 8 5 2 2 2 3 3 2" xfId="28854"/>
    <cellStyle name="Normal 8 5 2 2 2 3 4" xfId="28855"/>
    <cellStyle name="Normal 8 5 2 2 2 4" xfId="20163"/>
    <cellStyle name="Normal 8 5 2 2 2 4 2" xfId="20164"/>
    <cellStyle name="Normal 8 5 2 2 2 4 2 2" xfId="28856"/>
    <cellStyle name="Normal 8 5 2 2 2 4 3" xfId="28857"/>
    <cellStyle name="Normal 8 5 2 2 2 5" xfId="20165"/>
    <cellStyle name="Normal 8 5 2 2 2 5 2" xfId="28858"/>
    <cellStyle name="Normal 8 5 2 2 2 6" xfId="28859"/>
    <cellStyle name="Normal 8 5 2 2 3" xfId="20166"/>
    <cellStyle name="Normal 8 5 2 2 3 2" xfId="20167"/>
    <cellStyle name="Normal 8 5 2 2 3 2 2" xfId="20168"/>
    <cellStyle name="Normal 8 5 2 2 3 2 2 2" xfId="20169"/>
    <cellStyle name="Normal 8 5 2 2 3 2 2 2 2" xfId="28860"/>
    <cellStyle name="Normal 8 5 2 2 3 2 2 3" xfId="28861"/>
    <cellStyle name="Normal 8 5 2 2 3 2 3" xfId="20170"/>
    <cellStyle name="Normal 8 5 2 2 3 2 3 2" xfId="28862"/>
    <cellStyle name="Normal 8 5 2 2 3 2 4" xfId="28863"/>
    <cellStyle name="Normal 8 5 2 2 3 3" xfId="20171"/>
    <cellStyle name="Normal 8 5 2 2 3 3 2" xfId="20172"/>
    <cellStyle name="Normal 8 5 2 2 3 3 2 2" xfId="28864"/>
    <cellStyle name="Normal 8 5 2 2 3 3 3" xfId="28865"/>
    <cellStyle name="Normal 8 5 2 2 3 4" xfId="20173"/>
    <cellStyle name="Normal 8 5 2 2 3 4 2" xfId="28866"/>
    <cellStyle name="Normal 8 5 2 2 3 5" xfId="28867"/>
    <cellStyle name="Normal 8 5 2 2 4" xfId="20174"/>
    <cellStyle name="Normal 8 5 2 2 4 2" xfId="20175"/>
    <cellStyle name="Normal 8 5 2 2 4 2 2" xfId="20176"/>
    <cellStyle name="Normal 8 5 2 2 4 2 2 2" xfId="28868"/>
    <cellStyle name="Normal 8 5 2 2 4 2 3" xfId="28869"/>
    <cellStyle name="Normal 8 5 2 2 4 3" xfId="20177"/>
    <cellStyle name="Normal 8 5 2 2 4 3 2" xfId="28870"/>
    <cellStyle name="Normal 8 5 2 2 4 4" xfId="28871"/>
    <cellStyle name="Normal 8 5 2 2 5" xfId="20178"/>
    <cellStyle name="Normal 8 5 2 2 5 2" xfId="20179"/>
    <cellStyle name="Normal 8 5 2 2 5 2 2" xfId="28872"/>
    <cellStyle name="Normal 8 5 2 2 5 3" xfId="28873"/>
    <cellStyle name="Normal 8 5 2 2 6" xfId="20180"/>
    <cellStyle name="Normal 8 5 2 2 6 2" xfId="28874"/>
    <cellStyle name="Normal 8 5 2 2 7" xfId="28875"/>
    <cellStyle name="Normal 8 5 2 3" xfId="20181"/>
    <cellStyle name="Normal 8 5 2 3 2" xfId="20182"/>
    <cellStyle name="Normal 8 5 2 3 2 2" xfId="20183"/>
    <cellStyle name="Normal 8 5 2 3 2 2 2" xfId="20184"/>
    <cellStyle name="Normal 8 5 2 3 2 2 2 2" xfId="20185"/>
    <cellStyle name="Normal 8 5 2 3 2 2 2 2 2" xfId="28876"/>
    <cellStyle name="Normal 8 5 2 3 2 2 2 3" xfId="28877"/>
    <cellStyle name="Normal 8 5 2 3 2 2 3" xfId="20186"/>
    <cellStyle name="Normal 8 5 2 3 2 2 3 2" xfId="28878"/>
    <cellStyle name="Normal 8 5 2 3 2 2 4" xfId="28879"/>
    <cellStyle name="Normal 8 5 2 3 2 3" xfId="20187"/>
    <cellStyle name="Normal 8 5 2 3 2 3 2" xfId="20188"/>
    <cellStyle name="Normal 8 5 2 3 2 3 2 2" xfId="28880"/>
    <cellStyle name="Normal 8 5 2 3 2 3 3" xfId="28881"/>
    <cellStyle name="Normal 8 5 2 3 2 4" xfId="20189"/>
    <cellStyle name="Normal 8 5 2 3 2 4 2" xfId="28882"/>
    <cellStyle name="Normal 8 5 2 3 2 5" xfId="28883"/>
    <cellStyle name="Normal 8 5 2 3 3" xfId="20190"/>
    <cellStyle name="Normal 8 5 2 3 3 2" xfId="20191"/>
    <cellStyle name="Normal 8 5 2 3 3 2 2" xfId="20192"/>
    <cellStyle name="Normal 8 5 2 3 3 2 2 2" xfId="28884"/>
    <cellStyle name="Normal 8 5 2 3 3 2 3" xfId="28885"/>
    <cellStyle name="Normal 8 5 2 3 3 3" xfId="20193"/>
    <cellStyle name="Normal 8 5 2 3 3 3 2" xfId="28886"/>
    <cellStyle name="Normal 8 5 2 3 3 4" xfId="28887"/>
    <cellStyle name="Normal 8 5 2 3 4" xfId="20194"/>
    <cellStyle name="Normal 8 5 2 3 4 2" xfId="20195"/>
    <cellStyle name="Normal 8 5 2 3 4 2 2" xfId="28888"/>
    <cellStyle name="Normal 8 5 2 3 4 3" xfId="28889"/>
    <cellStyle name="Normal 8 5 2 3 5" xfId="20196"/>
    <cellStyle name="Normal 8 5 2 3 5 2" xfId="28890"/>
    <cellStyle name="Normal 8 5 2 3 6" xfId="28891"/>
    <cellStyle name="Normal 8 5 2 4" xfId="20197"/>
    <cellStyle name="Normal 8 5 2 4 2" xfId="20198"/>
    <cellStyle name="Normal 8 5 2 4 2 2" xfId="20199"/>
    <cellStyle name="Normal 8 5 2 4 2 2 2" xfId="20200"/>
    <cellStyle name="Normal 8 5 2 4 2 2 2 2" xfId="28892"/>
    <cellStyle name="Normal 8 5 2 4 2 2 3" xfId="28893"/>
    <cellStyle name="Normal 8 5 2 4 2 3" xfId="20201"/>
    <cellStyle name="Normal 8 5 2 4 2 3 2" xfId="28894"/>
    <cellStyle name="Normal 8 5 2 4 2 4" xfId="28895"/>
    <cellStyle name="Normal 8 5 2 4 3" xfId="20202"/>
    <cellStyle name="Normal 8 5 2 4 3 2" xfId="20203"/>
    <cellStyle name="Normal 8 5 2 4 3 2 2" xfId="28896"/>
    <cellStyle name="Normal 8 5 2 4 3 3" xfId="28897"/>
    <cellStyle name="Normal 8 5 2 4 4" xfId="20204"/>
    <cellStyle name="Normal 8 5 2 4 4 2" xfId="28898"/>
    <cellStyle name="Normal 8 5 2 4 5" xfId="28899"/>
    <cellStyle name="Normal 8 5 2 5" xfId="20205"/>
    <cellStyle name="Normal 8 5 2 5 2" xfId="20206"/>
    <cellStyle name="Normal 8 5 2 5 2 2" xfId="20207"/>
    <cellStyle name="Normal 8 5 2 5 2 2 2" xfId="28900"/>
    <cellStyle name="Normal 8 5 2 5 2 3" xfId="28901"/>
    <cellStyle name="Normal 8 5 2 5 3" xfId="20208"/>
    <cellStyle name="Normal 8 5 2 5 3 2" xfId="28902"/>
    <cellStyle name="Normal 8 5 2 5 4" xfId="28903"/>
    <cellStyle name="Normal 8 5 2 6" xfId="20209"/>
    <cellStyle name="Normal 8 5 2 6 2" xfId="20210"/>
    <cellStyle name="Normal 8 5 2 6 2 2" xfId="28904"/>
    <cellStyle name="Normal 8 5 2 6 3" xfId="28905"/>
    <cellStyle name="Normal 8 5 2 7" xfId="20211"/>
    <cellStyle name="Normal 8 5 2 7 2" xfId="28906"/>
    <cellStyle name="Normal 8 5 2 8" xfId="20212"/>
    <cellStyle name="Normal 8 5 2 8 2" xfId="28907"/>
    <cellStyle name="Normal 8 5 2 9" xfId="28908"/>
    <cellStyle name="Normal 8 5 3" xfId="20213"/>
    <cellStyle name="Normál 8 5 3" xfId="36269"/>
    <cellStyle name="Normal 8 5 3 2" xfId="20214"/>
    <cellStyle name="Normal 8 5 3 2 2" xfId="20215"/>
    <cellStyle name="Normal 8 5 3 2 2 2" xfId="20216"/>
    <cellStyle name="Normal 8 5 3 2 2 2 2" xfId="20217"/>
    <cellStyle name="Normal 8 5 3 2 2 2 2 2" xfId="20218"/>
    <cellStyle name="Normal 8 5 3 2 2 2 2 2 2" xfId="28909"/>
    <cellStyle name="Normal 8 5 3 2 2 2 2 3" xfId="28910"/>
    <cellStyle name="Normal 8 5 3 2 2 2 3" xfId="20219"/>
    <cellStyle name="Normal 8 5 3 2 2 2 3 2" xfId="28911"/>
    <cellStyle name="Normal 8 5 3 2 2 2 4" xfId="28912"/>
    <cellStyle name="Normal 8 5 3 2 2 3" xfId="20220"/>
    <cellStyle name="Normal 8 5 3 2 2 3 2" xfId="20221"/>
    <cellStyle name="Normal 8 5 3 2 2 3 2 2" xfId="28913"/>
    <cellStyle name="Normal 8 5 3 2 2 3 3" xfId="28914"/>
    <cellStyle name="Normal 8 5 3 2 2 4" xfId="20222"/>
    <cellStyle name="Normal 8 5 3 2 2 4 2" xfId="28915"/>
    <cellStyle name="Normal 8 5 3 2 2 5" xfId="28916"/>
    <cellStyle name="Normal 8 5 3 2 3" xfId="20223"/>
    <cellStyle name="Normal 8 5 3 2 3 2" xfId="20224"/>
    <cellStyle name="Normal 8 5 3 2 3 2 2" xfId="20225"/>
    <cellStyle name="Normal 8 5 3 2 3 2 2 2" xfId="28917"/>
    <cellStyle name="Normal 8 5 3 2 3 2 3" xfId="28918"/>
    <cellStyle name="Normal 8 5 3 2 3 3" xfId="20226"/>
    <cellStyle name="Normal 8 5 3 2 3 3 2" xfId="28919"/>
    <cellStyle name="Normal 8 5 3 2 3 4" xfId="28920"/>
    <cellStyle name="Normal 8 5 3 2 4" xfId="20227"/>
    <cellStyle name="Normal 8 5 3 2 4 2" xfId="20228"/>
    <cellStyle name="Normal 8 5 3 2 4 2 2" xfId="28921"/>
    <cellStyle name="Normal 8 5 3 2 4 3" xfId="28922"/>
    <cellStyle name="Normal 8 5 3 2 5" xfId="20229"/>
    <cellStyle name="Normal 8 5 3 2 5 2" xfId="28923"/>
    <cellStyle name="Normal 8 5 3 2 6" xfId="28924"/>
    <cellStyle name="Normal 8 5 3 3" xfId="20230"/>
    <cellStyle name="Normal 8 5 3 3 2" xfId="20231"/>
    <cellStyle name="Normal 8 5 3 3 2 2" xfId="20232"/>
    <cellStyle name="Normal 8 5 3 3 2 2 2" xfId="20233"/>
    <cellStyle name="Normal 8 5 3 3 2 2 2 2" xfId="28925"/>
    <cellStyle name="Normal 8 5 3 3 2 2 3" xfId="28926"/>
    <cellStyle name="Normal 8 5 3 3 2 3" xfId="20234"/>
    <cellStyle name="Normal 8 5 3 3 2 3 2" xfId="28927"/>
    <cellStyle name="Normal 8 5 3 3 2 4" xfId="28928"/>
    <cellStyle name="Normal 8 5 3 3 3" xfId="20235"/>
    <cellStyle name="Normal 8 5 3 3 3 2" xfId="20236"/>
    <cellStyle name="Normal 8 5 3 3 3 2 2" xfId="28929"/>
    <cellStyle name="Normal 8 5 3 3 3 3" xfId="28930"/>
    <cellStyle name="Normal 8 5 3 3 4" xfId="20237"/>
    <cellStyle name="Normal 8 5 3 3 4 2" xfId="28931"/>
    <cellStyle name="Normal 8 5 3 3 5" xfId="28932"/>
    <cellStyle name="Normal 8 5 3 4" xfId="20238"/>
    <cellStyle name="Normal 8 5 3 4 2" xfId="20239"/>
    <cellStyle name="Normal 8 5 3 4 2 2" xfId="20240"/>
    <cellStyle name="Normal 8 5 3 4 2 2 2" xfId="28933"/>
    <cellStyle name="Normal 8 5 3 4 2 3" xfId="28934"/>
    <cellStyle name="Normal 8 5 3 4 3" xfId="20241"/>
    <cellStyle name="Normal 8 5 3 4 3 2" xfId="28935"/>
    <cellStyle name="Normal 8 5 3 4 4" xfId="28936"/>
    <cellStyle name="Normal 8 5 3 5" xfId="20242"/>
    <cellStyle name="Normal 8 5 3 5 2" xfId="20243"/>
    <cellStyle name="Normal 8 5 3 5 2 2" xfId="28937"/>
    <cellStyle name="Normal 8 5 3 5 3" xfId="28938"/>
    <cellStyle name="Normal 8 5 3 6" xfId="20244"/>
    <cellStyle name="Normal 8 5 3 6 2" xfId="28939"/>
    <cellStyle name="Normal 8 5 3 7" xfId="28940"/>
    <cellStyle name="Normal 8 5 4" xfId="20245"/>
    <cellStyle name="Normal 8 5 4 2" xfId="20246"/>
    <cellStyle name="Normal 8 5 4 2 2" xfId="20247"/>
    <cellStyle name="Normal 8 5 4 2 2 2" xfId="20248"/>
    <cellStyle name="Normal 8 5 4 2 2 2 2" xfId="20249"/>
    <cellStyle name="Normal 8 5 4 2 2 2 2 2" xfId="28941"/>
    <cellStyle name="Normal 8 5 4 2 2 2 3" xfId="28942"/>
    <cellStyle name="Normal 8 5 4 2 2 3" xfId="20250"/>
    <cellStyle name="Normal 8 5 4 2 2 3 2" xfId="28943"/>
    <cellStyle name="Normal 8 5 4 2 2 4" xfId="28944"/>
    <cellStyle name="Normal 8 5 4 2 3" xfId="20251"/>
    <cellStyle name="Normal 8 5 4 2 3 2" xfId="20252"/>
    <cellStyle name="Normal 8 5 4 2 3 2 2" xfId="28945"/>
    <cellStyle name="Normal 8 5 4 2 3 3" xfId="28946"/>
    <cellStyle name="Normal 8 5 4 2 4" xfId="20253"/>
    <cellStyle name="Normal 8 5 4 2 4 2" xfId="28947"/>
    <cellStyle name="Normal 8 5 4 2 5" xfId="28948"/>
    <cellStyle name="Normal 8 5 4 3" xfId="20254"/>
    <cellStyle name="Normal 8 5 4 3 2" xfId="20255"/>
    <cellStyle name="Normal 8 5 4 3 2 2" xfId="20256"/>
    <cellStyle name="Normal 8 5 4 3 2 2 2" xfId="28949"/>
    <cellStyle name="Normal 8 5 4 3 2 3" xfId="28950"/>
    <cellStyle name="Normal 8 5 4 3 3" xfId="20257"/>
    <cellStyle name="Normal 8 5 4 3 3 2" xfId="28951"/>
    <cellStyle name="Normal 8 5 4 3 4" xfId="28952"/>
    <cellStyle name="Normal 8 5 4 4" xfId="20258"/>
    <cellStyle name="Normal 8 5 4 4 2" xfId="20259"/>
    <cellStyle name="Normal 8 5 4 4 2 2" xfId="28953"/>
    <cellStyle name="Normal 8 5 4 4 3" xfId="28954"/>
    <cellStyle name="Normal 8 5 4 5" xfId="20260"/>
    <cellStyle name="Normal 8 5 4 5 2" xfId="28955"/>
    <cellStyle name="Normal 8 5 4 6" xfId="28956"/>
    <cellStyle name="Normal 8 5 5" xfId="20261"/>
    <cellStyle name="Normal 8 5 5 2" xfId="20262"/>
    <cellStyle name="Normal 8 5 5 2 2" xfId="20263"/>
    <cellStyle name="Normal 8 5 5 2 2 2" xfId="20264"/>
    <cellStyle name="Normal 8 5 5 2 2 2 2" xfId="28957"/>
    <cellStyle name="Normal 8 5 5 2 2 3" xfId="28958"/>
    <cellStyle name="Normal 8 5 5 2 3" xfId="20265"/>
    <cellStyle name="Normal 8 5 5 2 3 2" xfId="28959"/>
    <cellStyle name="Normal 8 5 5 2 4" xfId="28960"/>
    <cellStyle name="Normal 8 5 5 3" xfId="20266"/>
    <cellStyle name="Normal 8 5 5 3 2" xfId="20267"/>
    <cellStyle name="Normal 8 5 5 3 2 2" xfId="28961"/>
    <cellStyle name="Normal 8 5 5 3 3" xfId="28962"/>
    <cellStyle name="Normal 8 5 5 4" xfId="20268"/>
    <cellStyle name="Normal 8 5 5 4 2" xfId="28963"/>
    <cellStyle name="Normal 8 5 5 5" xfId="28964"/>
    <cellStyle name="Normal 8 5 6" xfId="20269"/>
    <cellStyle name="Normal 8 5 6 2" xfId="20270"/>
    <cellStyle name="Normal 8 5 6 2 2" xfId="20271"/>
    <cellStyle name="Normal 8 5 6 2 2 2" xfId="28965"/>
    <cellStyle name="Normal 8 5 6 2 3" xfId="28966"/>
    <cellStyle name="Normal 8 5 6 3" xfId="20272"/>
    <cellStyle name="Normal 8 5 6 3 2" xfId="28967"/>
    <cellStyle name="Normal 8 5 6 4" xfId="28968"/>
    <cellStyle name="Normal 8 5 7" xfId="20273"/>
    <cellStyle name="Normal 8 5 7 2" xfId="20274"/>
    <cellStyle name="Normal 8 5 7 2 2" xfId="28969"/>
    <cellStyle name="Normal 8 5 7 3" xfId="28970"/>
    <cellStyle name="Normal 8 5 8" xfId="20275"/>
    <cellStyle name="Normal 8 5 8 2" xfId="28971"/>
    <cellStyle name="Normal 8 5 9" xfId="20276"/>
    <cellStyle name="Normal 8 5 9 2" xfId="28972"/>
    <cellStyle name="Normal 8 50" xfId="20277"/>
    <cellStyle name="Normál 8 50" xfId="20278"/>
    <cellStyle name="Normal 8 50 2" xfId="20279"/>
    <cellStyle name="Normal 8 50 2 2" xfId="28973"/>
    <cellStyle name="Normal 8 50 3" xfId="20280"/>
    <cellStyle name="Normal 8 50 3 2" xfId="28974"/>
    <cellStyle name="Normal 8 50 4" xfId="28975"/>
    <cellStyle name="Normal 8 50 5" xfId="28976"/>
    <cellStyle name="Normal 8 50 6" xfId="28977"/>
    <cellStyle name="Normal 8 50 7" xfId="28978"/>
    <cellStyle name="Normal 8 50 8" xfId="28979"/>
    <cellStyle name="Normal 8 51" xfId="20281"/>
    <cellStyle name="Normál 8 51" xfId="20282"/>
    <cellStyle name="Normal 8 51 2" xfId="20283"/>
    <cellStyle name="Normal 8 51 2 2" xfId="28980"/>
    <cellStyle name="Normal 8 51 3" xfId="20284"/>
    <cellStyle name="Normal 8 51 3 2" xfId="28981"/>
    <cellStyle name="Normal 8 51 4" xfId="28982"/>
    <cellStyle name="Normal 8 51 5" xfId="28983"/>
    <cellStyle name="Normal 8 51 6" xfId="28984"/>
    <cellStyle name="Normal 8 51 7" xfId="28985"/>
    <cellStyle name="Normal 8 51 8" xfId="28986"/>
    <cellStyle name="Normal 8 52" xfId="20285"/>
    <cellStyle name="Normál 8 52" xfId="20286"/>
    <cellStyle name="Normal 8 52 2" xfId="20287"/>
    <cellStyle name="Normal 8 52 2 2" xfId="28987"/>
    <cellStyle name="Normal 8 52 3" xfId="20288"/>
    <cellStyle name="Normal 8 52 3 2" xfId="28988"/>
    <cellStyle name="Normal 8 52 4" xfId="28989"/>
    <cellStyle name="Normal 8 52 5" xfId="28990"/>
    <cellStyle name="Normal 8 52 6" xfId="28991"/>
    <cellStyle name="Normal 8 52 7" xfId="28992"/>
    <cellStyle name="Normal 8 52 8" xfId="28993"/>
    <cellStyle name="Normal 8 53" xfId="20289"/>
    <cellStyle name="Normál 8 53" xfId="20290"/>
    <cellStyle name="Normal 8 53 2" xfId="20291"/>
    <cellStyle name="Normal 8 53 2 2" xfId="28994"/>
    <cellStyle name="Normal 8 53 3" xfId="20292"/>
    <cellStyle name="Normal 8 53 3 2" xfId="28995"/>
    <cellStyle name="Normal 8 53 4" xfId="28996"/>
    <cellStyle name="Normal 8 53 5" xfId="28997"/>
    <cellStyle name="Normal 8 53 6" xfId="28998"/>
    <cellStyle name="Normal 8 53 7" xfId="28999"/>
    <cellStyle name="Normal 8 53 8" xfId="29000"/>
    <cellStyle name="Normal 8 54" xfId="20293"/>
    <cellStyle name="Normál 8 54" xfId="20294"/>
    <cellStyle name="Normal 8 54 2" xfId="20295"/>
    <cellStyle name="Normal 8 54 2 2" xfId="29001"/>
    <cellStyle name="Normal 8 54 3" xfId="20296"/>
    <cellStyle name="Normal 8 54 3 2" xfId="29002"/>
    <cellStyle name="Normal 8 54 4" xfId="29003"/>
    <cellStyle name="Normal 8 54 5" xfId="29004"/>
    <cellStyle name="Normal 8 54 6" xfId="29005"/>
    <cellStyle name="Normal 8 54 7" xfId="29006"/>
    <cellStyle name="Normal 8 54 8" xfId="29007"/>
    <cellStyle name="Normal 8 55" xfId="20297"/>
    <cellStyle name="Normál 8 55" xfId="20298"/>
    <cellStyle name="Normal 8 55 2" xfId="20299"/>
    <cellStyle name="Normal 8 55 2 2" xfId="29008"/>
    <cellStyle name="Normal 8 55 3" xfId="20300"/>
    <cellStyle name="Normal 8 55 3 2" xfId="29009"/>
    <cellStyle name="Normal 8 55 4" xfId="29010"/>
    <cellStyle name="Normal 8 55 5" xfId="29011"/>
    <cellStyle name="Normal 8 55 6" xfId="29012"/>
    <cellStyle name="Normal 8 55 7" xfId="29013"/>
    <cellStyle name="Normal 8 55 8" xfId="29014"/>
    <cellStyle name="Normal 8 56" xfId="20301"/>
    <cellStyle name="Normál 8 56" xfId="20302"/>
    <cellStyle name="Normal 8 56 2" xfId="20303"/>
    <cellStyle name="Normal 8 56 2 2" xfId="29015"/>
    <cellStyle name="Normal 8 56 3" xfId="20304"/>
    <cellStyle name="Normal 8 56 3 2" xfId="29016"/>
    <cellStyle name="Normal 8 56 4" xfId="29017"/>
    <cellStyle name="Normal 8 56 5" xfId="29018"/>
    <cellStyle name="Normal 8 56 6" xfId="29019"/>
    <cellStyle name="Normal 8 56 7" xfId="29020"/>
    <cellStyle name="Normal 8 56 8" xfId="29021"/>
    <cellStyle name="Normal 8 57" xfId="20305"/>
    <cellStyle name="Normál 8 57" xfId="20306"/>
    <cellStyle name="Normal 8 57 2" xfId="20307"/>
    <cellStyle name="Normal 8 57 2 2" xfId="29022"/>
    <cellStyle name="Normal 8 57 3" xfId="20308"/>
    <cellStyle name="Normal 8 57 3 2" xfId="29023"/>
    <cellStyle name="Normal 8 57 4" xfId="29024"/>
    <cellStyle name="Normal 8 57 5" xfId="29025"/>
    <cellStyle name="Normal 8 57 6" xfId="29026"/>
    <cellStyle name="Normal 8 57 7" xfId="29027"/>
    <cellStyle name="Normal 8 57 8" xfId="29028"/>
    <cellStyle name="Normal 8 58" xfId="20309"/>
    <cellStyle name="Normál 8 58" xfId="20310"/>
    <cellStyle name="Normal 8 58 2" xfId="20311"/>
    <cellStyle name="Normal 8 58 2 2" xfId="29029"/>
    <cellStyle name="Normal 8 58 3" xfId="20312"/>
    <cellStyle name="Normal 8 58 3 2" xfId="29030"/>
    <cellStyle name="Normal 8 58 4" xfId="29031"/>
    <cellStyle name="Normal 8 58 5" xfId="29032"/>
    <cellStyle name="Normal 8 58 6" xfId="29033"/>
    <cellStyle name="Normal 8 58 7" xfId="29034"/>
    <cellStyle name="Normal 8 58 8" xfId="29035"/>
    <cellStyle name="Normal 8 59" xfId="20313"/>
    <cellStyle name="Normál 8 59" xfId="20314"/>
    <cellStyle name="Normal 8 59 2" xfId="20315"/>
    <cellStyle name="Normal 8 59 2 2" xfId="29036"/>
    <cellStyle name="Normal 8 59 3" xfId="20316"/>
    <cellStyle name="Normal 8 59 3 2" xfId="29037"/>
    <cellStyle name="Normal 8 59 4" xfId="29038"/>
    <cellStyle name="Normal 8 59 5" xfId="29039"/>
    <cellStyle name="Normal 8 59 6" xfId="29040"/>
    <cellStyle name="Normal 8 59 7" xfId="29041"/>
    <cellStyle name="Normal 8 59 8" xfId="29042"/>
    <cellStyle name="Normal 8 6" xfId="4752"/>
    <cellStyle name="Normál 8 6" xfId="4817"/>
    <cellStyle name="Normal 8 6 10" xfId="20317"/>
    <cellStyle name="Normal 8 6 10 2" xfId="29043"/>
    <cellStyle name="Normal 8 6 11" xfId="20318"/>
    <cellStyle name="Normal 8 6 11 2" xfId="29044"/>
    <cellStyle name="Normal 8 6 12" xfId="20319"/>
    <cellStyle name="Normal 8 6 12 2" xfId="29045"/>
    <cellStyle name="Normal 8 6 13" xfId="36367"/>
    <cellStyle name="Normal 8 6 2" xfId="20320"/>
    <cellStyle name="Normál 8 6 2" xfId="20321"/>
    <cellStyle name="Normal 8 6 2 10" xfId="29046"/>
    <cellStyle name="Normal 8 6 2 11" xfId="29047"/>
    <cellStyle name="Normal 8 6 2 12" xfId="29048"/>
    <cellStyle name="Normal 8 6 2 13" xfId="29049"/>
    <cellStyle name="Normal 8 6 2 2" xfId="20322"/>
    <cellStyle name="Normal 8 6 2 2 2" xfId="20323"/>
    <cellStyle name="Normal 8 6 2 2 2 2" xfId="20324"/>
    <cellStyle name="Normal 8 6 2 2 2 2 2" xfId="20325"/>
    <cellStyle name="Normal 8 6 2 2 2 2 2 2" xfId="20326"/>
    <cellStyle name="Normal 8 6 2 2 2 2 2 2 2" xfId="20327"/>
    <cellStyle name="Normal 8 6 2 2 2 2 2 2 2 2" xfId="29050"/>
    <cellStyle name="Normal 8 6 2 2 2 2 2 2 3" xfId="29051"/>
    <cellStyle name="Normal 8 6 2 2 2 2 2 3" xfId="20328"/>
    <cellStyle name="Normal 8 6 2 2 2 2 2 3 2" xfId="29052"/>
    <cellStyle name="Normal 8 6 2 2 2 2 2 4" xfId="29053"/>
    <cellStyle name="Normal 8 6 2 2 2 2 3" xfId="20329"/>
    <cellStyle name="Normal 8 6 2 2 2 2 3 2" xfId="20330"/>
    <cellStyle name="Normal 8 6 2 2 2 2 3 2 2" xfId="29054"/>
    <cellStyle name="Normal 8 6 2 2 2 2 3 3" xfId="29055"/>
    <cellStyle name="Normal 8 6 2 2 2 2 4" xfId="20331"/>
    <cellStyle name="Normal 8 6 2 2 2 2 4 2" xfId="29056"/>
    <cellStyle name="Normal 8 6 2 2 2 2 5" xfId="29057"/>
    <cellStyle name="Normal 8 6 2 2 2 3" xfId="20332"/>
    <cellStyle name="Normal 8 6 2 2 2 3 2" xfId="20333"/>
    <cellStyle name="Normal 8 6 2 2 2 3 2 2" xfId="20334"/>
    <cellStyle name="Normal 8 6 2 2 2 3 2 2 2" xfId="29058"/>
    <cellStyle name="Normal 8 6 2 2 2 3 2 3" xfId="29059"/>
    <cellStyle name="Normal 8 6 2 2 2 3 3" xfId="20335"/>
    <cellStyle name="Normal 8 6 2 2 2 3 3 2" xfId="29060"/>
    <cellStyle name="Normal 8 6 2 2 2 3 4" xfId="29061"/>
    <cellStyle name="Normal 8 6 2 2 2 4" xfId="20336"/>
    <cellStyle name="Normal 8 6 2 2 2 4 2" xfId="20337"/>
    <cellStyle name="Normal 8 6 2 2 2 4 2 2" xfId="29062"/>
    <cellStyle name="Normal 8 6 2 2 2 4 3" xfId="29063"/>
    <cellStyle name="Normal 8 6 2 2 2 5" xfId="20338"/>
    <cellStyle name="Normal 8 6 2 2 2 5 2" xfId="29064"/>
    <cellStyle name="Normal 8 6 2 2 2 6" xfId="29065"/>
    <cellStyle name="Normal 8 6 2 2 3" xfId="20339"/>
    <cellStyle name="Normal 8 6 2 2 3 2" xfId="20340"/>
    <cellStyle name="Normal 8 6 2 2 3 2 2" xfId="20341"/>
    <cellStyle name="Normal 8 6 2 2 3 2 2 2" xfId="20342"/>
    <cellStyle name="Normal 8 6 2 2 3 2 2 2 2" xfId="29066"/>
    <cellStyle name="Normal 8 6 2 2 3 2 2 3" xfId="29067"/>
    <cellStyle name="Normal 8 6 2 2 3 2 3" xfId="20343"/>
    <cellStyle name="Normal 8 6 2 2 3 2 3 2" xfId="29068"/>
    <cellStyle name="Normal 8 6 2 2 3 2 4" xfId="29069"/>
    <cellStyle name="Normal 8 6 2 2 3 3" xfId="20344"/>
    <cellStyle name="Normal 8 6 2 2 3 3 2" xfId="20345"/>
    <cellStyle name="Normal 8 6 2 2 3 3 2 2" xfId="29070"/>
    <cellStyle name="Normal 8 6 2 2 3 3 3" xfId="29071"/>
    <cellStyle name="Normal 8 6 2 2 3 4" xfId="20346"/>
    <cellStyle name="Normal 8 6 2 2 3 4 2" xfId="29072"/>
    <cellStyle name="Normal 8 6 2 2 3 5" xfId="29073"/>
    <cellStyle name="Normal 8 6 2 2 4" xfId="20347"/>
    <cellStyle name="Normal 8 6 2 2 4 2" xfId="20348"/>
    <cellStyle name="Normal 8 6 2 2 4 2 2" xfId="20349"/>
    <cellStyle name="Normal 8 6 2 2 4 2 2 2" xfId="29074"/>
    <cellStyle name="Normal 8 6 2 2 4 2 3" xfId="29075"/>
    <cellStyle name="Normal 8 6 2 2 4 3" xfId="20350"/>
    <cellStyle name="Normal 8 6 2 2 4 3 2" xfId="29076"/>
    <cellStyle name="Normal 8 6 2 2 4 4" xfId="29077"/>
    <cellStyle name="Normal 8 6 2 2 5" xfId="20351"/>
    <cellStyle name="Normal 8 6 2 2 5 2" xfId="20352"/>
    <cellStyle name="Normal 8 6 2 2 5 2 2" xfId="29078"/>
    <cellStyle name="Normal 8 6 2 2 5 3" xfId="29079"/>
    <cellStyle name="Normal 8 6 2 2 6" xfId="20353"/>
    <cellStyle name="Normal 8 6 2 2 6 2" xfId="29080"/>
    <cellStyle name="Normal 8 6 2 2 7" xfId="29081"/>
    <cellStyle name="Normal 8 6 2 3" xfId="20354"/>
    <cellStyle name="Normal 8 6 2 3 2" xfId="20355"/>
    <cellStyle name="Normal 8 6 2 3 2 2" xfId="20356"/>
    <cellStyle name="Normal 8 6 2 3 2 2 2" xfId="20357"/>
    <cellStyle name="Normal 8 6 2 3 2 2 2 2" xfId="20358"/>
    <cellStyle name="Normal 8 6 2 3 2 2 2 2 2" xfId="29082"/>
    <cellStyle name="Normal 8 6 2 3 2 2 2 3" xfId="29083"/>
    <cellStyle name="Normal 8 6 2 3 2 2 3" xfId="20359"/>
    <cellStyle name="Normal 8 6 2 3 2 2 3 2" xfId="29084"/>
    <cellStyle name="Normal 8 6 2 3 2 2 4" xfId="29085"/>
    <cellStyle name="Normal 8 6 2 3 2 3" xfId="20360"/>
    <cellStyle name="Normal 8 6 2 3 2 3 2" xfId="20361"/>
    <cellStyle name="Normal 8 6 2 3 2 3 2 2" xfId="29086"/>
    <cellStyle name="Normal 8 6 2 3 2 3 3" xfId="29087"/>
    <cellStyle name="Normal 8 6 2 3 2 4" xfId="20362"/>
    <cellStyle name="Normal 8 6 2 3 2 4 2" xfId="29088"/>
    <cellStyle name="Normal 8 6 2 3 2 5" xfId="29089"/>
    <cellStyle name="Normal 8 6 2 3 3" xfId="20363"/>
    <cellStyle name="Normal 8 6 2 3 3 2" xfId="20364"/>
    <cellStyle name="Normal 8 6 2 3 3 2 2" xfId="20365"/>
    <cellStyle name="Normal 8 6 2 3 3 2 2 2" xfId="29090"/>
    <cellStyle name="Normal 8 6 2 3 3 2 3" xfId="29091"/>
    <cellStyle name="Normal 8 6 2 3 3 3" xfId="20366"/>
    <cellStyle name="Normal 8 6 2 3 3 3 2" xfId="29092"/>
    <cellStyle name="Normal 8 6 2 3 3 4" xfId="29093"/>
    <cellStyle name="Normal 8 6 2 3 4" xfId="20367"/>
    <cellStyle name="Normal 8 6 2 3 4 2" xfId="20368"/>
    <cellStyle name="Normal 8 6 2 3 4 2 2" xfId="29094"/>
    <cellStyle name="Normal 8 6 2 3 4 3" xfId="29095"/>
    <cellStyle name="Normal 8 6 2 3 5" xfId="20369"/>
    <cellStyle name="Normal 8 6 2 3 5 2" xfId="29096"/>
    <cellStyle name="Normal 8 6 2 3 6" xfId="29097"/>
    <cellStyle name="Normal 8 6 2 4" xfId="20370"/>
    <cellStyle name="Normal 8 6 2 4 2" xfId="20371"/>
    <cellStyle name="Normal 8 6 2 4 2 2" xfId="20372"/>
    <cellStyle name="Normal 8 6 2 4 2 2 2" xfId="20373"/>
    <cellStyle name="Normal 8 6 2 4 2 2 2 2" xfId="29098"/>
    <cellStyle name="Normal 8 6 2 4 2 2 3" xfId="29099"/>
    <cellStyle name="Normal 8 6 2 4 2 3" xfId="20374"/>
    <cellStyle name="Normal 8 6 2 4 2 3 2" xfId="29100"/>
    <cellStyle name="Normal 8 6 2 4 2 4" xfId="29101"/>
    <cellStyle name="Normal 8 6 2 4 3" xfId="20375"/>
    <cellStyle name="Normal 8 6 2 4 3 2" xfId="20376"/>
    <cellStyle name="Normal 8 6 2 4 3 2 2" xfId="29102"/>
    <cellStyle name="Normal 8 6 2 4 3 3" xfId="29103"/>
    <cellStyle name="Normal 8 6 2 4 4" xfId="20377"/>
    <cellStyle name="Normal 8 6 2 4 4 2" xfId="29104"/>
    <cellStyle name="Normal 8 6 2 4 5" xfId="29105"/>
    <cellStyle name="Normal 8 6 2 5" xfId="20378"/>
    <cellStyle name="Normal 8 6 2 5 2" xfId="20379"/>
    <cellStyle name="Normal 8 6 2 5 2 2" xfId="20380"/>
    <cellStyle name="Normal 8 6 2 5 2 2 2" xfId="29106"/>
    <cellStyle name="Normal 8 6 2 5 2 3" xfId="29107"/>
    <cellStyle name="Normal 8 6 2 5 3" xfId="20381"/>
    <cellStyle name="Normal 8 6 2 5 3 2" xfId="29108"/>
    <cellStyle name="Normal 8 6 2 5 4" xfId="29109"/>
    <cellStyle name="Normal 8 6 2 6" xfId="20382"/>
    <cellStyle name="Normal 8 6 2 6 2" xfId="20383"/>
    <cellStyle name="Normal 8 6 2 6 2 2" xfId="29110"/>
    <cellStyle name="Normal 8 6 2 6 3" xfId="29111"/>
    <cellStyle name="Normal 8 6 2 7" xfId="20384"/>
    <cellStyle name="Normal 8 6 2 7 2" xfId="29112"/>
    <cellStyle name="Normal 8 6 2 8" xfId="20385"/>
    <cellStyle name="Normal 8 6 2 8 2" xfId="29113"/>
    <cellStyle name="Normal 8 6 2 9" xfId="29114"/>
    <cellStyle name="Normal 8 6 3" xfId="20386"/>
    <cellStyle name="Normál 8 6 3" xfId="36403"/>
    <cellStyle name="Normal 8 6 3 2" xfId="20387"/>
    <cellStyle name="Normal 8 6 3 2 2" xfId="20388"/>
    <cellStyle name="Normal 8 6 3 2 2 2" xfId="20389"/>
    <cellStyle name="Normal 8 6 3 2 2 2 2" xfId="20390"/>
    <cellStyle name="Normal 8 6 3 2 2 2 2 2" xfId="20391"/>
    <cellStyle name="Normal 8 6 3 2 2 2 2 2 2" xfId="29115"/>
    <cellStyle name="Normal 8 6 3 2 2 2 2 3" xfId="29116"/>
    <cellStyle name="Normal 8 6 3 2 2 2 3" xfId="20392"/>
    <cellStyle name="Normal 8 6 3 2 2 2 3 2" xfId="29117"/>
    <cellStyle name="Normal 8 6 3 2 2 2 4" xfId="29118"/>
    <cellStyle name="Normal 8 6 3 2 2 3" xfId="20393"/>
    <cellStyle name="Normal 8 6 3 2 2 3 2" xfId="20394"/>
    <cellStyle name="Normal 8 6 3 2 2 3 2 2" xfId="29119"/>
    <cellStyle name="Normal 8 6 3 2 2 3 3" xfId="29120"/>
    <cellStyle name="Normal 8 6 3 2 2 4" xfId="20395"/>
    <cellStyle name="Normal 8 6 3 2 2 4 2" xfId="29121"/>
    <cellStyle name="Normal 8 6 3 2 2 5" xfId="29122"/>
    <cellStyle name="Normal 8 6 3 2 3" xfId="20396"/>
    <cellStyle name="Normal 8 6 3 2 3 2" xfId="20397"/>
    <cellStyle name="Normal 8 6 3 2 3 2 2" xfId="20398"/>
    <cellStyle name="Normal 8 6 3 2 3 2 2 2" xfId="29123"/>
    <cellStyle name="Normal 8 6 3 2 3 2 3" xfId="29124"/>
    <cellStyle name="Normal 8 6 3 2 3 3" xfId="20399"/>
    <cellStyle name="Normal 8 6 3 2 3 3 2" xfId="29125"/>
    <cellStyle name="Normal 8 6 3 2 3 4" xfId="29126"/>
    <cellStyle name="Normal 8 6 3 2 4" xfId="20400"/>
    <cellStyle name="Normal 8 6 3 2 4 2" xfId="20401"/>
    <cellStyle name="Normal 8 6 3 2 4 2 2" xfId="29127"/>
    <cellStyle name="Normal 8 6 3 2 4 3" xfId="29128"/>
    <cellStyle name="Normal 8 6 3 2 5" xfId="20402"/>
    <cellStyle name="Normal 8 6 3 2 5 2" xfId="29129"/>
    <cellStyle name="Normal 8 6 3 2 6" xfId="29130"/>
    <cellStyle name="Normal 8 6 3 3" xfId="20403"/>
    <cellStyle name="Normal 8 6 3 3 2" xfId="20404"/>
    <cellStyle name="Normal 8 6 3 3 2 2" xfId="20405"/>
    <cellStyle name="Normal 8 6 3 3 2 2 2" xfId="20406"/>
    <cellStyle name="Normal 8 6 3 3 2 2 2 2" xfId="29131"/>
    <cellStyle name="Normal 8 6 3 3 2 2 3" xfId="29132"/>
    <cellStyle name="Normal 8 6 3 3 2 3" xfId="20407"/>
    <cellStyle name="Normal 8 6 3 3 2 3 2" xfId="29133"/>
    <cellStyle name="Normal 8 6 3 3 2 4" xfId="29134"/>
    <cellStyle name="Normal 8 6 3 3 3" xfId="20408"/>
    <cellStyle name="Normal 8 6 3 3 3 2" xfId="20409"/>
    <cellStyle name="Normal 8 6 3 3 3 2 2" xfId="29135"/>
    <cellStyle name="Normal 8 6 3 3 3 3" xfId="29136"/>
    <cellStyle name="Normal 8 6 3 3 4" xfId="20410"/>
    <cellStyle name="Normal 8 6 3 3 4 2" xfId="29137"/>
    <cellStyle name="Normal 8 6 3 3 5" xfId="29138"/>
    <cellStyle name="Normal 8 6 3 4" xfId="20411"/>
    <cellStyle name="Normal 8 6 3 4 2" xfId="20412"/>
    <cellStyle name="Normal 8 6 3 4 2 2" xfId="20413"/>
    <cellStyle name="Normal 8 6 3 4 2 2 2" xfId="29139"/>
    <cellStyle name="Normal 8 6 3 4 2 3" xfId="29140"/>
    <cellStyle name="Normal 8 6 3 4 3" xfId="20414"/>
    <cellStyle name="Normal 8 6 3 4 3 2" xfId="29141"/>
    <cellStyle name="Normal 8 6 3 4 4" xfId="29142"/>
    <cellStyle name="Normal 8 6 3 5" xfId="20415"/>
    <cellStyle name="Normal 8 6 3 5 2" xfId="20416"/>
    <cellStyle name="Normal 8 6 3 5 2 2" xfId="29143"/>
    <cellStyle name="Normal 8 6 3 5 3" xfId="29144"/>
    <cellStyle name="Normal 8 6 3 6" xfId="20417"/>
    <cellStyle name="Normal 8 6 3 6 2" xfId="29145"/>
    <cellStyle name="Normal 8 6 3 7" xfId="29146"/>
    <cellStyle name="Normal 8 6 4" xfId="20418"/>
    <cellStyle name="Normal 8 6 4 2" xfId="20419"/>
    <cellStyle name="Normal 8 6 4 2 2" xfId="20420"/>
    <cellStyle name="Normal 8 6 4 2 2 2" xfId="20421"/>
    <cellStyle name="Normal 8 6 4 2 2 2 2" xfId="20422"/>
    <cellStyle name="Normal 8 6 4 2 2 2 2 2" xfId="29147"/>
    <cellStyle name="Normal 8 6 4 2 2 2 3" xfId="29148"/>
    <cellStyle name="Normal 8 6 4 2 2 3" xfId="20423"/>
    <cellStyle name="Normal 8 6 4 2 2 3 2" xfId="29149"/>
    <cellStyle name="Normal 8 6 4 2 2 4" xfId="29150"/>
    <cellStyle name="Normal 8 6 4 2 3" xfId="20424"/>
    <cellStyle name="Normal 8 6 4 2 3 2" xfId="20425"/>
    <cellStyle name="Normal 8 6 4 2 3 2 2" xfId="29151"/>
    <cellStyle name="Normal 8 6 4 2 3 3" xfId="29152"/>
    <cellStyle name="Normal 8 6 4 2 4" xfId="20426"/>
    <cellStyle name="Normal 8 6 4 2 4 2" xfId="29153"/>
    <cellStyle name="Normal 8 6 4 2 5" xfId="29154"/>
    <cellStyle name="Normal 8 6 4 3" xfId="20427"/>
    <cellStyle name="Normal 8 6 4 3 2" xfId="20428"/>
    <cellStyle name="Normal 8 6 4 3 2 2" xfId="20429"/>
    <cellStyle name="Normal 8 6 4 3 2 2 2" xfId="29155"/>
    <cellStyle name="Normal 8 6 4 3 2 3" xfId="29156"/>
    <cellStyle name="Normal 8 6 4 3 3" xfId="20430"/>
    <cellStyle name="Normal 8 6 4 3 3 2" xfId="29157"/>
    <cellStyle name="Normal 8 6 4 3 4" xfId="29158"/>
    <cellStyle name="Normal 8 6 4 4" xfId="20431"/>
    <cellStyle name="Normal 8 6 4 4 2" xfId="20432"/>
    <cellStyle name="Normal 8 6 4 4 2 2" xfId="29159"/>
    <cellStyle name="Normal 8 6 4 4 3" xfId="29160"/>
    <cellStyle name="Normal 8 6 4 5" xfId="20433"/>
    <cellStyle name="Normal 8 6 4 5 2" xfId="29161"/>
    <cellStyle name="Normal 8 6 4 6" xfId="29162"/>
    <cellStyle name="Normal 8 6 5" xfId="20434"/>
    <cellStyle name="Normal 8 6 5 2" xfId="20435"/>
    <cellStyle name="Normal 8 6 5 2 2" xfId="20436"/>
    <cellStyle name="Normal 8 6 5 2 2 2" xfId="20437"/>
    <cellStyle name="Normal 8 6 5 2 2 2 2" xfId="29163"/>
    <cellStyle name="Normal 8 6 5 2 2 3" xfId="29164"/>
    <cellStyle name="Normal 8 6 5 2 3" xfId="20438"/>
    <cellStyle name="Normal 8 6 5 2 3 2" xfId="29165"/>
    <cellStyle name="Normal 8 6 5 2 4" xfId="29166"/>
    <cellStyle name="Normal 8 6 5 3" xfId="20439"/>
    <cellStyle name="Normal 8 6 5 3 2" xfId="20440"/>
    <cellStyle name="Normal 8 6 5 3 2 2" xfId="29167"/>
    <cellStyle name="Normal 8 6 5 3 3" xfId="29168"/>
    <cellStyle name="Normal 8 6 5 4" xfId="20441"/>
    <cellStyle name="Normal 8 6 5 4 2" xfId="29169"/>
    <cellStyle name="Normal 8 6 5 5" xfId="29170"/>
    <cellStyle name="Normal 8 6 6" xfId="20442"/>
    <cellStyle name="Normal 8 6 6 2" xfId="20443"/>
    <cellStyle name="Normal 8 6 6 2 2" xfId="20444"/>
    <cellStyle name="Normal 8 6 6 2 2 2" xfId="29171"/>
    <cellStyle name="Normal 8 6 6 2 3" xfId="29172"/>
    <cellStyle name="Normal 8 6 6 3" xfId="20445"/>
    <cellStyle name="Normal 8 6 6 3 2" xfId="29173"/>
    <cellStyle name="Normal 8 6 6 4" xfId="29174"/>
    <cellStyle name="Normal 8 6 7" xfId="20446"/>
    <cellStyle name="Normal 8 6 7 2" xfId="20447"/>
    <cellStyle name="Normal 8 6 7 2 2" xfId="29175"/>
    <cellStyle name="Normal 8 6 7 3" xfId="29176"/>
    <cellStyle name="Normal 8 6 8" xfId="20448"/>
    <cellStyle name="Normal 8 6 8 2" xfId="29177"/>
    <cellStyle name="Normal 8 6 9" xfId="20449"/>
    <cellStyle name="Normal 8 6 9 2" xfId="29178"/>
    <cellStyle name="Normal 8 60" xfId="20450"/>
    <cellStyle name="Normál 8 60" xfId="20451"/>
    <cellStyle name="Normal 8 60 2" xfId="20452"/>
    <cellStyle name="Normal 8 60 2 2" xfId="29179"/>
    <cellStyle name="Normal 8 60 3" xfId="20453"/>
    <cellStyle name="Normal 8 60 3 2" xfId="29180"/>
    <cellStyle name="Normal 8 60 4" xfId="29181"/>
    <cellStyle name="Normal 8 60 5" xfId="29182"/>
    <cellStyle name="Normal 8 60 6" xfId="29183"/>
    <cellStyle name="Normal 8 60 7" xfId="29184"/>
    <cellStyle name="Normal 8 60 8" xfId="29185"/>
    <cellStyle name="Normal 8 61" xfId="20454"/>
    <cellStyle name="Normál 8 61" xfId="20455"/>
    <cellStyle name="Normal 8 61 2" xfId="20456"/>
    <cellStyle name="Normal 8 61 2 2" xfId="29186"/>
    <cellStyle name="Normal 8 61 3" xfId="20457"/>
    <cellStyle name="Normal 8 61 3 2" xfId="29187"/>
    <cellStyle name="Normal 8 61 4" xfId="29188"/>
    <cellStyle name="Normal 8 61 5" xfId="29189"/>
    <cellStyle name="Normal 8 61 6" xfId="29190"/>
    <cellStyle name="Normal 8 61 7" xfId="29191"/>
    <cellStyle name="Normal 8 61 8" xfId="29192"/>
    <cellStyle name="Normal 8 62" xfId="20458"/>
    <cellStyle name="Normál 8 62" xfId="20459"/>
    <cellStyle name="Normal 8 62 2" xfId="20460"/>
    <cellStyle name="Normal 8 62 2 2" xfId="29193"/>
    <cellStyle name="Normal 8 62 3" xfId="20461"/>
    <cellStyle name="Normal 8 62 3 2" xfId="29194"/>
    <cellStyle name="Normal 8 62 4" xfId="29195"/>
    <cellStyle name="Normal 8 62 5" xfId="29196"/>
    <cellStyle name="Normal 8 62 6" xfId="29197"/>
    <cellStyle name="Normal 8 62 7" xfId="29198"/>
    <cellStyle name="Normal 8 62 8" xfId="29199"/>
    <cellStyle name="Normal 8 63" xfId="20462"/>
    <cellStyle name="Normál 8 63" xfId="7123"/>
    <cellStyle name="Normal 8 63 2" xfId="20463"/>
    <cellStyle name="Normal 8 63 2 2" xfId="29200"/>
    <cellStyle name="Normal 8 63 3" xfId="29201"/>
    <cellStyle name="Normal 8 64" xfId="20464"/>
    <cellStyle name="Normál 8 64" xfId="32574"/>
    <cellStyle name="Normal 8 64 2" xfId="20465"/>
    <cellStyle name="Normal 8 64 2 2" xfId="29202"/>
    <cellStyle name="Normal 8 64 3" xfId="29203"/>
    <cellStyle name="Normal 8 65" xfId="20466"/>
    <cellStyle name="Normál 8 65" xfId="32778"/>
    <cellStyle name="Normal 8 65 2" xfId="20467"/>
    <cellStyle name="Normal 8 65 2 2" xfId="29204"/>
    <cellStyle name="Normal 8 65 3" xfId="29205"/>
    <cellStyle name="Normal 8 66" xfId="20468"/>
    <cellStyle name="Normál 8 66" xfId="32698"/>
    <cellStyle name="Normal 8 66 2" xfId="20469"/>
    <cellStyle name="Normal 8 66 2 2" xfId="29206"/>
    <cellStyle name="Normal 8 66 3" xfId="29207"/>
    <cellStyle name="Normal 8 67" xfId="20470"/>
    <cellStyle name="Normál 8 67" xfId="31975"/>
    <cellStyle name="Normal 8 67 2" xfId="20471"/>
    <cellStyle name="Normal 8 67 2 2" xfId="29208"/>
    <cellStyle name="Normal 8 67 3" xfId="29209"/>
    <cellStyle name="Normal 8 68" xfId="20472"/>
    <cellStyle name="Normál 8 68" xfId="30741"/>
    <cellStyle name="Normal 8 68 2" xfId="20473"/>
    <cellStyle name="Normal 8 68 2 2" xfId="29210"/>
    <cellStyle name="Normal 8 68 3" xfId="29211"/>
    <cellStyle name="Normal 8 69" xfId="20474"/>
    <cellStyle name="Normál 8 69" xfId="33962"/>
    <cellStyle name="Normal 8 69 2" xfId="20475"/>
    <cellStyle name="Normal 8 69 2 2" xfId="29212"/>
    <cellStyle name="Normal 8 69 3" xfId="29213"/>
    <cellStyle name="Normal 8 7" xfId="4765"/>
    <cellStyle name="Normál 8 7" xfId="4033"/>
    <cellStyle name="Normal 8 7 10" xfId="20476"/>
    <cellStyle name="Normal 8 7 10 2" xfId="29214"/>
    <cellStyle name="Normal 8 7 11" xfId="20477"/>
    <cellStyle name="Normal 8 7 11 2" xfId="29215"/>
    <cellStyle name="Normal 8 7 12" xfId="20478"/>
    <cellStyle name="Normal 8 7 12 2" xfId="29216"/>
    <cellStyle name="Normal 8 7 13" xfId="36378"/>
    <cellStyle name="Normal 8 7 2" xfId="20479"/>
    <cellStyle name="Normál 8 7 2" xfId="20480"/>
    <cellStyle name="Normal 8 7 2 10" xfId="29217"/>
    <cellStyle name="Normal 8 7 2 11" xfId="29218"/>
    <cellStyle name="Normal 8 7 2 12" xfId="29219"/>
    <cellStyle name="Normal 8 7 2 13" xfId="29220"/>
    <cellStyle name="Normal 8 7 2 2" xfId="20481"/>
    <cellStyle name="Normal 8 7 2 2 2" xfId="20482"/>
    <cellStyle name="Normal 8 7 2 2 2 2" xfId="20483"/>
    <cellStyle name="Normal 8 7 2 2 2 2 2" xfId="20484"/>
    <cellStyle name="Normal 8 7 2 2 2 2 2 2" xfId="20485"/>
    <cellStyle name="Normal 8 7 2 2 2 2 2 2 2" xfId="20486"/>
    <cellStyle name="Normal 8 7 2 2 2 2 2 2 2 2" xfId="29221"/>
    <cellStyle name="Normal 8 7 2 2 2 2 2 2 3" xfId="29222"/>
    <cellStyle name="Normal 8 7 2 2 2 2 2 3" xfId="20487"/>
    <cellStyle name="Normal 8 7 2 2 2 2 2 3 2" xfId="29223"/>
    <cellStyle name="Normal 8 7 2 2 2 2 2 4" xfId="29224"/>
    <cellStyle name="Normal 8 7 2 2 2 2 3" xfId="20488"/>
    <cellStyle name="Normal 8 7 2 2 2 2 3 2" xfId="20489"/>
    <cellStyle name="Normal 8 7 2 2 2 2 3 2 2" xfId="29225"/>
    <cellStyle name="Normal 8 7 2 2 2 2 3 3" xfId="29226"/>
    <cellStyle name="Normal 8 7 2 2 2 2 4" xfId="20490"/>
    <cellStyle name="Normal 8 7 2 2 2 2 4 2" xfId="29227"/>
    <cellStyle name="Normal 8 7 2 2 2 2 5" xfId="29228"/>
    <cellStyle name="Normal 8 7 2 2 2 3" xfId="20491"/>
    <cellStyle name="Normal 8 7 2 2 2 3 2" xfId="20492"/>
    <cellStyle name="Normal 8 7 2 2 2 3 2 2" xfId="20493"/>
    <cellStyle name="Normal 8 7 2 2 2 3 2 2 2" xfId="29229"/>
    <cellStyle name="Normal 8 7 2 2 2 3 2 3" xfId="29230"/>
    <cellStyle name="Normal 8 7 2 2 2 3 3" xfId="20494"/>
    <cellStyle name="Normal 8 7 2 2 2 3 3 2" xfId="29231"/>
    <cellStyle name="Normal 8 7 2 2 2 3 4" xfId="29232"/>
    <cellStyle name="Normal 8 7 2 2 2 4" xfId="20495"/>
    <cellStyle name="Normal 8 7 2 2 2 4 2" xfId="20496"/>
    <cellStyle name="Normal 8 7 2 2 2 4 2 2" xfId="29233"/>
    <cellStyle name="Normal 8 7 2 2 2 4 3" xfId="29234"/>
    <cellStyle name="Normal 8 7 2 2 2 5" xfId="20497"/>
    <cellStyle name="Normal 8 7 2 2 2 5 2" xfId="29235"/>
    <cellStyle name="Normal 8 7 2 2 2 6" xfId="29236"/>
    <cellStyle name="Normal 8 7 2 2 3" xfId="20498"/>
    <cellStyle name="Normal 8 7 2 2 3 2" xfId="20499"/>
    <cellStyle name="Normal 8 7 2 2 3 2 2" xfId="20500"/>
    <cellStyle name="Normal 8 7 2 2 3 2 2 2" xfId="20501"/>
    <cellStyle name="Normal 8 7 2 2 3 2 2 2 2" xfId="29237"/>
    <cellStyle name="Normal 8 7 2 2 3 2 2 3" xfId="29238"/>
    <cellStyle name="Normal 8 7 2 2 3 2 3" xfId="20502"/>
    <cellStyle name="Normal 8 7 2 2 3 2 3 2" xfId="29239"/>
    <cellStyle name="Normal 8 7 2 2 3 2 4" xfId="29240"/>
    <cellStyle name="Normal 8 7 2 2 3 3" xfId="20503"/>
    <cellStyle name="Normal 8 7 2 2 3 3 2" xfId="20504"/>
    <cellStyle name="Normal 8 7 2 2 3 3 2 2" xfId="29241"/>
    <cellStyle name="Normal 8 7 2 2 3 3 3" xfId="29242"/>
    <cellStyle name="Normal 8 7 2 2 3 4" xfId="20505"/>
    <cellStyle name="Normal 8 7 2 2 3 4 2" xfId="29243"/>
    <cellStyle name="Normal 8 7 2 2 3 5" xfId="29244"/>
    <cellStyle name="Normal 8 7 2 2 4" xfId="20506"/>
    <cellStyle name="Normal 8 7 2 2 4 2" xfId="20507"/>
    <cellStyle name="Normal 8 7 2 2 4 2 2" xfId="20508"/>
    <cellStyle name="Normal 8 7 2 2 4 2 2 2" xfId="29245"/>
    <cellStyle name="Normal 8 7 2 2 4 2 3" xfId="29246"/>
    <cellStyle name="Normal 8 7 2 2 4 3" xfId="20509"/>
    <cellStyle name="Normal 8 7 2 2 4 3 2" xfId="29247"/>
    <cellStyle name="Normal 8 7 2 2 4 4" xfId="29248"/>
    <cellStyle name="Normal 8 7 2 2 5" xfId="20510"/>
    <cellStyle name="Normal 8 7 2 2 5 2" xfId="20511"/>
    <cellStyle name="Normal 8 7 2 2 5 2 2" xfId="29249"/>
    <cellStyle name="Normal 8 7 2 2 5 3" xfId="29250"/>
    <cellStyle name="Normal 8 7 2 2 6" xfId="20512"/>
    <cellStyle name="Normal 8 7 2 2 6 2" xfId="29251"/>
    <cellStyle name="Normal 8 7 2 2 7" xfId="29252"/>
    <cellStyle name="Normal 8 7 2 3" xfId="20513"/>
    <cellStyle name="Normal 8 7 2 3 2" xfId="20514"/>
    <cellStyle name="Normal 8 7 2 3 2 2" xfId="20515"/>
    <cellStyle name="Normal 8 7 2 3 2 2 2" xfId="20516"/>
    <cellStyle name="Normal 8 7 2 3 2 2 2 2" xfId="20517"/>
    <cellStyle name="Normal 8 7 2 3 2 2 2 2 2" xfId="29253"/>
    <cellStyle name="Normal 8 7 2 3 2 2 2 3" xfId="29254"/>
    <cellStyle name="Normal 8 7 2 3 2 2 3" xfId="20518"/>
    <cellStyle name="Normal 8 7 2 3 2 2 3 2" xfId="29255"/>
    <cellStyle name="Normal 8 7 2 3 2 2 4" xfId="29256"/>
    <cellStyle name="Normal 8 7 2 3 2 3" xfId="20519"/>
    <cellStyle name="Normal 8 7 2 3 2 3 2" xfId="20520"/>
    <cellStyle name="Normal 8 7 2 3 2 3 2 2" xfId="29257"/>
    <cellStyle name="Normal 8 7 2 3 2 3 3" xfId="29258"/>
    <cellStyle name="Normal 8 7 2 3 2 4" xfId="20521"/>
    <cellStyle name="Normal 8 7 2 3 2 4 2" xfId="29259"/>
    <cellStyle name="Normal 8 7 2 3 2 5" xfId="29260"/>
    <cellStyle name="Normal 8 7 2 3 3" xfId="20522"/>
    <cellStyle name="Normal 8 7 2 3 3 2" xfId="20523"/>
    <cellStyle name="Normal 8 7 2 3 3 2 2" xfId="20524"/>
    <cellStyle name="Normal 8 7 2 3 3 2 2 2" xfId="29261"/>
    <cellStyle name="Normal 8 7 2 3 3 2 3" xfId="29262"/>
    <cellStyle name="Normal 8 7 2 3 3 3" xfId="20525"/>
    <cellStyle name="Normal 8 7 2 3 3 3 2" xfId="29263"/>
    <cellStyle name="Normal 8 7 2 3 3 4" xfId="29264"/>
    <cellStyle name="Normal 8 7 2 3 4" xfId="20526"/>
    <cellStyle name="Normal 8 7 2 3 4 2" xfId="20527"/>
    <cellStyle name="Normal 8 7 2 3 4 2 2" xfId="29265"/>
    <cellStyle name="Normal 8 7 2 3 4 3" xfId="29266"/>
    <cellStyle name="Normal 8 7 2 3 5" xfId="20528"/>
    <cellStyle name="Normal 8 7 2 3 5 2" xfId="29267"/>
    <cellStyle name="Normal 8 7 2 3 6" xfId="29268"/>
    <cellStyle name="Normal 8 7 2 4" xfId="20529"/>
    <cellStyle name="Normal 8 7 2 4 2" xfId="20530"/>
    <cellStyle name="Normal 8 7 2 4 2 2" xfId="20531"/>
    <cellStyle name="Normal 8 7 2 4 2 2 2" xfId="20532"/>
    <cellStyle name="Normal 8 7 2 4 2 2 2 2" xfId="29269"/>
    <cellStyle name="Normal 8 7 2 4 2 2 3" xfId="29270"/>
    <cellStyle name="Normal 8 7 2 4 2 3" xfId="20533"/>
    <cellStyle name="Normal 8 7 2 4 2 3 2" xfId="29271"/>
    <cellStyle name="Normal 8 7 2 4 2 4" xfId="29272"/>
    <cellStyle name="Normal 8 7 2 4 3" xfId="20534"/>
    <cellStyle name="Normal 8 7 2 4 3 2" xfId="20535"/>
    <cellStyle name="Normal 8 7 2 4 3 2 2" xfId="29273"/>
    <cellStyle name="Normal 8 7 2 4 3 3" xfId="29274"/>
    <cellStyle name="Normal 8 7 2 4 4" xfId="20536"/>
    <cellStyle name="Normal 8 7 2 4 4 2" xfId="29275"/>
    <cellStyle name="Normal 8 7 2 4 5" xfId="29276"/>
    <cellStyle name="Normal 8 7 2 5" xfId="20537"/>
    <cellStyle name="Normal 8 7 2 5 2" xfId="20538"/>
    <cellStyle name="Normal 8 7 2 5 2 2" xfId="20539"/>
    <cellStyle name="Normal 8 7 2 5 2 2 2" xfId="29277"/>
    <cellStyle name="Normal 8 7 2 5 2 3" xfId="29278"/>
    <cellStyle name="Normal 8 7 2 5 3" xfId="20540"/>
    <cellStyle name="Normal 8 7 2 5 3 2" xfId="29279"/>
    <cellStyle name="Normal 8 7 2 5 4" xfId="29280"/>
    <cellStyle name="Normal 8 7 2 6" xfId="20541"/>
    <cellStyle name="Normal 8 7 2 6 2" xfId="20542"/>
    <cellStyle name="Normal 8 7 2 6 2 2" xfId="29281"/>
    <cellStyle name="Normal 8 7 2 6 3" xfId="29282"/>
    <cellStyle name="Normal 8 7 2 7" xfId="20543"/>
    <cellStyle name="Normal 8 7 2 7 2" xfId="29283"/>
    <cellStyle name="Normal 8 7 2 8" xfId="20544"/>
    <cellStyle name="Normal 8 7 2 8 2" xfId="29284"/>
    <cellStyle name="Normal 8 7 2 9" xfId="29285"/>
    <cellStyle name="Normal 8 7 3" xfId="20545"/>
    <cellStyle name="Normál 8 7 3" xfId="36138"/>
    <cellStyle name="Normal 8 7 3 2" xfId="20546"/>
    <cellStyle name="Normal 8 7 3 2 2" xfId="20547"/>
    <cellStyle name="Normal 8 7 3 2 2 2" xfId="20548"/>
    <cellStyle name="Normal 8 7 3 2 2 2 2" xfId="20549"/>
    <cellStyle name="Normal 8 7 3 2 2 2 2 2" xfId="20550"/>
    <cellStyle name="Normal 8 7 3 2 2 2 2 2 2" xfId="29286"/>
    <cellStyle name="Normal 8 7 3 2 2 2 2 3" xfId="29287"/>
    <cellStyle name="Normal 8 7 3 2 2 2 3" xfId="20551"/>
    <cellStyle name="Normal 8 7 3 2 2 2 3 2" xfId="29288"/>
    <cellStyle name="Normal 8 7 3 2 2 2 4" xfId="29289"/>
    <cellStyle name="Normal 8 7 3 2 2 3" xfId="20552"/>
    <cellStyle name="Normal 8 7 3 2 2 3 2" xfId="20553"/>
    <cellStyle name="Normal 8 7 3 2 2 3 2 2" xfId="29290"/>
    <cellStyle name="Normal 8 7 3 2 2 3 3" xfId="29291"/>
    <cellStyle name="Normal 8 7 3 2 2 4" xfId="20554"/>
    <cellStyle name="Normal 8 7 3 2 2 4 2" xfId="29292"/>
    <cellStyle name="Normal 8 7 3 2 2 5" xfId="29293"/>
    <cellStyle name="Normal 8 7 3 2 3" xfId="20555"/>
    <cellStyle name="Normal 8 7 3 2 3 2" xfId="20556"/>
    <cellStyle name="Normal 8 7 3 2 3 2 2" xfId="20557"/>
    <cellStyle name="Normal 8 7 3 2 3 2 2 2" xfId="29294"/>
    <cellStyle name="Normal 8 7 3 2 3 2 3" xfId="29295"/>
    <cellStyle name="Normal 8 7 3 2 3 3" xfId="20558"/>
    <cellStyle name="Normal 8 7 3 2 3 3 2" xfId="29296"/>
    <cellStyle name="Normal 8 7 3 2 3 4" xfId="29297"/>
    <cellStyle name="Normal 8 7 3 2 4" xfId="20559"/>
    <cellStyle name="Normal 8 7 3 2 4 2" xfId="20560"/>
    <cellStyle name="Normal 8 7 3 2 4 2 2" xfId="29298"/>
    <cellStyle name="Normal 8 7 3 2 4 3" xfId="29299"/>
    <cellStyle name="Normal 8 7 3 2 5" xfId="20561"/>
    <cellStyle name="Normal 8 7 3 2 5 2" xfId="29300"/>
    <cellStyle name="Normal 8 7 3 2 6" xfId="29301"/>
    <cellStyle name="Normal 8 7 3 3" xfId="20562"/>
    <cellStyle name="Normal 8 7 3 3 2" xfId="20563"/>
    <cellStyle name="Normal 8 7 3 3 2 2" xfId="20564"/>
    <cellStyle name="Normal 8 7 3 3 2 2 2" xfId="20565"/>
    <cellStyle name="Normal 8 7 3 3 2 2 2 2" xfId="29302"/>
    <cellStyle name="Normal 8 7 3 3 2 2 3" xfId="29303"/>
    <cellStyle name="Normal 8 7 3 3 2 3" xfId="20566"/>
    <cellStyle name="Normal 8 7 3 3 2 3 2" xfId="29304"/>
    <cellStyle name="Normal 8 7 3 3 2 4" xfId="29305"/>
    <cellStyle name="Normal 8 7 3 3 3" xfId="20567"/>
    <cellStyle name="Normal 8 7 3 3 3 2" xfId="20568"/>
    <cellStyle name="Normal 8 7 3 3 3 2 2" xfId="29306"/>
    <cellStyle name="Normal 8 7 3 3 3 3" xfId="29307"/>
    <cellStyle name="Normal 8 7 3 3 4" xfId="20569"/>
    <cellStyle name="Normal 8 7 3 3 4 2" xfId="29308"/>
    <cellStyle name="Normal 8 7 3 3 5" xfId="29309"/>
    <cellStyle name="Normal 8 7 3 4" xfId="20570"/>
    <cellStyle name="Normal 8 7 3 4 2" xfId="20571"/>
    <cellStyle name="Normal 8 7 3 4 2 2" xfId="20572"/>
    <cellStyle name="Normal 8 7 3 4 2 2 2" xfId="29310"/>
    <cellStyle name="Normal 8 7 3 4 2 3" xfId="29311"/>
    <cellStyle name="Normal 8 7 3 4 3" xfId="20573"/>
    <cellStyle name="Normal 8 7 3 4 3 2" xfId="29312"/>
    <cellStyle name="Normal 8 7 3 4 4" xfId="29313"/>
    <cellStyle name="Normal 8 7 3 5" xfId="20574"/>
    <cellStyle name="Normal 8 7 3 5 2" xfId="20575"/>
    <cellStyle name="Normal 8 7 3 5 2 2" xfId="29314"/>
    <cellStyle name="Normal 8 7 3 5 3" xfId="29315"/>
    <cellStyle name="Normal 8 7 3 6" xfId="20576"/>
    <cellStyle name="Normal 8 7 3 6 2" xfId="29316"/>
    <cellStyle name="Normal 8 7 3 7" xfId="29317"/>
    <cellStyle name="Normal 8 7 4" xfId="20577"/>
    <cellStyle name="Normal 8 7 4 2" xfId="20578"/>
    <cellStyle name="Normal 8 7 4 2 2" xfId="20579"/>
    <cellStyle name="Normal 8 7 4 2 2 2" xfId="20580"/>
    <cellStyle name="Normal 8 7 4 2 2 2 2" xfId="20581"/>
    <cellStyle name="Normal 8 7 4 2 2 2 2 2" xfId="29318"/>
    <cellStyle name="Normal 8 7 4 2 2 2 3" xfId="29319"/>
    <cellStyle name="Normal 8 7 4 2 2 3" xfId="20582"/>
    <cellStyle name="Normal 8 7 4 2 2 3 2" xfId="29320"/>
    <cellStyle name="Normal 8 7 4 2 2 4" xfId="29321"/>
    <cellStyle name="Normal 8 7 4 2 3" xfId="20583"/>
    <cellStyle name="Normal 8 7 4 2 3 2" xfId="20584"/>
    <cellStyle name="Normal 8 7 4 2 3 2 2" xfId="29322"/>
    <cellStyle name="Normal 8 7 4 2 3 3" xfId="29323"/>
    <cellStyle name="Normal 8 7 4 2 4" xfId="20585"/>
    <cellStyle name="Normal 8 7 4 2 4 2" xfId="29324"/>
    <cellStyle name="Normal 8 7 4 2 5" xfId="29325"/>
    <cellStyle name="Normal 8 7 4 3" xfId="20586"/>
    <cellStyle name="Normal 8 7 4 3 2" xfId="20587"/>
    <cellStyle name="Normal 8 7 4 3 2 2" xfId="20588"/>
    <cellStyle name="Normal 8 7 4 3 2 2 2" xfId="29326"/>
    <cellStyle name="Normal 8 7 4 3 2 3" xfId="29327"/>
    <cellStyle name="Normal 8 7 4 3 3" xfId="20589"/>
    <cellStyle name="Normal 8 7 4 3 3 2" xfId="29328"/>
    <cellStyle name="Normal 8 7 4 3 4" xfId="29329"/>
    <cellStyle name="Normal 8 7 4 4" xfId="20590"/>
    <cellStyle name="Normal 8 7 4 4 2" xfId="20591"/>
    <cellStyle name="Normal 8 7 4 4 2 2" xfId="29330"/>
    <cellStyle name="Normal 8 7 4 4 3" xfId="29331"/>
    <cellStyle name="Normal 8 7 4 5" xfId="20592"/>
    <cellStyle name="Normal 8 7 4 5 2" xfId="29332"/>
    <cellStyle name="Normal 8 7 4 6" xfId="29333"/>
    <cellStyle name="Normal 8 7 5" xfId="20593"/>
    <cellStyle name="Normal 8 7 5 2" xfId="20594"/>
    <cellStyle name="Normal 8 7 5 2 2" xfId="20595"/>
    <cellStyle name="Normal 8 7 5 2 2 2" xfId="20596"/>
    <cellStyle name="Normal 8 7 5 2 2 2 2" xfId="29334"/>
    <cellStyle name="Normal 8 7 5 2 2 3" xfId="29335"/>
    <cellStyle name="Normal 8 7 5 2 3" xfId="20597"/>
    <cellStyle name="Normal 8 7 5 2 3 2" xfId="29336"/>
    <cellStyle name="Normal 8 7 5 2 4" xfId="29337"/>
    <cellStyle name="Normal 8 7 5 3" xfId="20598"/>
    <cellStyle name="Normal 8 7 5 3 2" xfId="20599"/>
    <cellStyle name="Normal 8 7 5 3 2 2" xfId="29338"/>
    <cellStyle name="Normal 8 7 5 3 3" xfId="29339"/>
    <cellStyle name="Normal 8 7 5 4" xfId="20600"/>
    <cellStyle name="Normal 8 7 5 4 2" xfId="29340"/>
    <cellStyle name="Normal 8 7 5 5" xfId="29341"/>
    <cellStyle name="Normal 8 7 6" xfId="20601"/>
    <cellStyle name="Normal 8 7 6 2" xfId="20602"/>
    <cellStyle name="Normal 8 7 6 2 2" xfId="20603"/>
    <cellStyle name="Normal 8 7 6 2 2 2" xfId="29342"/>
    <cellStyle name="Normal 8 7 6 2 3" xfId="29343"/>
    <cellStyle name="Normal 8 7 6 3" xfId="20604"/>
    <cellStyle name="Normal 8 7 6 3 2" xfId="29344"/>
    <cellStyle name="Normal 8 7 6 4" xfId="29345"/>
    <cellStyle name="Normal 8 7 7" xfId="20605"/>
    <cellStyle name="Normal 8 7 7 2" xfId="20606"/>
    <cellStyle name="Normal 8 7 7 2 2" xfId="29346"/>
    <cellStyle name="Normal 8 7 7 3" xfId="29347"/>
    <cellStyle name="Normal 8 7 8" xfId="20607"/>
    <cellStyle name="Normal 8 7 8 2" xfId="29348"/>
    <cellStyle name="Normal 8 7 9" xfId="20608"/>
    <cellStyle name="Normal 8 7 9 2" xfId="29349"/>
    <cellStyle name="Normal 8 70" xfId="20609"/>
    <cellStyle name="Normál 8 70" xfId="32608"/>
    <cellStyle name="Normal 8 70 2" xfId="20610"/>
    <cellStyle name="Normal 8 70 2 2" xfId="29350"/>
    <cellStyle name="Normal 8 70 3" xfId="29351"/>
    <cellStyle name="Normal 8 71" xfId="20611"/>
    <cellStyle name="Normál 8 71" xfId="33067"/>
    <cellStyle name="Normal 8 71 2" xfId="20612"/>
    <cellStyle name="Normal 8 71 2 2" xfId="29352"/>
    <cellStyle name="Normal 8 71 3" xfId="29353"/>
    <cellStyle name="Normal 8 72" xfId="20613"/>
    <cellStyle name="Normál 8 72" xfId="33485"/>
    <cellStyle name="Normal 8 72 2" xfId="20614"/>
    <cellStyle name="Normal 8 72 2 2" xfId="29354"/>
    <cellStyle name="Normal 8 72 3" xfId="29355"/>
    <cellStyle name="Normal 8 73" xfId="20615"/>
    <cellStyle name="Normál 8 73" xfId="7135"/>
    <cellStyle name="Normal 8 73 2" xfId="20616"/>
    <cellStyle name="Normal 8 73 2 2" xfId="29356"/>
    <cellStyle name="Normal 8 73 3" xfId="29357"/>
    <cellStyle name="Normal 8 74" xfId="20617"/>
    <cellStyle name="Normál 8 74" xfId="31760"/>
    <cellStyle name="Normal 8 74 2" xfId="20618"/>
    <cellStyle name="Normal 8 74 2 2" xfId="29358"/>
    <cellStyle name="Normal 8 74 3" xfId="29359"/>
    <cellStyle name="Normal 8 75" xfId="20619"/>
    <cellStyle name="Normál 8 75" xfId="34396"/>
    <cellStyle name="Normal 8 75 2" xfId="20620"/>
    <cellStyle name="Normal 8 75 2 2" xfId="29360"/>
    <cellStyle name="Normal 8 75 3" xfId="29361"/>
    <cellStyle name="Normal 8 76" xfId="20621"/>
    <cellStyle name="Normál 8 76" xfId="36934"/>
    <cellStyle name="Normal 8 76 2" xfId="20622"/>
    <cellStyle name="Normal 8 76 2 2" xfId="29362"/>
    <cellStyle name="Normal 8 76 3" xfId="29363"/>
    <cellStyle name="Normal 8 77" xfId="20623"/>
    <cellStyle name="Normal 8 77 2" xfId="20624"/>
    <cellStyle name="Normal 8 77 2 2" xfId="29364"/>
    <cellStyle name="Normal 8 77 3" xfId="29365"/>
    <cellStyle name="Normal 8 78" xfId="20625"/>
    <cellStyle name="Normal 8 78 2" xfId="20626"/>
    <cellStyle name="Normal 8 78 2 2" xfId="29366"/>
    <cellStyle name="Normal 8 78 3" xfId="29367"/>
    <cellStyle name="Normal 8 79" xfId="20627"/>
    <cellStyle name="Normal 8 79 2" xfId="20628"/>
    <cellStyle name="Normal 8 79 2 2" xfId="29368"/>
    <cellStyle name="Normal 8 79 3" xfId="29369"/>
    <cellStyle name="Normal 8 8" xfId="4756"/>
    <cellStyle name="Normál 8 8" xfId="4978"/>
    <cellStyle name="Normal 8 8 10" xfId="20629"/>
    <cellStyle name="Normal 8 8 10 2" xfId="29370"/>
    <cellStyle name="Normal 8 8 11" xfId="20630"/>
    <cellStyle name="Normal 8 8 11 2" xfId="29371"/>
    <cellStyle name="Normal 8 8 12" xfId="36371"/>
    <cellStyle name="Normal 8 8 2" xfId="20631"/>
    <cellStyle name="Normál 8 8 2" xfId="20632"/>
    <cellStyle name="Normal 8 8 2 10" xfId="29372"/>
    <cellStyle name="Normal 8 8 2 11" xfId="29373"/>
    <cellStyle name="Normal 8 8 2 12" xfId="29374"/>
    <cellStyle name="Normal 8 8 2 2" xfId="20633"/>
    <cellStyle name="Normal 8 8 2 2 2" xfId="20634"/>
    <cellStyle name="Normal 8 8 2 2 2 2" xfId="20635"/>
    <cellStyle name="Normal 8 8 2 2 2 2 2" xfId="20636"/>
    <cellStyle name="Normal 8 8 2 2 2 2 2 2" xfId="20637"/>
    <cellStyle name="Normal 8 8 2 2 2 2 2 2 2" xfId="29375"/>
    <cellStyle name="Normal 8 8 2 2 2 2 2 3" xfId="29376"/>
    <cellStyle name="Normal 8 8 2 2 2 2 3" xfId="20638"/>
    <cellStyle name="Normal 8 8 2 2 2 2 3 2" xfId="29377"/>
    <cellStyle name="Normal 8 8 2 2 2 2 4" xfId="29378"/>
    <cellStyle name="Normal 8 8 2 2 2 3" xfId="20639"/>
    <cellStyle name="Normal 8 8 2 2 2 3 2" xfId="20640"/>
    <cellStyle name="Normal 8 8 2 2 2 3 2 2" xfId="29379"/>
    <cellStyle name="Normal 8 8 2 2 2 3 3" xfId="29380"/>
    <cellStyle name="Normal 8 8 2 2 2 4" xfId="20641"/>
    <cellStyle name="Normal 8 8 2 2 2 4 2" xfId="29381"/>
    <cellStyle name="Normal 8 8 2 2 2 5" xfId="29382"/>
    <cellStyle name="Normal 8 8 2 2 3" xfId="20642"/>
    <cellStyle name="Normal 8 8 2 2 3 2" xfId="20643"/>
    <cellStyle name="Normal 8 8 2 2 3 2 2" xfId="20644"/>
    <cellStyle name="Normal 8 8 2 2 3 2 2 2" xfId="29383"/>
    <cellStyle name="Normal 8 8 2 2 3 2 3" xfId="29384"/>
    <cellStyle name="Normal 8 8 2 2 3 3" xfId="20645"/>
    <cellStyle name="Normal 8 8 2 2 3 3 2" xfId="29385"/>
    <cellStyle name="Normal 8 8 2 2 3 4" xfId="29386"/>
    <cellStyle name="Normal 8 8 2 2 4" xfId="20646"/>
    <cellStyle name="Normal 8 8 2 2 4 2" xfId="20647"/>
    <cellStyle name="Normal 8 8 2 2 4 2 2" xfId="29387"/>
    <cellStyle name="Normal 8 8 2 2 4 3" xfId="29388"/>
    <cellStyle name="Normal 8 8 2 2 5" xfId="20648"/>
    <cellStyle name="Normal 8 8 2 2 5 2" xfId="29389"/>
    <cellStyle name="Normal 8 8 2 2 6" xfId="29390"/>
    <cellStyle name="Normal 8 8 2 3" xfId="20649"/>
    <cellStyle name="Normal 8 8 2 3 2" xfId="20650"/>
    <cellStyle name="Normal 8 8 2 3 2 2" xfId="20651"/>
    <cellStyle name="Normal 8 8 2 3 2 2 2" xfId="20652"/>
    <cellStyle name="Normal 8 8 2 3 2 2 2 2" xfId="29391"/>
    <cellStyle name="Normal 8 8 2 3 2 2 3" xfId="29392"/>
    <cellStyle name="Normal 8 8 2 3 2 3" xfId="20653"/>
    <cellStyle name="Normal 8 8 2 3 2 3 2" xfId="29393"/>
    <cellStyle name="Normal 8 8 2 3 2 4" xfId="29394"/>
    <cellStyle name="Normal 8 8 2 3 3" xfId="20654"/>
    <cellStyle name="Normal 8 8 2 3 3 2" xfId="20655"/>
    <cellStyle name="Normal 8 8 2 3 3 2 2" xfId="29395"/>
    <cellStyle name="Normal 8 8 2 3 3 3" xfId="29396"/>
    <cellStyle name="Normal 8 8 2 3 4" xfId="20656"/>
    <cellStyle name="Normal 8 8 2 3 4 2" xfId="29397"/>
    <cellStyle name="Normal 8 8 2 3 5" xfId="29398"/>
    <cellStyle name="Normal 8 8 2 4" xfId="20657"/>
    <cellStyle name="Normal 8 8 2 4 2" xfId="20658"/>
    <cellStyle name="Normal 8 8 2 4 2 2" xfId="20659"/>
    <cellStyle name="Normal 8 8 2 4 2 2 2" xfId="29399"/>
    <cellStyle name="Normal 8 8 2 4 2 3" xfId="29400"/>
    <cellStyle name="Normal 8 8 2 4 3" xfId="20660"/>
    <cellStyle name="Normal 8 8 2 4 3 2" xfId="29401"/>
    <cellStyle name="Normal 8 8 2 4 4" xfId="29402"/>
    <cellStyle name="Normal 8 8 2 5" xfId="20661"/>
    <cellStyle name="Normal 8 8 2 5 2" xfId="20662"/>
    <cellStyle name="Normal 8 8 2 5 2 2" xfId="29403"/>
    <cellStyle name="Normal 8 8 2 5 3" xfId="29404"/>
    <cellStyle name="Normal 8 8 2 6" xfId="20663"/>
    <cellStyle name="Normal 8 8 2 6 2" xfId="29405"/>
    <cellStyle name="Normal 8 8 2 7" xfId="20664"/>
    <cellStyle name="Normal 8 8 2 7 2" xfId="29406"/>
    <cellStyle name="Normal 8 8 2 8" xfId="29407"/>
    <cellStyle name="Normal 8 8 2 9" xfId="29408"/>
    <cellStyle name="Normal 8 8 3" xfId="20665"/>
    <cellStyle name="Normál 8 8 3" xfId="36464"/>
    <cellStyle name="Normal 8 8 3 2" xfId="20666"/>
    <cellStyle name="Normal 8 8 3 2 2" xfId="20667"/>
    <cellStyle name="Normal 8 8 3 2 2 2" xfId="20668"/>
    <cellStyle name="Normal 8 8 3 2 2 2 2" xfId="20669"/>
    <cellStyle name="Normal 8 8 3 2 2 2 2 2" xfId="29409"/>
    <cellStyle name="Normal 8 8 3 2 2 2 3" xfId="29410"/>
    <cellStyle name="Normal 8 8 3 2 2 3" xfId="20670"/>
    <cellStyle name="Normal 8 8 3 2 2 3 2" xfId="29411"/>
    <cellStyle name="Normal 8 8 3 2 2 4" xfId="29412"/>
    <cellStyle name="Normal 8 8 3 2 3" xfId="20671"/>
    <cellStyle name="Normal 8 8 3 2 3 2" xfId="20672"/>
    <cellStyle name="Normal 8 8 3 2 3 2 2" xfId="29413"/>
    <cellStyle name="Normal 8 8 3 2 3 3" xfId="29414"/>
    <cellStyle name="Normal 8 8 3 2 4" xfId="20673"/>
    <cellStyle name="Normal 8 8 3 2 4 2" xfId="29415"/>
    <cellStyle name="Normal 8 8 3 2 5" xfId="29416"/>
    <cellStyle name="Normal 8 8 3 3" xfId="20674"/>
    <cellStyle name="Normal 8 8 3 3 2" xfId="20675"/>
    <cellStyle name="Normal 8 8 3 3 2 2" xfId="20676"/>
    <cellStyle name="Normal 8 8 3 3 2 2 2" xfId="29417"/>
    <cellStyle name="Normal 8 8 3 3 2 3" xfId="29418"/>
    <cellStyle name="Normal 8 8 3 3 3" xfId="20677"/>
    <cellStyle name="Normal 8 8 3 3 3 2" xfId="29419"/>
    <cellStyle name="Normal 8 8 3 3 4" xfId="29420"/>
    <cellStyle name="Normal 8 8 3 4" xfId="20678"/>
    <cellStyle name="Normal 8 8 3 4 2" xfId="20679"/>
    <cellStyle name="Normal 8 8 3 4 2 2" xfId="29421"/>
    <cellStyle name="Normal 8 8 3 4 3" xfId="29422"/>
    <cellStyle name="Normal 8 8 3 5" xfId="20680"/>
    <cellStyle name="Normal 8 8 3 5 2" xfId="29423"/>
    <cellStyle name="Normal 8 8 3 6" xfId="29424"/>
    <cellStyle name="Normal 8 8 4" xfId="20681"/>
    <cellStyle name="Normal 8 8 4 2" xfId="20682"/>
    <cellStyle name="Normal 8 8 4 2 2" xfId="20683"/>
    <cellStyle name="Normal 8 8 4 2 2 2" xfId="20684"/>
    <cellStyle name="Normal 8 8 4 2 2 2 2" xfId="29425"/>
    <cellStyle name="Normal 8 8 4 2 2 3" xfId="29426"/>
    <cellStyle name="Normal 8 8 4 2 3" xfId="20685"/>
    <cellStyle name="Normal 8 8 4 2 3 2" xfId="29427"/>
    <cellStyle name="Normal 8 8 4 2 4" xfId="29428"/>
    <cellStyle name="Normal 8 8 4 3" xfId="20686"/>
    <cellStyle name="Normal 8 8 4 3 2" xfId="20687"/>
    <cellStyle name="Normal 8 8 4 3 2 2" xfId="29429"/>
    <cellStyle name="Normal 8 8 4 3 3" xfId="29430"/>
    <cellStyle name="Normal 8 8 4 4" xfId="20688"/>
    <cellStyle name="Normal 8 8 4 4 2" xfId="29431"/>
    <cellStyle name="Normal 8 8 4 5" xfId="29432"/>
    <cellStyle name="Normal 8 8 5" xfId="20689"/>
    <cellStyle name="Normal 8 8 5 2" xfId="20690"/>
    <cellStyle name="Normal 8 8 5 2 2" xfId="20691"/>
    <cellStyle name="Normal 8 8 5 2 2 2" xfId="29433"/>
    <cellStyle name="Normal 8 8 5 2 3" xfId="29434"/>
    <cellStyle name="Normal 8 8 5 3" xfId="20692"/>
    <cellStyle name="Normal 8 8 5 3 2" xfId="29435"/>
    <cellStyle name="Normal 8 8 5 4" xfId="29436"/>
    <cellStyle name="Normal 8 8 6" xfId="20693"/>
    <cellStyle name="Normal 8 8 6 2" xfId="20694"/>
    <cellStyle name="Normal 8 8 6 2 2" xfId="29437"/>
    <cellStyle name="Normal 8 8 6 3" xfId="29438"/>
    <cellStyle name="Normal 8 8 7" xfId="20695"/>
    <cellStyle name="Normal 8 8 7 2" xfId="29439"/>
    <cellStyle name="Normal 8 8 8" xfId="20696"/>
    <cellStyle name="Normal 8 8 8 2" xfId="29440"/>
    <cellStyle name="Normal 8 8 9" xfId="20697"/>
    <cellStyle name="Normal 8 8 9 2" xfId="29441"/>
    <cellStyle name="Normal 8 80" xfId="20698"/>
    <cellStyle name="Normal 8 80 2" xfId="20699"/>
    <cellStyle name="Normal 8 80 2 2" xfId="29442"/>
    <cellStyle name="Normal 8 80 3" xfId="29443"/>
    <cellStyle name="Normal 8 81" xfId="20700"/>
    <cellStyle name="Normal 8 81 2" xfId="20701"/>
    <cellStyle name="Normal 8 81 2 2" xfId="29444"/>
    <cellStyle name="Normal 8 81 3" xfId="29445"/>
    <cellStyle name="Normal 8 82" xfId="20702"/>
    <cellStyle name="Normal 8 82 2" xfId="20703"/>
    <cellStyle name="Normal 8 82 2 2" xfId="29446"/>
    <cellStyle name="Normal 8 82 3" xfId="29447"/>
    <cellStyle name="Normal 8 83" xfId="20704"/>
    <cellStyle name="Normal 8 83 2" xfId="20705"/>
    <cellStyle name="Normal 8 83 2 2" xfId="29448"/>
    <cellStyle name="Normal 8 83 3" xfId="29449"/>
    <cellStyle name="Normal 8 84" xfId="20706"/>
    <cellStyle name="Normal 8 84 2" xfId="20707"/>
    <cellStyle name="Normal 8 84 2 2" xfId="29450"/>
    <cellStyle name="Normal 8 84 3" xfId="29451"/>
    <cellStyle name="Normal 8 85" xfId="20708"/>
    <cellStyle name="Normal 8 85 2" xfId="20709"/>
    <cellStyle name="Normal 8 85 2 2" xfId="29452"/>
    <cellStyle name="Normal 8 85 3" xfId="29453"/>
    <cellStyle name="Normal 8 86" xfId="20710"/>
    <cellStyle name="Normal 8 87" xfId="20711"/>
    <cellStyle name="Normal 8 88" xfId="20712"/>
    <cellStyle name="Normal 8 89" xfId="20713"/>
    <cellStyle name="Normal 8 9" xfId="4741"/>
    <cellStyle name="Normál 8 9" xfId="4894"/>
    <cellStyle name="Normal 8 9 10" xfId="20714"/>
    <cellStyle name="Normal 8 9 10 2" xfId="29454"/>
    <cellStyle name="Normal 8 9 11" xfId="20715"/>
    <cellStyle name="Normal 8 9 11 2" xfId="29455"/>
    <cellStyle name="Normal 8 9 12" xfId="36357"/>
    <cellStyle name="Normal 8 9 2" xfId="20716"/>
    <cellStyle name="Normál 8 9 2" xfId="20717"/>
    <cellStyle name="Normal 8 9 2 10" xfId="29456"/>
    <cellStyle name="Normal 8 9 2 11" xfId="29457"/>
    <cellStyle name="Normal 8 9 2 12" xfId="29458"/>
    <cellStyle name="Normal 8 9 2 2" xfId="20718"/>
    <cellStyle name="Normal 8 9 2 2 2" xfId="20719"/>
    <cellStyle name="Normal 8 9 2 2 2 2" xfId="20720"/>
    <cellStyle name="Normal 8 9 2 2 2 2 2" xfId="20721"/>
    <cellStyle name="Normal 8 9 2 2 2 2 2 2" xfId="20722"/>
    <cellStyle name="Normal 8 9 2 2 2 2 2 2 2" xfId="29459"/>
    <cellStyle name="Normal 8 9 2 2 2 2 2 3" xfId="29460"/>
    <cellStyle name="Normal 8 9 2 2 2 2 3" xfId="20723"/>
    <cellStyle name="Normal 8 9 2 2 2 2 3 2" xfId="29461"/>
    <cellStyle name="Normal 8 9 2 2 2 2 4" xfId="29462"/>
    <cellStyle name="Normal 8 9 2 2 2 3" xfId="20724"/>
    <cellStyle name="Normal 8 9 2 2 2 3 2" xfId="20725"/>
    <cellStyle name="Normal 8 9 2 2 2 3 2 2" xfId="29463"/>
    <cellStyle name="Normal 8 9 2 2 2 3 3" xfId="29464"/>
    <cellStyle name="Normal 8 9 2 2 2 4" xfId="20726"/>
    <cellStyle name="Normal 8 9 2 2 2 4 2" xfId="29465"/>
    <cellStyle name="Normal 8 9 2 2 2 5" xfId="29466"/>
    <cellStyle name="Normal 8 9 2 2 3" xfId="20727"/>
    <cellStyle name="Normal 8 9 2 2 3 2" xfId="20728"/>
    <cellStyle name="Normal 8 9 2 2 3 2 2" xfId="20729"/>
    <cellStyle name="Normal 8 9 2 2 3 2 2 2" xfId="29467"/>
    <cellStyle name="Normal 8 9 2 2 3 2 3" xfId="29468"/>
    <cellStyle name="Normal 8 9 2 2 3 3" xfId="20730"/>
    <cellStyle name="Normal 8 9 2 2 3 3 2" xfId="29469"/>
    <cellStyle name="Normal 8 9 2 2 3 4" xfId="29470"/>
    <cellStyle name="Normal 8 9 2 2 4" xfId="20731"/>
    <cellStyle name="Normal 8 9 2 2 4 2" xfId="20732"/>
    <cellStyle name="Normal 8 9 2 2 4 2 2" xfId="29471"/>
    <cellStyle name="Normal 8 9 2 2 4 3" xfId="29472"/>
    <cellStyle name="Normal 8 9 2 2 5" xfId="20733"/>
    <cellStyle name="Normal 8 9 2 2 5 2" xfId="29473"/>
    <cellStyle name="Normal 8 9 2 2 6" xfId="29474"/>
    <cellStyle name="Normal 8 9 2 3" xfId="20734"/>
    <cellStyle name="Normal 8 9 2 3 2" xfId="20735"/>
    <cellStyle name="Normal 8 9 2 3 2 2" xfId="20736"/>
    <cellStyle name="Normal 8 9 2 3 2 2 2" xfId="20737"/>
    <cellStyle name="Normal 8 9 2 3 2 2 2 2" xfId="29475"/>
    <cellStyle name="Normal 8 9 2 3 2 2 3" xfId="29476"/>
    <cellStyle name="Normal 8 9 2 3 2 3" xfId="20738"/>
    <cellStyle name="Normal 8 9 2 3 2 3 2" xfId="29477"/>
    <cellStyle name="Normal 8 9 2 3 2 4" xfId="29478"/>
    <cellStyle name="Normal 8 9 2 3 3" xfId="20739"/>
    <cellStyle name="Normal 8 9 2 3 3 2" xfId="20740"/>
    <cellStyle name="Normal 8 9 2 3 3 2 2" xfId="29479"/>
    <cellStyle name="Normal 8 9 2 3 3 3" xfId="29480"/>
    <cellStyle name="Normal 8 9 2 3 4" xfId="20741"/>
    <cellStyle name="Normal 8 9 2 3 4 2" xfId="29481"/>
    <cellStyle name="Normal 8 9 2 3 5" xfId="29482"/>
    <cellStyle name="Normal 8 9 2 4" xfId="20742"/>
    <cellStyle name="Normal 8 9 2 4 2" xfId="20743"/>
    <cellStyle name="Normal 8 9 2 4 2 2" xfId="20744"/>
    <cellStyle name="Normal 8 9 2 4 2 2 2" xfId="29483"/>
    <cellStyle name="Normal 8 9 2 4 2 3" xfId="29484"/>
    <cellStyle name="Normal 8 9 2 4 3" xfId="20745"/>
    <cellStyle name="Normal 8 9 2 4 3 2" xfId="29485"/>
    <cellStyle name="Normal 8 9 2 4 4" xfId="29486"/>
    <cellStyle name="Normal 8 9 2 5" xfId="20746"/>
    <cellStyle name="Normal 8 9 2 5 2" xfId="20747"/>
    <cellStyle name="Normal 8 9 2 5 2 2" xfId="29487"/>
    <cellStyle name="Normal 8 9 2 5 3" xfId="29488"/>
    <cellStyle name="Normal 8 9 2 6" xfId="20748"/>
    <cellStyle name="Normal 8 9 2 6 2" xfId="29489"/>
    <cellStyle name="Normal 8 9 2 7" xfId="20749"/>
    <cellStyle name="Normal 8 9 2 7 2" xfId="29490"/>
    <cellStyle name="Normal 8 9 2 8" xfId="29491"/>
    <cellStyle name="Normal 8 9 2 9" xfId="29492"/>
    <cellStyle name="Normal 8 9 3" xfId="20750"/>
    <cellStyle name="Normál 8 9 3" xfId="36442"/>
    <cellStyle name="Normal 8 9 3 2" xfId="20751"/>
    <cellStyle name="Normal 8 9 3 2 2" xfId="20752"/>
    <cellStyle name="Normal 8 9 3 2 2 2" xfId="20753"/>
    <cellStyle name="Normal 8 9 3 2 2 2 2" xfId="20754"/>
    <cellStyle name="Normal 8 9 3 2 2 2 2 2" xfId="29493"/>
    <cellStyle name="Normal 8 9 3 2 2 2 3" xfId="29494"/>
    <cellStyle name="Normal 8 9 3 2 2 3" xfId="20755"/>
    <cellStyle name="Normal 8 9 3 2 2 3 2" xfId="29495"/>
    <cellStyle name="Normal 8 9 3 2 2 4" xfId="29496"/>
    <cellStyle name="Normal 8 9 3 2 3" xfId="20756"/>
    <cellStyle name="Normal 8 9 3 2 3 2" xfId="20757"/>
    <cellStyle name="Normal 8 9 3 2 3 2 2" xfId="29497"/>
    <cellStyle name="Normal 8 9 3 2 3 3" xfId="29498"/>
    <cellStyle name="Normal 8 9 3 2 4" xfId="20758"/>
    <cellStyle name="Normal 8 9 3 2 4 2" xfId="29499"/>
    <cellStyle name="Normal 8 9 3 2 5" xfId="29500"/>
    <cellStyle name="Normal 8 9 3 3" xfId="20759"/>
    <cellStyle name="Normal 8 9 3 3 2" xfId="20760"/>
    <cellStyle name="Normal 8 9 3 3 2 2" xfId="20761"/>
    <cellStyle name="Normal 8 9 3 3 2 2 2" xfId="29501"/>
    <cellStyle name="Normal 8 9 3 3 2 3" xfId="29502"/>
    <cellStyle name="Normal 8 9 3 3 3" xfId="20762"/>
    <cellStyle name="Normal 8 9 3 3 3 2" xfId="29503"/>
    <cellStyle name="Normal 8 9 3 3 4" xfId="29504"/>
    <cellStyle name="Normal 8 9 3 4" xfId="20763"/>
    <cellStyle name="Normal 8 9 3 4 2" xfId="20764"/>
    <cellStyle name="Normal 8 9 3 4 2 2" xfId="29505"/>
    <cellStyle name="Normal 8 9 3 4 3" xfId="29506"/>
    <cellStyle name="Normal 8 9 3 5" xfId="20765"/>
    <cellStyle name="Normal 8 9 3 5 2" xfId="29507"/>
    <cellStyle name="Normal 8 9 3 6" xfId="29508"/>
    <cellStyle name="Normal 8 9 4" xfId="20766"/>
    <cellStyle name="Normal 8 9 4 2" xfId="20767"/>
    <cellStyle name="Normal 8 9 4 2 2" xfId="20768"/>
    <cellStyle name="Normal 8 9 4 2 2 2" xfId="20769"/>
    <cellStyle name="Normal 8 9 4 2 2 2 2" xfId="29509"/>
    <cellStyle name="Normal 8 9 4 2 2 3" xfId="29510"/>
    <cellStyle name="Normal 8 9 4 2 3" xfId="20770"/>
    <cellStyle name="Normal 8 9 4 2 3 2" xfId="29511"/>
    <cellStyle name="Normal 8 9 4 2 4" xfId="29512"/>
    <cellStyle name="Normal 8 9 4 3" xfId="20771"/>
    <cellStyle name="Normal 8 9 4 3 2" xfId="20772"/>
    <cellStyle name="Normal 8 9 4 3 2 2" xfId="29513"/>
    <cellStyle name="Normal 8 9 4 3 3" xfId="29514"/>
    <cellStyle name="Normal 8 9 4 4" xfId="20773"/>
    <cellStyle name="Normal 8 9 4 4 2" xfId="29515"/>
    <cellStyle name="Normal 8 9 4 5" xfId="29516"/>
    <cellStyle name="Normal 8 9 5" xfId="20774"/>
    <cellStyle name="Normal 8 9 5 2" xfId="20775"/>
    <cellStyle name="Normal 8 9 5 2 2" xfId="20776"/>
    <cellStyle name="Normal 8 9 5 2 2 2" xfId="29517"/>
    <cellStyle name="Normal 8 9 5 2 3" xfId="29518"/>
    <cellStyle name="Normal 8 9 5 3" xfId="20777"/>
    <cellStyle name="Normal 8 9 5 3 2" xfId="29519"/>
    <cellStyle name="Normal 8 9 5 4" xfId="29520"/>
    <cellStyle name="Normal 8 9 6" xfId="20778"/>
    <cellStyle name="Normal 8 9 6 2" xfId="20779"/>
    <cellStyle name="Normal 8 9 6 2 2" xfId="29521"/>
    <cellStyle name="Normal 8 9 6 3" xfId="29522"/>
    <cellStyle name="Normal 8 9 7" xfId="20780"/>
    <cellStyle name="Normal 8 9 7 2" xfId="29523"/>
    <cellStyle name="Normal 8 9 8" xfId="20781"/>
    <cellStyle name="Normal 8 9 8 2" xfId="29524"/>
    <cellStyle name="Normal 8 9 9" xfId="20782"/>
    <cellStyle name="Normal 8 9 9 2" xfId="29525"/>
    <cellStyle name="Normal 8 90" xfId="29882"/>
    <cellStyle name="Normal 8 91" xfId="29859"/>
    <cellStyle name="Normal 8 92" xfId="18975"/>
    <cellStyle name="Normal 8 93" xfId="35744"/>
    <cellStyle name="Normal 8 94" xfId="36933"/>
    <cellStyle name="Normal 8_MR_Upstream 3-2013" xfId="4455"/>
    <cellStyle name="Normal 80" xfId="6789"/>
    <cellStyle name="Normál 80" xfId="3677"/>
    <cellStyle name="Normal 80 2" xfId="20783"/>
    <cellStyle name="Normál 80 2" xfId="20784"/>
    <cellStyle name="Normál 80 3" xfId="36066"/>
    <cellStyle name="Normál 80 4" xfId="36940"/>
    <cellStyle name="Normal 81" xfId="6790"/>
    <cellStyle name="Normál 81" xfId="3704"/>
    <cellStyle name="Normal 81 2" xfId="20785"/>
    <cellStyle name="Normál 81 2" xfId="20786"/>
    <cellStyle name="Normál 81 3" xfId="36075"/>
    <cellStyle name="Normál 81 4" xfId="36941"/>
    <cellStyle name="Normal 82" xfId="20787"/>
    <cellStyle name="Normál 82" xfId="4048"/>
    <cellStyle name="Normal 82 2" xfId="20788"/>
    <cellStyle name="Normál 82 2" xfId="20789"/>
    <cellStyle name="Normal 82 3" xfId="20790"/>
    <cellStyle name="Normál 82 3" xfId="36146"/>
    <cellStyle name="Normal 82 4" xfId="20791"/>
    <cellStyle name="Normál 82 4" xfId="36942"/>
    <cellStyle name="Normal 82 5" xfId="20792"/>
    <cellStyle name="Normal 83" xfId="20793"/>
    <cellStyle name="Normál 83" xfId="4053"/>
    <cellStyle name="Normál 83 2" xfId="20794"/>
    <cellStyle name="Normál 83 3" xfId="36148"/>
    <cellStyle name="Normál 83 4" xfId="36943"/>
    <cellStyle name="Normal 84" xfId="20795"/>
    <cellStyle name="Normál 84" xfId="4061"/>
    <cellStyle name="Normál 84 2" xfId="20796"/>
    <cellStyle name="Normál 84 3" xfId="36150"/>
    <cellStyle name="Normál 84 4" xfId="36944"/>
    <cellStyle name="Normal 85" xfId="20797"/>
    <cellStyle name="Normál 85" xfId="4197"/>
    <cellStyle name="Normál 85 2" xfId="5314"/>
    <cellStyle name="Normál 85 2 2" xfId="6138"/>
    <cellStyle name="Normál 85 3" xfId="36200"/>
    <cellStyle name="Normál 85 4" xfId="36945"/>
    <cellStyle name="Normál 85 5" xfId="6119"/>
    <cellStyle name="Normal 86" xfId="20798"/>
    <cellStyle name="Normál 86" xfId="4124"/>
    <cellStyle name="Normál 86 2" xfId="5315"/>
    <cellStyle name="Normál 86 2 2" xfId="6139"/>
    <cellStyle name="Normál 86 3" xfId="36159"/>
    <cellStyle name="Normál 86 4" xfId="36946"/>
    <cellStyle name="Normál 86 5" xfId="6118"/>
    <cellStyle name="Normal 87" xfId="20799"/>
    <cellStyle name="Normál 87" xfId="4836"/>
    <cellStyle name="Normál 87 2" xfId="5316"/>
    <cellStyle name="Normál 87 2 2" xfId="6140"/>
    <cellStyle name="Normál 87 3" xfId="36412"/>
    <cellStyle name="Normál 87 4" xfId="36947"/>
    <cellStyle name="Normál 87 5" xfId="6120"/>
    <cellStyle name="Normal 88" xfId="20800"/>
    <cellStyle name="Normál 88" xfId="4824"/>
    <cellStyle name="Normál 88 2" xfId="20801"/>
    <cellStyle name="Normál 88 3" xfId="36405"/>
    <cellStyle name="Normál 88 4" xfId="36948"/>
    <cellStyle name="Normal 89" xfId="20802"/>
    <cellStyle name="Normál 89" xfId="4198"/>
    <cellStyle name="Normál 89 2" xfId="20803"/>
    <cellStyle name="Normál 89 3" xfId="36201"/>
    <cellStyle name="Normál 89 4" xfId="36949"/>
    <cellStyle name="Normal 9" xfId="3210"/>
    <cellStyle name="Normál 9" xfId="252"/>
    <cellStyle name="Normal 9 10" xfId="4754"/>
    <cellStyle name="Normál 9 10" xfId="20804"/>
    <cellStyle name="Normal 9 10 2" xfId="36369"/>
    <cellStyle name="Normál 9 10 2" xfId="20805"/>
    <cellStyle name="Normál 9 10 3" xfId="34684"/>
    <cellStyle name="Normal 9 11" xfId="4747"/>
    <cellStyle name="Normál 9 11" xfId="20806"/>
    <cellStyle name="Normal 9 11 2" xfId="36363"/>
    <cellStyle name="Normal 9 12" xfId="4742"/>
    <cellStyle name="Normál 9 12" xfId="20807"/>
    <cellStyle name="Normal 9 12 2" xfId="36358"/>
    <cellStyle name="Normal 9 13" xfId="4112"/>
    <cellStyle name="Normál 9 13" xfId="7121"/>
    <cellStyle name="Normal 9 13 2" xfId="36155"/>
    <cellStyle name="Normal 9 14" xfId="4309"/>
    <cellStyle name="Normál 9 14" xfId="33864"/>
    <cellStyle name="Normal 9 14 2" xfId="36234"/>
    <cellStyle name="Normal 9 15" xfId="4820"/>
    <cellStyle name="Normál 9 15" xfId="29976"/>
    <cellStyle name="Normal 9 16" xfId="4921"/>
    <cellStyle name="Normál 9 16" xfId="32508"/>
    <cellStyle name="Normal 9 17" xfId="4981"/>
    <cellStyle name="Normál 9 17" xfId="30873"/>
    <cellStyle name="Normal 9 18" xfId="5317"/>
    <cellStyle name="Normál 9 18" xfId="31837"/>
    <cellStyle name="Normal 9 19" xfId="5628"/>
    <cellStyle name="Normál 9 19" xfId="31054"/>
    <cellStyle name="Normal 9 2" xfId="3656"/>
    <cellStyle name="Normál 9 2" xfId="1843"/>
    <cellStyle name="Normál 9 2 10" xfId="32498"/>
    <cellStyle name="Normál 9 2 11" xfId="35084"/>
    <cellStyle name="Normál 9 2 12" xfId="36951"/>
    <cellStyle name="Normal 9 2 2" xfId="4750"/>
    <cellStyle name="Normál 9 2 2" xfId="20809"/>
    <cellStyle name="Normal 9 2 2 2" xfId="20810"/>
    <cellStyle name="Normál 9 2 2 2" xfId="36952"/>
    <cellStyle name="Normal 9 2 2 2 2" xfId="29526"/>
    <cellStyle name="Normal 9 2 2 3" xfId="20811"/>
    <cellStyle name="Normal 9 2 2 3 2" xfId="29527"/>
    <cellStyle name="Normal 9 2 2 4" xfId="29528"/>
    <cellStyle name="Normal 9 2 2 5" xfId="29529"/>
    <cellStyle name="Normal 9 2 2 6" xfId="29530"/>
    <cellStyle name="Normal 9 2 2 7" xfId="29531"/>
    <cellStyle name="Normal 9 2 2 8" xfId="29532"/>
    <cellStyle name="Normal 9 2 2 9" xfId="36365"/>
    <cellStyle name="Normal 9 2 3" xfId="20812"/>
    <cellStyle name="Normál 9 2 3" xfId="20808"/>
    <cellStyle name="Normal 9 2 3 2" xfId="29533"/>
    <cellStyle name="Normal 9 2 4" xfId="20813"/>
    <cellStyle name="Normál 9 2 4" xfId="32292"/>
    <cellStyle name="Normal 9 2 4 2" xfId="29534"/>
    <cellStyle name="Normal 9 2 5" xfId="20814"/>
    <cellStyle name="Normál 9 2 5" xfId="31007"/>
    <cellStyle name="Normal 9 2 5 2" xfId="29535"/>
    <cellStyle name="Normal 9 2 6" xfId="20815"/>
    <cellStyle name="Normál 9 2 6" xfId="31825"/>
    <cellStyle name="Normal 9 2 6 2" xfId="29536"/>
    <cellStyle name="Normal 9 2 7" xfId="20816"/>
    <cellStyle name="Normál 9 2 7" xfId="7438"/>
    <cellStyle name="Normal 9 2 7 2" xfId="29537"/>
    <cellStyle name="Normal 9 2 8" xfId="36048"/>
    <cellStyle name="Normál 9 2 8" xfId="31653"/>
    <cellStyle name="Normál 9 2 9" xfId="31758"/>
    <cellStyle name="Normal 9 20" xfId="5563"/>
    <cellStyle name="Normál 9 20" xfId="34035"/>
    <cellStyle name="Normal 9 21" xfId="5629"/>
    <cellStyle name="Normál 9 21" xfId="34086"/>
    <cellStyle name="Normal 9 22" xfId="5562"/>
    <cellStyle name="Normál 9 22" xfId="34130"/>
    <cellStyle name="Normal 9 23" xfId="5758"/>
    <cellStyle name="Normál 9 23" xfId="34199"/>
    <cellStyle name="Normal 9 24" xfId="5679"/>
    <cellStyle name="Normál 9 24" xfId="34262"/>
    <cellStyle name="Normal 9 25" xfId="5759"/>
    <cellStyle name="Normál 9 25" xfId="34434"/>
    <cellStyle name="Normal 9 26" xfId="5678"/>
    <cellStyle name="Normál 9 26" xfId="36950"/>
    <cellStyle name="Normal 9 27" xfId="5760"/>
    <cellStyle name="Normal 9 28" xfId="5941"/>
    <cellStyle name="Normal 9 29" xfId="5946"/>
    <cellStyle name="Normal 9 3" xfId="3654"/>
    <cellStyle name="Normál 9 3" xfId="2174"/>
    <cellStyle name="Normál 9 3 10" xfId="33598"/>
    <cellStyle name="Normál 9 3 11" xfId="36953"/>
    <cellStyle name="Normal 9 3 2" xfId="4766"/>
    <cellStyle name="Normál 9 3 2" xfId="20818"/>
    <cellStyle name="Normal 9 3 2 2" xfId="36379"/>
    <cellStyle name="Normal 9 3 3" xfId="20819"/>
    <cellStyle name="Normál 9 3 3" xfId="20817"/>
    <cellStyle name="Normal 9 3 4" xfId="20820"/>
    <cellStyle name="Normál 9 3 4" xfId="32298"/>
    <cellStyle name="Normal 9 3 5" xfId="20821"/>
    <cellStyle name="Normál 9 3 5" xfId="31005"/>
    <cellStyle name="Normal 9 3 6" xfId="36046"/>
    <cellStyle name="Normál 9 3 6" xfId="29926"/>
    <cellStyle name="Normál 9 3 7" xfId="32381"/>
    <cellStyle name="Normál 9 3 8" xfId="30939"/>
    <cellStyle name="Normál 9 3 9" xfId="32059"/>
    <cellStyle name="Normal 9 30" xfId="5951"/>
    <cellStyle name="Normal 9 31" xfId="5956"/>
    <cellStyle name="Normal 9 32" xfId="5961"/>
    <cellStyle name="Normal 9 33" xfId="5966"/>
    <cellStyle name="Normal 9 34" xfId="5971"/>
    <cellStyle name="Normal 9 35" xfId="5976"/>
    <cellStyle name="Normal 9 36" xfId="5981"/>
    <cellStyle name="Normal 9 37" xfId="5986"/>
    <cellStyle name="Normal 9 38" xfId="5991"/>
    <cellStyle name="Normal 9 39" xfId="5996"/>
    <cellStyle name="Normal 9 4" xfId="4755"/>
    <cellStyle name="Normál 9 4" xfId="4144"/>
    <cellStyle name="Normal 9 4 2" xfId="20822"/>
    <cellStyle name="Normál 9 4 2" xfId="20823"/>
    <cellStyle name="Normal 9 4 3" xfId="20824"/>
    <cellStyle name="Normál 9 4 3" xfId="36173"/>
    <cellStyle name="Normal 9 4 4" xfId="20825"/>
    <cellStyle name="Normál 9 4 4" xfId="36954"/>
    <cellStyle name="Normal 9 4 5" xfId="36370"/>
    <cellStyle name="Normal 9 5" xfId="4762"/>
    <cellStyle name="Normál 9 5" xfId="4456"/>
    <cellStyle name="Normal 9 5 2" xfId="20826"/>
    <cellStyle name="Normál 9 5 2" xfId="20827"/>
    <cellStyle name="Normal 9 5 3" xfId="20828"/>
    <cellStyle name="Normál 9 5 3" xfId="36270"/>
    <cellStyle name="Normal 9 5 4" xfId="20829"/>
    <cellStyle name="Normál 9 5 4" xfId="36955"/>
    <cellStyle name="Normal 9 5 5" xfId="36376"/>
    <cellStyle name="Normal 9 6" xfId="4740"/>
    <cellStyle name="Normál 9 6" xfId="4818"/>
    <cellStyle name="Normal 9 6 2" xfId="36356"/>
    <cellStyle name="Normál 9 6 2" xfId="20830"/>
    <cellStyle name="Normál 9 6 3" xfId="36404"/>
    <cellStyle name="Normal 9 7" xfId="4761"/>
    <cellStyle name="Normál 9 7" xfId="4178"/>
    <cellStyle name="Normal 9 7 2" xfId="36375"/>
    <cellStyle name="Normál 9 7 2" xfId="20831"/>
    <cellStyle name="Normál 9 7 3" xfId="36193"/>
    <cellStyle name="Normal 9 8" xfId="4745"/>
    <cellStyle name="Normál 9 8" xfId="4979"/>
    <cellStyle name="Normal 9 8 2" xfId="36361"/>
    <cellStyle name="Normál 9 8 2" xfId="20832"/>
    <cellStyle name="Normál 9 8 3" xfId="36465"/>
    <cellStyle name="Normal 9 9" xfId="4769"/>
    <cellStyle name="Normál 9 9" xfId="4893"/>
    <cellStyle name="Normal 9 9 2" xfId="36380"/>
    <cellStyle name="Normál 9 9 2" xfId="20833"/>
    <cellStyle name="Normál 9 9 3" xfId="36441"/>
    <cellStyle name="Normal 9_MR_Upstream 3-2013" xfId="4457"/>
    <cellStyle name="Normal 90" xfId="20834"/>
    <cellStyle name="Normál 90" xfId="4841"/>
    <cellStyle name="Normál 90 2" xfId="20835"/>
    <cellStyle name="Normál 90 3" xfId="36413"/>
    <cellStyle name="Normál 90 4" xfId="36956"/>
    <cellStyle name="Normal 91" xfId="20836"/>
    <cellStyle name="Normál 91" xfId="4884"/>
    <cellStyle name="Normál 91 2" xfId="20837"/>
    <cellStyle name="Normál 91 3" xfId="36435"/>
    <cellStyle name="Normál 91 4" xfId="36957"/>
    <cellStyle name="Normal 92" xfId="34273"/>
    <cellStyle name="Normál 92" xfId="4885"/>
    <cellStyle name="Normál 92 2" xfId="20838"/>
    <cellStyle name="Normál 92 3" xfId="36436"/>
    <cellStyle name="Normál 92 4" xfId="36958"/>
    <cellStyle name="Normal 93" xfId="37194"/>
    <cellStyle name="Normál 93" xfId="4886"/>
    <cellStyle name="Normál 93 2" xfId="5318"/>
    <cellStyle name="Normál 93 2 2" xfId="6141"/>
    <cellStyle name="Normál 93 3" xfId="36437"/>
    <cellStyle name="Normál 93 4" xfId="36959"/>
    <cellStyle name="Normál 93 5" xfId="6121"/>
    <cellStyle name="Normal 94" xfId="37195"/>
    <cellStyle name="Normál 94" xfId="4918"/>
    <cellStyle name="Normál 94 2" xfId="5319"/>
    <cellStyle name="Normál 94 2 2" xfId="6142"/>
    <cellStyle name="Normál 94 3" xfId="36450"/>
    <cellStyle name="Normál 94 4" xfId="36960"/>
    <cellStyle name="Normál 94 5" xfId="6122"/>
    <cellStyle name="Normal 95" xfId="37210"/>
    <cellStyle name="Normál 95" xfId="4997"/>
    <cellStyle name="Normal 95 2" xfId="37219"/>
    <cellStyle name="Normál 95 2" xfId="20839"/>
    <cellStyle name="Normal 95 3" xfId="37224"/>
    <cellStyle name="Normál 95 3" xfId="36961"/>
    <cellStyle name="Normal 96" xfId="37218"/>
    <cellStyle name="Normál 96" xfId="5793"/>
    <cellStyle name="Normál 96 2" xfId="20840"/>
    <cellStyle name="Normál 96 3" xfId="36962"/>
    <cellStyle name="Normal 97" xfId="37223"/>
    <cellStyle name="Normál 97" xfId="5852"/>
    <cellStyle name="Normál 97 2" xfId="20841"/>
    <cellStyle name="Normál 97 2 2" xfId="20842"/>
    <cellStyle name="Normál 97 2 2 2" xfId="29538"/>
    <cellStyle name="Normál 97 2 3" xfId="29539"/>
    <cellStyle name="Normál 97 3" xfId="20843"/>
    <cellStyle name="Normál 97 3 2" xfId="29540"/>
    <cellStyle name="Normál 97 4" xfId="29541"/>
    <cellStyle name="Normál 98" xfId="5854"/>
    <cellStyle name="Normál 98 2" xfId="20844"/>
    <cellStyle name="Normál 98 3" xfId="36963"/>
    <cellStyle name="Normál 99" xfId="440"/>
    <cellStyle name="Normál 99 2" xfId="20845"/>
    <cellStyle name="Normál 99 2 2" xfId="20846"/>
    <cellStyle name="Normál 99 2 2 2" xfId="29542"/>
    <cellStyle name="Normál 99 2 3" xfId="29543"/>
    <cellStyle name="Normál 99 3" xfId="20847"/>
    <cellStyle name="Normál 99 3 2" xfId="29544"/>
    <cellStyle name="Normál 99 4" xfId="29545"/>
    <cellStyle name="Normál_Munka1" xfId="37214"/>
    <cellStyle name="Normalblanc" xfId="253"/>
    <cellStyle name="Normalblanc 2" xfId="953"/>
    <cellStyle name="Normalblanc 2 2" xfId="20848"/>
    <cellStyle name="Normalblanc 2 3" xfId="34812"/>
    <cellStyle name="Normalblanc 3" xfId="3115"/>
    <cellStyle name="Normalblanc 3 2" xfId="35675"/>
    <cellStyle name="Normalblanc 4" xfId="5320"/>
    <cellStyle name="Normalblanc 5" xfId="624"/>
    <cellStyle name="Normale 2" xfId="6457"/>
    <cellStyle name="Normale 6" xfId="3114"/>
    <cellStyle name="Normale 6 2" xfId="4458"/>
    <cellStyle name="Normale 6 2 2" xfId="36271"/>
    <cellStyle name="Normale 6 3" xfId="35674"/>
    <cellStyle name="Normale 8" xfId="20849"/>
    <cellStyle name="Normale_BP_REV2_for RP(Jan-May)bis" xfId="4459"/>
    <cellStyle name="normálne 2" xfId="34408"/>
    <cellStyle name="normálne_Analýza 97-98-99" xfId="6458"/>
    <cellStyle name="normální_all KPIs" xfId="1158"/>
    <cellStyle name="normalniExp" xfId="254"/>
    <cellStyle name="normalniExp 2" xfId="954"/>
    <cellStyle name="normalniExp 2 2" xfId="20850"/>
    <cellStyle name="normalniExp 2 3" xfId="34813"/>
    <cellStyle name="normalniExp 3" xfId="3112"/>
    <cellStyle name="normalniExp 3 2" xfId="35672"/>
    <cellStyle name="normalniExp 4" xfId="5321"/>
    <cellStyle name="normalniExp 5" xfId="625"/>
    <cellStyle name="Normalno 2" xfId="4460"/>
    <cellStyle name="Normalny_Arkusz1" xfId="1159"/>
    <cellStyle name="normбlnм_laroux" xfId="1844"/>
    <cellStyle name="Nota" xfId="1845"/>
    <cellStyle name="Nota 2" xfId="1846"/>
    <cellStyle name="Nota 2 2" xfId="32731"/>
    <cellStyle name="Nota 2 3" xfId="35086"/>
    <cellStyle name="Nota 3" xfId="1847"/>
    <cellStyle name="Nota 3 2" xfId="35087"/>
    <cellStyle name="Nota 4" xfId="4461"/>
    <cellStyle name="Nota 5" xfId="35085"/>
    <cellStyle name="Nota_Grafovi_slide 1" xfId="4464"/>
    <cellStyle name="Note 10" xfId="2160"/>
    <cellStyle name="Note 10 2" xfId="20851"/>
    <cellStyle name="Note 10 2 2" xfId="30970"/>
    <cellStyle name="Note 10 3" xfId="20852"/>
    <cellStyle name="Note 10 3 2" xfId="34065"/>
    <cellStyle name="Note 10 4" xfId="7225"/>
    <cellStyle name="Note 10 5" xfId="34261"/>
    <cellStyle name="Note 10 6" xfId="35188"/>
    <cellStyle name="Note 11" xfId="2250"/>
    <cellStyle name="Note 11 2" xfId="20853"/>
    <cellStyle name="Note 11 2 2" xfId="30163"/>
    <cellStyle name="Note 11 3" xfId="20854"/>
    <cellStyle name="Note 11 3 2" xfId="7368"/>
    <cellStyle name="Note 11 4" xfId="7638"/>
    <cellStyle name="Note 11 5" xfId="31360"/>
    <cellStyle name="Note 11 6" xfId="32246"/>
    <cellStyle name="Note 12" xfId="626"/>
    <cellStyle name="Note 12 2" xfId="20856"/>
    <cellStyle name="Note 12 2 2" xfId="20857"/>
    <cellStyle name="Note 12 2 2 2" xfId="7207"/>
    <cellStyle name="Note 12 2 3" xfId="31341"/>
    <cellStyle name="Note 12 3" xfId="20858"/>
    <cellStyle name="Note 12 3 2" xfId="33830"/>
    <cellStyle name="Note 12 4" xfId="20855"/>
    <cellStyle name="Note 12 4 2" xfId="32156"/>
    <cellStyle name="Note 12 4 3" xfId="30225"/>
    <cellStyle name="Note 12 5" xfId="7637"/>
    <cellStyle name="Note 12 6" xfId="33817"/>
    <cellStyle name="Note 12 7" xfId="34685"/>
    <cellStyle name="Note 12 8" xfId="6791"/>
    <cellStyle name="Note 13" xfId="20859"/>
    <cellStyle name="Note 13 2" xfId="20860"/>
    <cellStyle name="Note 13 2 2" xfId="7759"/>
    <cellStyle name="Note 13 2 3" xfId="34168"/>
    <cellStyle name="Note 13 3" xfId="33668"/>
    <cellStyle name="Note 13 4" xfId="29993"/>
    <cellStyle name="Note 13 5" xfId="34292"/>
    <cellStyle name="Note 14" xfId="20861"/>
    <cellStyle name="Note 14 2" xfId="20862"/>
    <cellStyle name="Note 14 2 2" xfId="7061"/>
    <cellStyle name="Note 14 2 3" xfId="31941"/>
    <cellStyle name="Note 14 3" xfId="30517"/>
    <cellStyle name="Note 14 4" xfId="31935"/>
    <cellStyle name="Note 15" xfId="20863"/>
    <cellStyle name="Note 15 2" xfId="20864"/>
    <cellStyle name="Note 15 2 2" xfId="30518"/>
    <cellStyle name="Note 15 2 3" xfId="33615"/>
    <cellStyle name="Note 15 3" xfId="20865"/>
    <cellStyle name="Note 15 3 2" xfId="30516"/>
    <cellStyle name="Note 15 3 3" xfId="32200"/>
    <cellStyle name="Note 15 4" xfId="32157"/>
    <cellStyle name="Note 15 5" xfId="32745"/>
    <cellStyle name="Note 16" xfId="20866"/>
    <cellStyle name="Note 16 2" xfId="20867"/>
    <cellStyle name="Note 16 2 2" xfId="32158"/>
    <cellStyle name="Note 16 2 3" xfId="33448"/>
    <cellStyle name="Note 16 3" xfId="30519"/>
    <cellStyle name="Note 16 4" xfId="32024"/>
    <cellStyle name="Note 17" xfId="20868"/>
    <cellStyle name="Note 17 2" xfId="32159"/>
    <cellStyle name="Note 17 3" xfId="33546"/>
    <cellStyle name="Note 18" xfId="20869"/>
    <cellStyle name="Note 18 2" xfId="33174"/>
    <cellStyle name="Note 18 3" xfId="34066"/>
    <cellStyle name="Note 19" xfId="32691"/>
    <cellStyle name="Note 2" xfId="255"/>
    <cellStyle name="Note 2 10" xfId="20870"/>
    <cellStyle name="Note 2 10 2" xfId="20871"/>
    <cellStyle name="Note 2 10 2 2" xfId="33670"/>
    <cellStyle name="Note 2 10 2 3" xfId="33355"/>
    <cellStyle name="Note 2 10 3" xfId="33669"/>
    <cellStyle name="Note 2 10 4" xfId="30088"/>
    <cellStyle name="Note 2 11" xfId="20872"/>
    <cellStyle name="Note 2 11 2" xfId="33175"/>
    <cellStyle name="Note 2 11 3" xfId="31004"/>
    <cellStyle name="Note 2 12" xfId="7226"/>
    <cellStyle name="Note 2 13" xfId="34260"/>
    <cellStyle name="Note 2 14" xfId="6244"/>
    <cellStyle name="Note 2 15" xfId="36964"/>
    <cellStyle name="Note 2 2" xfId="628"/>
    <cellStyle name="Note 2 2 10" xfId="20873"/>
    <cellStyle name="Note 2 2 10 2" xfId="20874"/>
    <cellStyle name="Note 2 2 10 2 2" xfId="32160"/>
    <cellStyle name="Note 2 2 10 2 3" xfId="30875"/>
    <cellStyle name="Note 2 2 10 3" xfId="30520"/>
    <cellStyle name="Note 2 2 10 4" xfId="34167"/>
    <cellStyle name="Note 2 2 11" xfId="20875"/>
    <cellStyle name="Note 2 2 11 2" xfId="33671"/>
    <cellStyle name="Note 2 2 11 3" xfId="29959"/>
    <cellStyle name="Note 2 2 12" xfId="20876"/>
    <cellStyle name="Note 2 2 12 2" xfId="30521"/>
    <cellStyle name="Note 2 2 12 3" xfId="34067"/>
    <cellStyle name="Note 2 2 13" xfId="7227"/>
    <cellStyle name="Note 2 2 14" xfId="31873"/>
    <cellStyle name="Note 2 2 15" xfId="34687"/>
    <cellStyle name="Note 2 2 16" xfId="36965"/>
    <cellStyle name="Note 2 2 2" xfId="957"/>
    <cellStyle name="Note 2 2 2 2" xfId="4465"/>
    <cellStyle name="Note 2 2 2 2 2" xfId="20877"/>
    <cellStyle name="Note 2 2 2 2 2 2" xfId="33325"/>
    <cellStyle name="Note 2 2 2 2 3" xfId="7639"/>
    <cellStyle name="Note 2 2 2 2 4" xfId="31910"/>
    <cellStyle name="Note 2 2 2 3" xfId="20878"/>
    <cellStyle name="Note 2 2 2 3 2" xfId="30236"/>
    <cellStyle name="Note 2 2 2 4" xfId="7228"/>
    <cellStyle name="Note 2 2 2 5" xfId="32375"/>
    <cellStyle name="Note 2 2 2 6" xfId="34815"/>
    <cellStyle name="Note 2 2 3" xfId="4466"/>
    <cellStyle name="Note 2 2 3 2" xfId="6792"/>
    <cellStyle name="Note 2 2 3 2 2" xfId="20879"/>
    <cellStyle name="Note 2 2 3 2 2 2" xfId="32201"/>
    <cellStyle name="Note 2 2 3 2 3" xfId="7640"/>
    <cellStyle name="Note 2 2 3 2 4" xfId="33023"/>
    <cellStyle name="Note 2 2 3 3" xfId="20880"/>
    <cellStyle name="Note 2 2 3 3 2" xfId="34068"/>
    <cellStyle name="Note 2 2 3 4" xfId="7229"/>
    <cellStyle name="Note 2 2 3 5" xfId="34259"/>
    <cellStyle name="Note 2 2 4" xfId="5323"/>
    <cellStyle name="Note 2 2 4 2" xfId="20881"/>
    <cellStyle name="Note 2 2 4 2 2" xfId="20882"/>
    <cellStyle name="Note 2 2 4 2 2 2" xfId="32728"/>
    <cellStyle name="Note 2 2 4 2 3" xfId="10468"/>
    <cellStyle name="Note 2 2 4 3" xfId="20883"/>
    <cellStyle name="Note 2 2 4 3 2" xfId="20884"/>
    <cellStyle name="Note 2 2 4 3 2 2" xfId="34166"/>
    <cellStyle name="Note 2 2 4 3 3" xfId="32715"/>
    <cellStyle name="Note 2 2 4 4" xfId="20885"/>
    <cellStyle name="Note 2 2 4 4 2" xfId="34165"/>
    <cellStyle name="Note 2 2 4 5" xfId="7641"/>
    <cellStyle name="Note 2 2 4 6" xfId="33520"/>
    <cellStyle name="Note 2 2 5" xfId="20886"/>
    <cellStyle name="Note 2 2 5 2" xfId="20887"/>
    <cellStyle name="Note 2 2 5 2 2" xfId="20888"/>
    <cellStyle name="Note 2 2 5 2 2 2" xfId="33487"/>
    <cellStyle name="Note 2 2 5 2 3" xfId="33016"/>
    <cellStyle name="Note 2 2 5 3" xfId="20889"/>
    <cellStyle name="Note 2 2 5 3 2" xfId="32598"/>
    <cellStyle name="Note 2 2 5 4" xfId="31300"/>
    <cellStyle name="Note 2 2 6" xfId="20890"/>
    <cellStyle name="Note 2 2 6 2" xfId="20891"/>
    <cellStyle name="Note 2 2 6 2 2" xfId="30300"/>
    <cellStyle name="Note 2 2 6 3" xfId="32286"/>
    <cellStyle name="Note 2 2 7" xfId="20892"/>
    <cellStyle name="Note 2 2 7 2" xfId="20893"/>
    <cellStyle name="Note 2 2 7 2 2" xfId="32161"/>
    <cellStyle name="Note 2 2 7 2 3" xfId="31545"/>
    <cellStyle name="Note 2 2 7 3" xfId="33176"/>
    <cellStyle name="Note 2 2 7 4" xfId="31778"/>
    <cellStyle name="Note 2 2 8" xfId="20894"/>
    <cellStyle name="Note 2 2 8 2" xfId="20895"/>
    <cellStyle name="Note 2 2 8 2 2" xfId="32872"/>
    <cellStyle name="Note 2 2 8 3" xfId="30223"/>
    <cellStyle name="Note 2 2 9" xfId="20896"/>
    <cellStyle name="Note 2 2 9 2" xfId="20897"/>
    <cellStyle name="Note 2 2 9 2 2" xfId="7182"/>
    <cellStyle name="Note 2 2 9 2 3" xfId="33064"/>
    <cellStyle name="Note 2 2 9 3" xfId="30523"/>
    <cellStyle name="Note 2 2 9 4" xfId="31654"/>
    <cellStyle name="Note 2 2_BOTTOM UP 2013-2015 OCTOBER 19th" xfId="20898"/>
    <cellStyle name="Note 2 3" xfId="956"/>
    <cellStyle name="Note 2 3 2" xfId="4467"/>
    <cellStyle name="Note 2 3 2 2" xfId="20899"/>
    <cellStyle name="Note 2 3 2 2 2" xfId="7517"/>
    <cellStyle name="Note 2 3 2 3" xfId="7642"/>
    <cellStyle name="Note 2 3 2 4" xfId="30179"/>
    <cellStyle name="Note 2 3 3" xfId="20900"/>
    <cellStyle name="Note 2 3 3 2" xfId="29970"/>
    <cellStyle name="Note 2 3 4" xfId="7230"/>
    <cellStyle name="Note 2 3 5" xfId="34258"/>
    <cellStyle name="Note 2 3 6" xfId="34814"/>
    <cellStyle name="Note 2 3 7" xfId="36966"/>
    <cellStyle name="Note 2 4" xfId="2159"/>
    <cellStyle name="Note 2 4 2" xfId="4468"/>
    <cellStyle name="Note 2 4 2 2" xfId="20901"/>
    <cellStyle name="Note 2 4 2 2 2" xfId="31096"/>
    <cellStyle name="Note 2 4 2 3" xfId="7643"/>
    <cellStyle name="Note 2 4 2 4" xfId="31294"/>
    <cellStyle name="Note 2 4 3" xfId="20902"/>
    <cellStyle name="Note 2 4 3 2" xfId="33931"/>
    <cellStyle name="Note 2 4 4" xfId="7231"/>
    <cellStyle name="Note 2 4 5" xfId="34257"/>
    <cellStyle name="Note 2 4 6" xfId="35187"/>
    <cellStyle name="Note 2 5" xfId="3111"/>
    <cellStyle name="Note 2 5 2" xfId="20904"/>
    <cellStyle name="Note 2 5 2 2" xfId="20905"/>
    <cellStyle name="Note 2 5 2 2 2" xfId="32740"/>
    <cellStyle name="Note 2 5 2 3" xfId="30322"/>
    <cellStyle name="Note 2 5 3" xfId="20906"/>
    <cellStyle name="Note 2 5 3 2" xfId="33587"/>
    <cellStyle name="Note 2 5 4" xfId="20903"/>
    <cellStyle name="Note 2 5 4 2" xfId="30289"/>
    <cellStyle name="Note 2 5 5" xfId="30294"/>
    <cellStyle name="Note 2 5 6" xfId="10528"/>
    <cellStyle name="Note 2 5 7" xfId="35671"/>
    <cellStyle name="Note 2 6" xfId="5322"/>
    <cellStyle name="Note 2 6 2" xfId="20908"/>
    <cellStyle name="Note 2 6 2 2" xfId="7067"/>
    <cellStyle name="Note 2 6 3" xfId="20907"/>
    <cellStyle name="Note 2 6 3 2" xfId="30029"/>
    <cellStyle name="Note 2 6 4" xfId="31365"/>
    <cellStyle name="Note 2 6 5" xfId="7498"/>
    <cellStyle name="Note 2 6 6" xfId="34686"/>
    <cellStyle name="Note 2 7" xfId="627"/>
    <cellStyle name="Note 2 7 2" xfId="20910"/>
    <cellStyle name="Note 2 7 2 2" xfId="32853"/>
    <cellStyle name="Note 2 7 3" xfId="20909"/>
    <cellStyle name="Note 2 7 3 2" xfId="32155"/>
    <cellStyle name="Note 2 7 4" xfId="33497"/>
    <cellStyle name="Note 2 7 5" xfId="33287"/>
    <cellStyle name="Note 2 8" xfId="20911"/>
    <cellStyle name="Note 2 8 2" xfId="20912"/>
    <cellStyle name="Note 2 8 2 2" xfId="30525"/>
    <cellStyle name="Note 2 8 2 3" xfId="31002"/>
    <cellStyle name="Note 2 8 3" xfId="30524"/>
    <cellStyle name="Note 2 8 4" xfId="32716"/>
    <cellStyle name="Note 2 9" xfId="20913"/>
    <cellStyle name="Note 2 9 2" xfId="20914"/>
    <cellStyle name="Note 2 9 2 2" xfId="30224"/>
    <cellStyle name="Note 2 9 3" xfId="33667"/>
    <cellStyle name="Note 2_BOTTOM UP 2013-2015 OCTOBER 19th" xfId="20915"/>
    <cellStyle name="Note 20" xfId="7666"/>
    <cellStyle name="Note 3" xfId="955"/>
    <cellStyle name="Note 3 2" xfId="1848"/>
    <cellStyle name="Note 3 2 10" xfId="36968"/>
    <cellStyle name="Note 3 2 2" xfId="4469"/>
    <cellStyle name="Note 3 2 2 2" xfId="20916"/>
    <cellStyle name="Note 3 2 2 2 2" xfId="32971"/>
    <cellStyle name="Note 3 2 2 3" xfId="7644"/>
    <cellStyle name="Note 3 2 2 4" xfId="32191"/>
    <cellStyle name="Note 3 2 2 5" xfId="36969"/>
    <cellStyle name="Note 3 2 3" xfId="6402"/>
    <cellStyle name="Note 3 2 3 2" xfId="20918"/>
    <cellStyle name="Note 3 2 3 2 2" xfId="31559"/>
    <cellStyle name="Note 3 2 3 3" xfId="20917"/>
    <cellStyle name="Note 3 2 3 4" xfId="33577"/>
    <cellStyle name="Note 3 2 4" xfId="20919"/>
    <cellStyle name="Note 3 2 4 2" xfId="30778"/>
    <cellStyle name="Note 3 2 5" xfId="20920"/>
    <cellStyle name="Note 3 2 5 2" xfId="32379"/>
    <cellStyle name="Note 3 2 6" xfId="20921"/>
    <cellStyle name="Note 3 2 6 2" xfId="33481"/>
    <cellStyle name="Note 3 2 7" xfId="7233"/>
    <cellStyle name="Note 3 2 8" xfId="34255"/>
    <cellStyle name="Note 3 2 9" xfId="35088"/>
    <cellStyle name="Note 3 3" xfId="2158"/>
    <cellStyle name="Note 3 3 2" xfId="4470"/>
    <cellStyle name="Note 3 3 2 2" xfId="20922"/>
    <cellStyle name="Note 3 3 2 2 2" xfId="33333"/>
    <cellStyle name="Note 3 3 2 3" xfId="7126"/>
    <cellStyle name="Note 3 3 3" xfId="20923"/>
    <cellStyle name="Note 3 3 3 2" xfId="31067"/>
    <cellStyle name="Note 3 3 4" xfId="7645"/>
    <cellStyle name="Note 3 3 5" xfId="31143"/>
    <cellStyle name="Note 3 3 6" xfId="35186"/>
    <cellStyle name="Note 3 4" xfId="3110"/>
    <cellStyle name="Note 3 4 2" xfId="20925"/>
    <cellStyle name="Note 3 4 2 2" xfId="33883"/>
    <cellStyle name="Note 3 4 3" xfId="20924"/>
    <cellStyle name="Note 3 4 4" xfId="30162"/>
    <cellStyle name="Note 3 4 5" xfId="35670"/>
    <cellStyle name="Note 3 5" xfId="5324"/>
    <cellStyle name="Note 3 5 2" xfId="20926"/>
    <cellStyle name="Note 3 5 2 2" xfId="32293"/>
    <cellStyle name="Note 3 5 3" xfId="31088"/>
    <cellStyle name="Note 3 6" xfId="20927"/>
    <cellStyle name="Note 3 6 2" xfId="33556"/>
    <cellStyle name="Note 3 7" xfId="7232"/>
    <cellStyle name="Note 3 8" xfId="34256"/>
    <cellStyle name="Note 3 9" xfId="36967"/>
    <cellStyle name="Note 3_PROJECT REALIZATION 2013 - last update on  04_04_2013 (3)" xfId="20928"/>
    <cellStyle name="Note 4" xfId="2157"/>
    <cellStyle name="Note 4 10" xfId="34254"/>
    <cellStyle name="Note 4 11" xfId="36970"/>
    <cellStyle name="Note 4 2" xfId="3220"/>
    <cellStyle name="Note 4 2 10" xfId="33265"/>
    <cellStyle name="Note 4 2 11" xfId="35754"/>
    <cellStyle name="Note 4 2 12" xfId="36971"/>
    <cellStyle name="Note 4 2 2" xfId="4472"/>
    <cellStyle name="Note 4 2 2 2" xfId="20929"/>
    <cellStyle name="Note 4 2 2 2 2" xfId="33360"/>
    <cellStyle name="Note 4 2 2 3" xfId="7646"/>
    <cellStyle name="Note 4 2 2 4" xfId="33643"/>
    <cellStyle name="Note 4 2 2 5" xfId="36972"/>
    <cellStyle name="Note 4 2 3" xfId="20930"/>
    <cellStyle name="Note 4 2 3 2" xfId="20931"/>
    <cellStyle name="Note 4 2 3 2 2" xfId="33672"/>
    <cellStyle name="Note 4 2 3 2 3" xfId="34164"/>
    <cellStyle name="Note 4 2 3 3" xfId="31884"/>
    <cellStyle name="Note 4 2 3 4" xfId="33976"/>
    <cellStyle name="Note 4 2 4" xfId="20932"/>
    <cellStyle name="Note 4 2 4 2" xfId="20933"/>
    <cellStyle name="Note 4 2 4 2 2" xfId="30916"/>
    <cellStyle name="Note 4 2 4 3" xfId="33815"/>
    <cellStyle name="Note 4 2 5" xfId="20934"/>
    <cellStyle name="Note 4 2 5 2" xfId="20935"/>
    <cellStyle name="Note 4 2 5 2 2" xfId="32663"/>
    <cellStyle name="Note 4 2 5 2 3" xfId="32287"/>
    <cellStyle name="Note 4 2 5 3" xfId="33177"/>
    <cellStyle name="Note 4 2 5 4" xfId="34163"/>
    <cellStyle name="Note 4 2 6" xfId="20936"/>
    <cellStyle name="Note 4 2 6 2" xfId="20937"/>
    <cellStyle name="Note 4 2 6 2 2" xfId="32162"/>
    <cellStyle name="Note 4 2 6 2 3" xfId="33008"/>
    <cellStyle name="Note 4 2 6 3" xfId="29989"/>
    <cellStyle name="Note 4 2 6 4" xfId="30496"/>
    <cellStyle name="Note 4 2 7" xfId="20938"/>
    <cellStyle name="Note 4 2 7 2" xfId="32163"/>
    <cellStyle name="Note 4 2 7 3" xfId="33159"/>
    <cellStyle name="Note 4 2 8" xfId="20939"/>
    <cellStyle name="Note 4 2 8 2" xfId="30526"/>
    <cellStyle name="Note 4 2 8 3" xfId="33940"/>
    <cellStyle name="Note 4 2 9" xfId="7235"/>
    <cellStyle name="Note 4 3" xfId="4471"/>
    <cellStyle name="Note 4 3 2" xfId="20940"/>
    <cellStyle name="Note 4 3 2 2" xfId="8857"/>
    <cellStyle name="Note 4 3 3" xfId="7647"/>
    <cellStyle name="Note 4 3 4" xfId="32696"/>
    <cellStyle name="Note 4 3 5" xfId="36973"/>
    <cellStyle name="Note 4 4" xfId="5325"/>
    <cellStyle name="Note 4 4 2" xfId="20942"/>
    <cellStyle name="Note 4 4 2 2" xfId="30527"/>
    <cellStyle name="Note 4 4 2 3" xfId="31484"/>
    <cellStyle name="Note 4 4 3" xfId="20941"/>
    <cellStyle name="Note 4 4 4" xfId="30175"/>
    <cellStyle name="Note 4 4 5" xfId="30920"/>
    <cellStyle name="Note 4 5" xfId="20943"/>
    <cellStyle name="Note 4 5 2" xfId="20944"/>
    <cellStyle name="Note 4 5 2 2" xfId="31048"/>
    <cellStyle name="Note 4 5 3" xfId="32150"/>
    <cellStyle name="Note 4 6" xfId="20945"/>
    <cellStyle name="Note 4 6 2" xfId="20946"/>
    <cellStyle name="Note 4 6 2 2" xfId="33673"/>
    <cellStyle name="Note 4 6 2 3" xfId="34162"/>
    <cellStyle name="Note 4 6 3" xfId="29912"/>
    <cellStyle name="Note 4 6 4" xfId="33519"/>
    <cellStyle name="Note 4 7" xfId="20947"/>
    <cellStyle name="Note 4 7 2" xfId="30528"/>
    <cellStyle name="Note 4 7 3" xfId="34161"/>
    <cellStyle name="Note 4 8" xfId="20948"/>
    <cellStyle name="Note 4 8 2" xfId="30359"/>
    <cellStyle name="Note 4 9" xfId="7234"/>
    <cellStyle name="Note 5" xfId="2156"/>
    <cellStyle name="Note 5 10" xfId="7236"/>
    <cellStyle name="Note 5 11" xfId="34253"/>
    <cellStyle name="Note 5 12" xfId="36974"/>
    <cellStyle name="Note 5 2" xfId="2611"/>
    <cellStyle name="Note 5 2 10" xfId="36975"/>
    <cellStyle name="Note 5 2 2" xfId="4474"/>
    <cellStyle name="Note 5 2 2 2" xfId="20949"/>
    <cellStyle name="Note 5 2 2 2 2" xfId="29920"/>
    <cellStyle name="Note 5 2 2 3" xfId="7648"/>
    <cellStyle name="Note 5 2 2 4" xfId="30508"/>
    <cellStyle name="Note 5 2 3" xfId="20950"/>
    <cellStyle name="Note 5 2 3 2" xfId="20951"/>
    <cellStyle name="Note 5 2 3 2 2" xfId="33674"/>
    <cellStyle name="Note 5 2 3 2 3" xfId="32754"/>
    <cellStyle name="Note 5 2 3 3" xfId="32164"/>
    <cellStyle name="Note 5 2 3 4" xfId="34021"/>
    <cellStyle name="Note 5 2 4" xfId="20952"/>
    <cellStyle name="Note 5 2 4 2" xfId="20953"/>
    <cellStyle name="Note 5 2 4 2 2" xfId="30471"/>
    <cellStyle name="Note 5 2 4 3" xfId="32814"/>
    <cellStyle name="Note 5 2 5" xfId="20954"/>
    <cellStyle name="Note 5 2 5 2" xfId="20955"/>
    <cellStyle name="Note 5 2 5 2 2" xfId="30530"/>
    <cellStyle name="Note 5 2 5 2 3" xfId="34160"/>
    <cellStyle name="Note 5 2 5 3" xfId="30529"/>
    <cellStyle name="Note 5 2 5 4" xfId="32567"/>
    <cellStyle name="Note 5 2 6" xfId="20956"/>
    <cellStyle name="Note 5 2 6 2" xfId="7213"/>
    <cellStyle name="Note 5 2 6 3" xfId="30952"/>
    <cellStyle name="Note 5 2 7" xfId="7237"/>
    <cellStyle name="Note 5 2 8" xfId="34252"/>
    <cellStyle name="Note 5 2 9" xfId="35352"/>
    <cellStyle name="Note 5 3" xfId="2610"/>
    <cellStyle name="Note 5 3 2" xfId="20957"/>
    <cellStyle name="Note 5 3 2 2" xfId="30299"/>
    <cellStyle name="Note 5 3 3" xfId="7649"/>
    <cellStyle name="Note 5 3 4" xfId="32027"/>
    <cellStyle name="Note 5 3 5" xfId="35351"/>
    <cellStyle name="Note 5 4" xfId="4473"/>
    <cellStyle name="Note 5 4 2" xfId="20958"/>
    <cellStyle name="Note 5 4 2 2" xfId="30532"/>
    <cellStyle name="Note 5 4 2 3" xfId="32831"/>
    <cellStyle name="Note 5 4 3" xfId="30531"/>
    <cellStyle name="Note 5 4 4" xfId="32064"/>
    <cellStyle name="Note 5 4 5" xfId="36272"/>
    <cellStyle name="Note 5 5" xfId="20959"/>
    <cellStyle name="Note 5 5 2" xfId="20960"/>
    <cellStyle name="Note 5 5 2 2" xfId="32074"/>
    <cellStyle name="Note 5 5 3" xfId="32813"/>
    <cellStyle name="Note 5 6" xfId="20961"/>
    <cellStyle name="Note 5 6 2" xfId="20962"/>
    <cellStyle name="Note 5 6 2 2" xfId="32165"/>
    <cellStyle name="Note 5 6 2 3" xfId="7268"/>
    <cellStyle name="Note 5 6 3" xfId="33675"/>
    <cellStyle name="Note 5 6 4" xfId="30369"/>
    <cellStyle name="Note 5 7" xfId="20963"/>
    <cellStyle name="Note 5 7 2" xfId="20964"/>
    <cellStyle name="Note 5 7 2 2" xfId="31207"/>
    <cellStyle name="Note 5 7 2 3" xfId="33586"/>
    <cellStyle name="Note 5 7 3" xfId="31206"/>
    <cellStyle name="Note 5 7 4" xfId="32991"/>
    <cellStyle name="Note 5 8" xfId="20965"/>
    <cellStyle name="Note 5 8 2" xfId="30368"/>
    <cellStyle name="Note 5 9" xfId="20966"/>
    <cellStyle name="Note 5 9 2" xfId="30141"/>
    <cellStyle name="Note 6" xfId="2155"/>
    <cellStyle name="Note 6 10" xfId="7238"/>
    <cellStyle name="Note 6 11" xfId="34251"/>
    <cellStyle name="Note 6 2" xfId="4476"/>
    <cellStyle name="Note 6 2 2" xfId="6793"/>
    <cellStyle name="Note 6 2 2 2" xfId="20967"/>
    <cellStyle name="Note 6 2 2 2 2" xfId="31369"/>
    <cellStyle name="Note 6 2 2 3" xfId="7650"/>
    <cellStyle name="Note 6 2 2 4" xfId="34175"/>
    <cellStyle name="Note 6 2 3" xfId="20968"/>
    <cellStyle name="Note 6 2 3 2" xfId="20969"/>
    <cellStyle name="Note 6 2 3 2 2" xfId="30534"/>
    <cellStyle name="Note 6 2 3 2 3" xfId="33893"/>
    <cellStyle name="Note 6 2 3 3" xfId="30533"/>
    <cellStyle name="Note 6 2 3 4" xfId="30740"/>
    <cellStyle name="Note 6 2 4" xfId="20970"/>
    <cellStyle name="Note 6 2 4 2" xfId="20971"/>
    <cellStyle name="Note 6 2 4 2 2" xfId="7005"/>
    <cellStyle name="Note 6 2 4 3" xfId="33943"/>
    <cellStyle name="Note 6 2 5" xfId="20972"/>
    <cellStyle name="Note 6 2 5 2" xfId="20973"/>
    <cellStyle name="Note 6 2 5 2 2" xfId="32166"/>
    <cellStyle name="Note 6 2 5 2 3" xfId="34159"/>
    <cellStyle name="Note 6 2 5 3" xfId="30176"/>
    <cellStyle name="Note 6 2 5 4" xfId="31521"/>
    <cellStyle name="Note 6 2 6" xfId="20974"/>
    <cellStyle name="Note 6 2 6 2" xfId="33178"/>
    <cellStyle name="Note 6 2 6 3" xfId="33163"/>
    <cellStyle name="Note 6 2 7" xfId="7239"/>
    <cellStyle name="Note 6 2 8" xfId="30433"/>
    <cellStyle name="Note 6 3" xfId="4475"/>
    <cellStyle name="Note 6 3 2" xfId="20975"/>
    <cellStyle name="Note 6 3 2 2" xfId="30431"/>
    <cellStyle name="Note 6 3 3" xfId="7651"/>
    <cellStyle name="Note 6 3 4" xfId="30836"/>
    <cellStyle name="Note 6 4" xfId="20976"/>
    <cellStyle name="Note 6 4 2" xfId="20977"/>
    <cellStyle name="Note 6 4 2 2" xfId="33676"/>
    <cellStyle name="Note 6 4 2 3" xfId="32504"/>
    <cellStyle name="Note 6 4 3" xfId="30177"/>
    <cellStyle name="Note 6 4 4" xfId="31340"/>
    <cellStyle name="Note 6 5" xfId="20978"/>
    <cellStyle name="Note 6 5 2" xfId="20979"/>
    <cellStyle name="Note 6 5 2 2" xfId="31719"/>
    <cellStyle name="Note 6 5 3" xfId="31930"/>
    <cellStyle name="Note 6 6" xfId="20980"/>
    <cellStyle name="Note 6 6 2" xfId="20981"/>
    <cellStyle name="Note 6 6 2 2" xfId="31655"/>
    <cellStyle name="Note 6 6 2 3" xfId="7041"/>
    <cellStyle name="Note 6 6 3" xfId="31208"/>
    <cellStyle name="Note 6 6 4" xfId="31947"/>
    <cellStyle name="Note 6 7" xfId="20982"/>
    <cellStyle name="Note 6 7 2" xfId="20983"/>
    <cellStyle name="Note 6 7 2 2" xfId="31209"/>
    <cellStyle name="Note 6 7 2 3" xfId="30058"/>
    <cellStyle name="Note 6 7 3" xfId="30535"/>
    <cellStyle name="Note 6 7 4" xfId="33173"/>
    <cellStyle name="Note 6 8" xfId="20984"/>
    <cellStyle name="Note 6 8 2" xfId="32452"/>
    <cellStyle name="Note 6 9" xfId="20985"/>
    <cellStyle name="Note 6 9 2" xfId="30649"/>
    <cellStyle name="Note 7" xfId="2154"/>
    <cellStyle name="Note 7 2" xfId="4477"/>
    <cellStyle name="Note 7 2 2" xfId="20986"/>
    <cellStyle name="Note 7 2 2 2" xfId="30115"/>
    <cellStyle name="Note 7 2 3" xfId="7652"/>
    <cellStyle name="Note 7 2 4" xfId="34176"/>
    <cellStyle name="Note 7 3" xfId="20987"/>
    <cellStyle name="Note 7 3 2" xfId="33168"/>
    <cellStyle name="Note 7 4" xfId="7240"/>
    <cellStyle name="Note 7 5" xfId="34250"/>
    <cellStyle name="Note 7 6" xfId="35185"/>
    <cellStyle name="Note 8" xfId="2153"/>
    <cellStyle name="Note 8 2" xfId="4478"/>
    <cellStyle name="Note 8 2 2" xfId="20988"/>
    <cellStyle name="Note 8 2 2 2" xfId="30261"/>
    <cellStyle name="Note 8 2 3" xfId="7653"/>
    <cellStyle name="Note 8 2 4" xfId="31902"/>
    <cellStyle name="Note 8 3" xfId="20989"/>
    <cellStyle name="Note 8 3 2" xfId="32350"/>
    <cellStyle name="Note 8 4" xfId="7241"/>
    <cellStyle name="Note 8 5" xfId="34249"/>
    <cellStyle name="Note 8 6" xfId="35184"/>
    <cellStyle name="Note 9" xfId="2152"/>
    <cellStyle name="Note 9 2" xfId="4479"/>
    <cellStyle name="Note 9 2 2" xfId="20990"/>
    <cellStyle name="Note 9 2 2 2" xfId="34158"/>
    <cellStyle name="Note 9 2 3" xfId="7654"/>
    <cellStyle name="Note 9 2 4" xfId="34177"/>
    <cellStyle name="Note 9 3" xfId="20991"/>
    <cellStyle name="Note 9 3 2" xfId="33710"/>
    <cellStyle name="Note 9 4" xfId="7242"/>
    <cellStyle name="Note 9 5" xfId="34248"/>
    <cellStyle name="Note 9 6" xfId="35183"/>
    <cellStyle name="Notitie" xfId="256"/>
    <cellStyle name="Notitie 2" xfId="958"/>
    <cellStyle name="Notitie 3" xfId="5326"/>
    <cellStyle name="Notitie 4" xfId="629"/>
    <cellStyle name="Notiz" xfId="1849"/>
    <cellStyle name="NullDataCell" xfId="257"/>
    <cellStyle name="NullDataCell 2" xfId="959"/>
    <cellStyle name="NullDataCell 3" xfId="5327"/>
    <cellStyle name="NullDataCell 4" xfId="630"/>
    <cellStyle name="Number (0)" xfId="1850"/>
    <cellStyle name="Number (0) 10" xfId="20992"/>
    <cellStyle name="Number (0) 10 2" xfId="20993"/>
    <cellStyle name="Number (0) 11" xfId="36976"/>
    <cellStyle name="Number (0) 2" xfId="1851"/>
    <cellStyle name="Number (0) 2 2" xfId="3109"/>
    <cellStyle name="Number (0) 2 2 2" xfId="20994"/>
    <cellStyle name="Number (0) 2 3" xfId="20995"/>
    <cellStyle name="Number (0) 2 4" xfId="20996"/>
    <cellStyle name="Number (0) 2 5" xfId="36977"/>
    <cellStyle name="Number (0) 3" xfId="1852"/>
    <cellStyle name="Number (0) 3 2" xfId="4480"/>
    <cellStyle name="Number (0) 3 2 2" xfId="6794"/>
    <cellStyle name="Number (0) 3 3" xfId="6795"/>
    <cellStyle name="Number (0) 3_BU 2013-2015 HRK (2)" xfId="20997"/>
    <cellStyle name="Number (0) 4" xfId="3108"/>
    <cellStyle name="Number (0) 4 2" xfId="6403"/>
    <cellStyle name="Number (0) 4 2 2" xfId="20998"/>
    <cellStyle name="Number (0) 4 3" xfId="20999"/>
    <cellStyle name="Number (0) 5" xfId="3107"/>
    <cellStyle name="Number (0) 5 2" xfId="21000"/>
    <cellStyle name="Number (0) 6" xfId="21001"/>
    <cellStyle name="Number (0) 6 2" xfId="21002"/>
    <cellStyle name="Number (0) 7" xfId="21003"/>
    <cellStyle name="Number (0) 7 2" xfId="21004"/>
    <cellStyle name="Number (0) 8" xfId="21005"/>
    <cellStyle name="Number (0) 8 2" xfId="21006"/>
    <cellStyle name="Number (0) 9" xfId="21007"/>
    <cellStyle name="Number (0) 9 2" xfId="21008"/>
    <cellStyle name="Number (0)_Attachment 1_Carry-overs_Postponements_final_2013" xfId="21009"/>
    <cellStyle name="Number (0.00)" xfId="1853"/>
    <cellStyle name="Number (0.00) 2" xfId="1854"/>
    <cellStyle name="Number (0.00) 2 2" xfId="3101"/>
    <cellStyle name="Number (0.00) 2 2 2" xfId="21010"/>
    <cellStyle name="Number (0.00) 2 2 3" xfId="35664"/>
    <cellStyle name="Number (0.00) 2 3" xfId="3102"/>
    <cellStyle name="Number (0.00) 2 3 2" xfId="35665"/>
    <cellStyle name="Number (0.00) 2 4" xfId="21011"/>
    <cellStyle name="Number (0.00) 2 5" xfId="36979"/>
    <cellStyle name="Number (0.00) 3" xfId="1855"/>
    <cellStyle name="Number (0.00) 3 2" xfId="3100"/>
    <cellStyle name="Number (0.00) 3 2 2" xfId="4482"/>
    <cellStyle name="Number (0.00) 3 2 3" xfId="35663"/>
    <cellStyle name="Number (0.00) 3 3" xfId="6796"/>
    <cellStyle name="Number (0.00) 4" xfId="3096"/>
    <cellStyle name="Number (0.00) 4 2" xfId="4483"/>
    <cellStyle name="Number (0.00) 4 2 2" xfId="21012"/>
    <cellStyle name="Number (0.00) 4 3" xfId="21013"/>
    <cellStyle name="Number (0.00) 4 4" xfId="35659"/>
    <cellStyle name="Number (0.00) 5" xfId="3095"/>
    <cellStyle name="Number (0.00) 5 2" xfId="21014"/>
    <cellStyle name="Number (0.00) 6" xfId="21015"/>
    <cellStyle name="Number (0.00) 6 2" xfId="21016"/>
    <cellStyle name="Number (0.00) 7" xfId="36978"/>
    <cellStyle name="NumberEng" xfId="1856"/>
    <cellStyle name="NumberEng 10" xfId="21017"/>
    <cellStyle name="NumberEng 2" xfId="1857"/>
    <cellStyle name="NumberEng 2 2" xfId="21018"/>
    <cellStyle name="NumberEng 2 3" xfId="21019"/>
    <cellStyle name="NumberEng 2_CAPEX ESTIMATED JAN-MARCH 2013" xfId="21020"/>
    <cellStyle name="NumberEng 3" xfId="4484"/>
    <cellStyle name="NumberEng 3 2" xfId="6404"/>
    <cellStyle name="NumberEng 3 2 2" xfId="21021"/>
    <cellStyle name="NumberEng 3 3" xfId="21022"/>
    <cellStyle name="NumberEng 3_PROJECT REALIZATION 2013 - last update on  11_03_2013" xfId="21023"/>
    <cellStyle name="NumberEng 4" xfId="4485"/>
    <cellStyle name="NumberEng 4 2" xfId="21024"/>
    <cellStyle name="NumberEng 5" xfId="21025"/>
    <cellStyle name="NumberEng 6" xfId="21026"/>
    <cellStyle name="NumberEng 7" xfId="21027"/>
    <cellStyle name="NumberEng 8" xfId="21028"/>
    <cellStyle name="NumberEng 9" xfId="21029"/>
    <cellStyle name="NumberEng_2 Graf i faktori_NOVO radno" xfId="4486"/>
    <cellStyle name="Número2" xfId="21030"/>
    <cellStyle name="Obdobi" xfId="258"/>
    <cellStyle name="období" xfId="259"/>
    <cellStyle name="Obdobi 10" xfId="1471"/>
    <cellStyle name="období 10" xfId="1454"/>
    <cellStyle name="Obdobi 10 2" xfId="34991"/>
    <cellStyle name="období 10 2" xfId="34989"/>
    <cellStyle name="Obdobi 11" xfId="2067"/>
    <cellStyle name="období 11" xfId="2068"/>
    <cellStyle name="Obdobi 12" xfId="1432"/>
    <cellStyle name="období 12" xfId="1431"/>
    <cellStyle name="Obdobi 13" xfId="2069"/>
    <cellStyle name="období 13" xfId="2070"/>
    <cellStyle name="Obdobi 14" xfId="2612"/>
    <cellStyle name="období 14" xfId="2613"/>
    <cellStyle name="Obdobi 15" xfId="3223"/>
    <cellStyle name="období 15" xfId="3224"/>
    <cellStyle name="Obdobi 16" xfId="2955"/>
    <cellStyle name="období 16" xfId="2954"/>
    <cellStyle name="Obdobi 17" xfId="3152"/>
    <cellStyle name="období 17" xfId="3153"/>
    <cellStyle name="Obdobi 18" xfId="3093"/>
    <cellStyle name="období 18" xfId="3092"/>
    <cellStyle name="Obdobi 19" xfId="3525"/>
    <cellStyle name="období 19" xfId="3526"/>
    <cellStyle name="Obdobi 2" xfId="960"/>
    <cellStyle name="období 2" xfId="961"/>
    <cellStyle name="Obdobi 2 10" xfId="21031"/>
    <cellStyle name="období 2 10" xfId="21032"/>
    <cellStyle name="Obdobi 2 10 2" xfId="33760"/>
    <cellStyle name="období 2 10 2" xfId="32057"/>
    <cellStyle name="Obdobi 2 10 3" xfId="7012"/>
    <cellStyle name="období 2 10 3" xfId="30146"/>
    <cellStyle name="Obdobi 2 10 4" xfId="32819"/>
    <cellStyle name="období 2 10 4" xfId="33347"/>
    <cellStyle name="Obdobi 2 10 5" xfId="7545"/>
    <cellStyle name="období 2 10 5" xfId="33473"/>
    <cellStyle name="Obdobi 2 10 6" xfId="33637"/>
    <cellStyle name="období 2 10 6" xfId="31787"/>
    <cellStyle name="Obdobi 2 10 7" xfId="30589"/>
    <cellStyle name="období 2 10 7" xfId="30302"/>
    <cellStyle name="Obdobi 2 10 8" xfId="31116"/>
    <cellStyle name="období 2 10 8" xfId="32203"/>
    <cellStyle name="Obdobi 2 11" xfId="21033"/>
    <cellStyle name="období 2 11" xfId="21034"/>
    <cellStyle name="Obdobi 2 11 2" xfId="32953"/>
    <cellStyle name="období 2 11 2" xfId="31958"/>
    <cellStyle name="Obdobi 2 11 3" xfId="33600"/>
    <cellStyle name="období 2 11 3" xfId="31596"/>
    <cellStyle name="Obdobi 2 11 4" xfId="32560"/>
    <cellStyle name="období 2 11 4" xfId="33261"/>
    <cellStyle name="Obdobi 2 11 5" xfId="31098"/>
    <cellStyle name="období 2 11 5" xfId="31685"/>
    <cellStyle name="Obdobi 2 11 6" xfId="33938"/>
    <cellStyle name="období 2 11 6" xfId="30436"/>
    <cellStyle name="Obdobi 2 11 7" xfId="7062"/>
    <cellStyle name="období 2 11 7" xfId="32631"/>
    <cellStyle name="Obdobi 2 11 8" xfId="33796"/>
    <cellStyle name="období 2 11 8" xfId="32607"/>
    <cellStyle name="Obdobi 2 12" xfId="21035"/>
    <cellStyle name="období 2 12" xfId="21036"/>
    <cellStyle name="Obdobi 2 12 2" xfId="33449"/>
    <cellStyle name="období 2 12 2" xfId="30081"/>
    <cellStyle name="Obdobi 2 12 3" xfId="32858"/>
    <cellStyle name="období 2 12 3" xfId="31998"/>
    <cellStyle name="Obdobi 2 12 4" xfId="33714"/>
    <cellStyle name="období 2 12 4" xfId="30188"/>
    <cellStyle name="Obdobi 2 12 5" xfId="31638"/>
    <cellStyle name="období 2 12 5" xfId="33991"/>
    <cellStyle name="Obdobi 2 12 6" xfId="30314"/>
    <cellStyle name="období 2 12 6" xfId="31644"/>
    <cellStyle name="Obdobi 2 12 7" xfId="33863"/>
    <cellStyle name="období 2 12 7" xfId="33027"/>
    <cellStyle name="Obdobi 2 12 8" xfId="33381"/>
    <cellStyle name="období 2 12 8" xfId="32616"/>
    <cellStyle name="Obdobi 2 13" xfId="21037"/>
    <cellStyle name="období 2 13" xfId="21038"/>
    <cellStyle name="Obdobi 2 13 2" xfId="32056"/>
    <cellStyle name="období 2 13 2" xfId="33545"/>
    <cellStyle name="Obdobi 2 13 3" xfId="31157"/>
    <cellStyle name="období 2 13 3" xfId="31158"/>
    <cellStyle name="Obdobi 2 13 4" xfId="7180"/>
    <cellStyle name="období 2 13 4" xfId="7608"/>
    <cellStyle name="Obdobi 2 13 5" xfId="32438"/>
    <cellStyle name="období 2 13 5" xfId="33274"/>
    <cellStyle name="Obdobi 2 13 6" xfId="32434"/>
    <cellStyle name="období 2 13 6" xfId="30346"/>
    <cellStyle name="Obdobi 2 13 7" xfId="33075"/>
    <cellStyle name="období 2 13 7" xfId="32882"/>
    <cellStyle name="Obdobi 2 13 8" xfId="33373"/>
    <cellStyle name="období 2 13 8" xfId="33477"/>
    <cellStyle name="Obdobi 2 14" xfId="21039"/>
    <cellStyle name="období 2 14" xfId="21040"/>
    <cellStyle name="Obdobi 2 14 2" xfId="33544"/>
    <cellStyle name="období 2 14 2" xfId="7307"/>
    <cellStyle name="Obdobi 2 14 3" xfId="7379"/>
    <cellStyle name="období 2 14 3" xfId="7024"/>
    <cellStyle name="Obdobi 2 14 4" xfId="29999"/>
    <cellStyle name="období 2 14 4" xfId="31901"/>
    <cellStyle name="Obdobi 2 14 5" xfId="33904"/>
    <cellStyle name="období 2 14 5" xfId="33511"/>
    <cellStyle name="Obdobi 2 14 6" xfId="31533"/>
    <cellStyle name="období 2 14 6" xfId="7597"/>
    <cellStyle name="Obdobi 2 14 7" xfId="33694"/>
    <cellStyle name="období 2 14 7" xfId="30766"/>
    <cellStyle name="Obdobi 2 14 8" xfId="33933"/>
    <cellStyle name="období 2 14 8" xfId="31330"/>
    <cellStyle name="Obdobi 2 15" xfId="21041"/>
    <cellStyle name="období 2 15" xfId="21042"/>
    <cellStyle name="Obdobi 2 15 2" xfId="31080"/>
    <cellStyle name="období 2 15 2" xfId="32240"/>
    <cellStyle name="Obdobi 2 15 3" xfId="33807"/>
    <cellStyle name="období 2 15 3" xfId="32280"/>
    <cellStyle name="Obdobi 2 15 4" xfId="33776"/>
    <cellStyle name="období 2 15 4" xfId="30008"/>
    <cellStyle name="Obdobi 2 15 5" xfId="30446"/>
    <cellStyle name="období 2 15 5" xfId="32360"/>
    <cellStyle name="Obdobi 2 15 6" xfId="31939"/>
    <cellStyle name="období 2 15 6" xfId="30975"/>
    <cellStyle name="Obdobi 2 15 7" xfId="32004"/>
    <cellStyle name="období 2 15 7" xfId="30987"/>
    <cellStyle name="Obdobi 2 15 8" xfId="7429"/>
    <cellStyle name="období 2 15 8" xfId="31425"/>
    <cellStyle name="Obdobi 2 16" xfId="21043"/>
    <cellStyle name="období 2 16" xfId="21044"/>
    <cellStyle name="Obdobi 2 16 2" xfId="33243"/>
    <cellStyle name="období 2 16 2" xfId="32055"/>
    <cellStyle name="Obdobi 2 16 3" xfId="31445"/>
    <cellStyle name="období 2 16 3" xfId="31446"/>
    <cellStyle name="Obdobi 2 16 4" xfId="32295"/>
    <cellStyle name="období 2 16 4" xfId="30961"/>
    <cellStyle name="Obdobi 2 16 5" xfId="33374"/>
    <cellStyle name="období 2 16 5" xfId="33454"/>
    <cellStyle name="Obdobi 2 16 6" xfId="31863"/>
    <cellStyle name="období 2 16 6" xfId="30853"/>
    <cellStyle name="Obdobi 2 16 7" xfId="32212"/>
    <cellStyle name="období 2 16 7" xfId="32106"/>
    <cellStyle name="Obdobi 2 16 8" xfId="30543"/>
    <cellStyle name="období 2 16 8" xfId="33688"/>
    <cellStyle name="Obdobi 2 17" xfId="21045"/>
    <cellStyle name="období 2 17" xfId="21046"/>
    <cellStyle name="Obdobi 2 17 2" xfId="31079"/>
    <cellStyle name="období 2 17 2" xfId="33242"/>
    <cellStyle name="Obdobi 2 17 3" xfId="31159"/>
    <cellStyle name="období 2 17 3" xfId="33295"/>
    <cellStyle name="Obdobi 2 17 4" xfId="31392"/>
    <cellStyle name="období 2 17 4" xfId="33775"/>
    <cellStyle name="Obdobi 2 17 5" xfId="32767"/>
    <cellStyle name="období 2 17 5" xfId="32735"/>
    <cellStyle name="Obdobi 2 17 6" xfId="30833"/>
    <cellStyle name="období 2 17 6" xfId="31139"/>
    <cellStyle name="Obdobi 2 17 7" xfId="32364"/>
    <cellStyle name="období 2 17 7" xfId="32978"/>
    <cellStyle name="Obdobi 2 17 8" xfId="31799"/>
    <cellStyle name="období 2 17 8" xfId="29977"/>
    <cellStyle name="Obdobi 2 18" xfId="21047"/>
    <cellStyle name="období 2 18" xfId="21048"/>
    <cellStyle name="Obdobi 2 18 2" xfId="31756"/>
    <cellStyle name="období 2 18 2" xfId="32952"/>
    <cellStyle name="Obdobi 2 18 3" xfId="33482"/>
    <cellStyle name="období 2 18 3" xfId="31448"/>
    <cellStyle name="Obdobi 2 18 4" xfId="33823"/>
    <cellStyle name="období 2 18 4" xfId="30700"/>
    <cellStyle name="Obdobi 2 18 5" xfId="30964"/>
    <cellStyle name="období 2 18 5" xfId="7418"/>
    <cellStyle name="Obdobi 2 18 6" xfId="33421"/>
    <cellStyle name="období 2 18 6" xfId="30028"/>
    <cellStyle name="Obdobi 2 18 7" xfId="32387"/>
    <cellStyle name="období 2 18 7" xfId="32521"/>
    <cellStyle name="Obdobi 2 18 8" xfId="7503"/>
    <cellStyle name="období 2 18 8" xfId="32776"/>
    <cellStyle name="Obdobi 2 19" xfId="21049"/>
    <cellStyle name="období 2 19" xfId="21050"/>
    <cellStyle name="Obdobi 2 19 2" xfId="33051"/>
    <cellStyle name="období 2 19 2" xfId="30758"/>
    <cellStyle name="Obdobi 2 19 3" xfId="30594"/>
    <cellStyle name="období 2 19 3" xfId="31160"/>
    <cellStyle name="Obdobi 2 19 4" xfId="31110"/>
    <cellStyle name="období 2 19 4" xfId="30329"/>
    <cellStyle name="Obdobi 2 19 5" xfId="33728"/>
    <cellStyle name="období 2 19 5" xfId="32799"/>
    <cellStyle name="Obdobi 2 19 6" xfId="32690"/>
    <cellStyle name="období 2 19 6" xfId="29994"/>
    <cellStyle name="Obdobi 2 19 7" xfId="32100"/>
    <cellStyle name="období 2 19 7" xfId="33890"/>
    <cellStyle name="Obdobi 2 19 8" xfId="33554"/>
    <cellStyle name="období 2 19 8" xfId="30339"/>
    <cellStyle name="Obdobi 2 2" xfId="21051"/>
    <cellStyle name="období 2 2" xfId="21052"/>
    <cellStyle name="Obdobi 2 2 2" xfId="31755"/>
    <cellStyle name="období 2 2 2" xfId="30428"/>
    <cellStyle name="Obdobi 2 2 3" xfId="30372"/>
    <cellStyle name="období 2 2 3" xfId="32840"/>
    <cellStyle name="Obdobi 2 2 4" xfId="32818"/>
    <cellStyle name="období 2 2 4" xfId="33395"/>
    <cellStyle name="Obdobi 2 2 5" xfId="33275"/>
    <cellStyle name="období 2 2 5" xfId="33732"/>
    <cellStyle name="Obdobi 2 2 6" xfId="33508"/>
    <cellStyle name="období 2 2 6" xfId="7026"/>
    <cellStyle name="Obdobi 2 2 7" xfId="30566"/>
    <cellStyle name="období 2 2 7" xfId="31848"/>
    <cellStyle name="Obdobi 2 2 8" xfId="32586"/>
    <cellStyle name="období 2 2 8" xfId="32154"/>
    <cellStyle name="Obdobi 2 20" xfId="21053"/>
    <cellStyle name="období 2 20" xfId="21054"/>
    <cellStyle name="Obdobi 2 20 2" xfId="32951"/>
    <cellStyle name="období 2 20 2" xfId="31303"/>
    <cellStyle name="Obdobi 2 20 3" xfId="32095"/>
    <cellStyle name="období 2 20 3" xfId="32455"/>
    <cellStyle name="Obdobi 2 20 4" xfId="30328"/>
    <cellStyle name="období 2 20 4" xfId="30818"/>
    <cellStyle name="Obdobi 2 20 5" xfId="31993"/>
    <cellStyle name="období 2 20 5" xfId="32270"/>
    <cellStyle name="Obdobi 2 20 6" xfId="31800"/>
    <cellStyle name="období 2 20 6" xfId="32895"/>
    <cellStyle name="Obdobi 2 20 7" xfId="31040"/>
    <cellStyle name="období 2 20 7" xfId="33054"/>
    <cellStyle name="Obdobi 2 20 8" xfId="30799"/>
    <cellStyle name="období 2 20 8" xfId="30409"/>
    <cellStyle name="Obdobi 2 21" xfId="21055"/>
    <cellStyle name="období 2 21" xfId="21056"/>
    <cellStyle name="Obdobi 2 21 2" xfId="30231"/>
    <cellStyle name="období 2 21 2" xfId="30080"/>
    <cellStyle name="Obdobi 2 21 3" xfId="31447"/>
    <cellStyle name="období 2 21 3" xfId="32928"/>
    <cellStyle name="Obdobi 2 21 4" xfId="31218"/>
    <cellStyle name="období 2 21 4" xfId="7587"/>
    <cellStyle name="Obdobi 2 21 5" xfId="30488"/>
    <cellStyle name="období 2 21 5" xfId="30991"/>
    <cellStyle name="Obdobi 2 21 6" xfId="33141"/>
    <cellStyle name="období 2 21 6" xfId="33963"/>
    <cellStyle name="Obdobi 2 21 7" xfId="33663"/>
    <cellStyle name="období 2 21 7" xfId="32245"/>
    <cellStyle name="Obdobi 2 21 8" xfId="30298"/>
    <cellStyle name="období 2 21 8" xfId="33172"/>
    <cellStyle name="Obdobi 2 22" xfId="21057"/>
    <cellStyle name="období 2 22" xfId="21058"/>
    <cellStyle name="Obdobi 2 22 2" xfId="32054"/>
    <cellStyle name="období 2 22 2" xfId="30230"/>
    <cellStyle name="Obdobi 2 22 3" xfId="32636"/>
    <cellStyle name="období 2 22 3" xfId="7636"/>
    <cellStyle name="Obdobi 2 22 4" xfId="31995"/>
    <cellStyle name="období 2 22 4" xfId="30239"/>
    <cellStyle name="Obdobi 2 22 5" xfId="31319"/>
    <cellStyle name="období 2 22 5" xfId="31860"/>
    <cellStyle name="Obdobi 2 22 6" xfId="32787"/>
    <cellStyle name="období 2 22 6" xfId="32581"/>
    <cellStyle name="Obdobi 2 22 7" xfId="32414"/>
    <cellStyle name="období 2 22 7" xfId="30972"/>
    <cellStyle name="Obdobi 2 22 8" xfId="30487"/>
    <cellStyle name="období 2 22 8" xfId="31083"/>
    <cellStyle name="Obdobi 2 23" xfId="21059"/>
    <cellStyle name="období 2 23" xfId="21060"/>
    <cellStyle name="Obdobi 2 23 2" xfId="31302"/>
    <cellStyle name="období 2 23 2" xfId="7306"/>
    <cellStyle name="Obdobi 2 23 3" xfId="30040"/>
    <cellStyle name="období 2 23 3" xfId="30373"/>
    <cellStyle name="Obdobi 2 23 4" xfId="30253"/>
    <cellStyle name="období 2 23 4" xfId="7054"/>
    <cellStyle name="Obdobi 2 23 5" xfId="32317"/>
    <cellStyle name="období 2 23 5" xfId="33989"/>
    <cellStyle name="Obdobi 2 23 6" xfId="33862"/>
    <cellStyle name="období 2 23 6" xfId="31786"/>
    <cellStyle name="Obdobi 2 23 7" xfId="32964"/>
    <cellStyle name="období 2 23 7" xfId="30303"/>
    <cellStyle name="Obdobi 2 23 8" xfId="30542"/>
    <cellStyle name="období 2 23 8" xfId="33892"/>
    <cellStyle name="Obdobi 2 24" xfId="21061"/>
    <cellStyle name="období 2 24" xfId="21062"/>
    <cellStyle name="Obdobi 2 24 2" xfId="31078"/>
    <cellStyle name="období 2 24 2" xfId="30757"/>
    <cellStyle name="Obdobi 2 24 3" xfId="30595"/>
    <cellStyle name="období 2 24 3" xfId="32637"/>
    <cellStyle name="Obdobi 2 24 4" xfId="31556"/>
    <cellStyle name="období 2 24 4" xfId="32542"/>
    <cellStyle name="Obdobi 2 24 5" xfId="30284"/>
    <cellStyle name="období 2 24 5" xfId="33873"/>
    <cellStyle name="Obdobi 2 24 6" xfId="32796"/>
    <cellStyle name="období 2 24 6" xfId="32125"/>
    <cellStyle name="Obdobi 2 24 7" xfId="30341"/>
    <cellStyle name="období 2 24 7" xfId="7080"/>
    <cellStyle name="Obdobi 2 24 8" xfId="30027"/>
    <cellStyle name="období 2 24 8" xfId="33770"/>
    <cellStyle name="Obdobi 2 25" xfId="21063"/>
    <cellStyle name="období 2 25" xfId="21064"/>
    <cellStyle name="Obdobi 2 25 2" xfId="30756"/>
    <cellStyle name="období 2 25 2" xfId="33543"/>
    <cellStyle name="Obdobi 2 25 3" xfId="30374"/>
    <cellStyle name="období 2 25 3" xfId="30041"/>
    <cellStyle name="Obdobi 2 25 4" xfId="32196"/>
    <cellStyle name="období 2 25 4" xfId="31673"/>
    <cellStyle name="Obdobi 2 25 5" xfId="32794"/>
    <cellStyle name="období 2 25 5" xfId="31822"/>
    <cellStyle name="Obdobi 2 25 6" xfId="31333"/>
    <cellStyle name="období 2 25 6" xfId="32644"/>
    <cellStyle name="Obdobi 2 25 7" xfId="31588"/>
    <cellStyle name="období 2 25 7" xfId="31118"/>
    <cellStyle name="Obdobi 2 25 8" xfId="30923"/>
    <cellStyle name="období 2 25 8" xfId="32503"/>
    <cellStyle name="Obdobi 2 26" xfId="21065"/>
    <cellStyle name="období 2 26" xfId="21066"/>
    <cellStyle name="Obdobi 2 26 2" xfId="33542"/>
    <cellStyle name="období 2 26 2" xfId="33241"/>
    <cellStyle name="Obdobi 2 26 3" xfId="32606"/>
    <cellStyle name="období 2 26 3" xfId="33103"/>
    <cellStyle name="Obdobi 2 26 4" xfId="32624"/>
    <cellStyle name="období 2 26 4" xfId="32447"/>
    <cellStyle name="Obdobi 2 26 5" xfId="31225"/>
    <cellStyle name="období 2 26 5" xfId="31573"/>
    <cellStyle name="Obdobi 2 26 6" xfId="33660"/>
    <cellStyle name="období 2 26 6" xfId="7000"/>
    <cellStyle name="Obdobi 2 26 7" xfId="29990"/>
    <cellStyle name="období 2 26 7" xfId="32774"/>
    <cellStyle name="Obdobi 2 26 8" xfId="33901"/>
    <cellStyle name="období 2 26 8" xfId="33551"/>
    <cellStyle name="Obdobi 2 27" xfId="21067"/>
    <cellStyle name="období 2 27" xfId="21068"/>
    <cellStyle name="Obdobi 2 27 2" xfId="32239"/>
    <cellStyle name="období 2 27 2" xfId="32053"/>
    <cellStyle name="Obdobi 2 27 3" xfId="32929"/>
    <cellStyle name="období 2 27 3" xfId="7206"/>
    <cellStyle name="Obdobi 2 27 4" xfId="31659"/>
    <cellStyle name="období 2 27 4" xfId="33623"/>
    <cellStyle name="Obdobi 2 27 5" xfId="32736"/>
    <cellStyle name="období 2 27 5" xfId="7628"/>
    <cellStyle name="Obdobi 2 27 6" xfId="30095"/>
    <cellStyle name="období 2 27 6" xfId="32904"/>
    <cellStyle name="Obdobi 2 27 7" xfId="30988"/>
    <cellStyle name="období 2 27 7" xfId="32009"/>
    <cellStyle name="Obdobi 2 27 8" xfId="33725"/>
    <cellStyle name="období 2 27 8" xfId="32015"/>
    <cellStyle name="Obdobi 2 28" xfId="21069"/>
    <cellStyle name="období 2 28" xfId="21070"/>
    <cellStyle name="Obdobi 2 28 2" xfId="32052"/>
    <cellStyle name="období 2 28 2" xfId="33240"/>
    <cellStyle name="Obdobi 2 28 3" xfId="33104"/>
    <cellStyle name="období 2 28 3" xfId="32638"/>
    <cellStyle name="Obdobi 2 28 4" xfId="30515"/>
    <cellStyle name="období 2 28 4" xfId="31014"/>
    <cellStyle name="Obdobi 2 28 5" xfId="31899"/>
    <cellStyle name="období 2 28 5" xfId="7208"/>
    <cellStyle name="Obdobi 2 28 6" xfId="31532"/>
    <cellStyle name="období 2 28 6" xfId="33451"/>
    <cellStyle name="Obdobi 2 28 7" xfId="31694"/>
    <cellStyle name="období 2 28 7" xfId="33086"/>
    <cellStyle name="Obdobi 2 28 8" xfId="33074"/>
    <cellStyle name="období 2 28 8" xfId="33005"/>
    <cellStyle name="Obdobi 2 29" xfId="21071"/>
    <cellStyle name="období 2 29" xfId="21072"/>
    <cellStyle name="Obdobi 2 29 2" xfId="31754"/>
    <cellStyle name="období 2 29 2" xfId="30079"/>
    <cellStyle name="Obdobi 2 29 3" xfId="32839"/>
    <cellStyle name="období 2 29 3" xfId="31326"/>
    <cellStyle name="Obdobi 2 29 4" xfId="32171"/>
    <cellStyle name="období 2 29 4" xfId="32653"/>
    <cellStyle name="Obdobi 2 29 5" xfId="32514"/>
    <cellStyle name="období 2 29 5" xfId="33836"/>
    <cellStyle name="Obdobi 2 29 6" xfId="32727"/>
    <cellStyle name="období 2 29 6" xfId="29884"/>
    <cellStyle name="Obdobi 2 29 7" xfId="7426"/>
    <cellStyle name="období 2 29 7" xfId="33915"/>
    <cellStyle name="Obdobi 2 29 8" xfId="31727"/>
    <cellStyle name="období 2 29 8" xfId="30592"/>
    <cellStyle name="Obdobi 2 3" xfId="21073"/>
    <cellStyle name="období 2 3" xfId="21074"/>
    <cellStyle name="Obdobi 2 3 2" xfId="7698"/>
    <cellStyle name="období 2 3 2" xfId="33239"/>
    <cellStyle name="Obdobi 2 3 3" xfId="33296"/>
    <cellStyle name="období 2 3 3" xfId="33601"/>
    <cellStyle name="Obdobi 2 3 4" xfId="31391"/>
    <cellStyle name="období 2 3 4" xfId="30878"/>
    <cellStyle name="Obdobi 2 3 5" xfId="33988"/>
    <cellStyle name="období 2 3 5" xfId="33570"/>
    <cellStyle name="Obdobi 2 3 6" xfId="33331"/>
    <cellStyle name="období 2 3 6" xfId="30748"/>
    <cellStyle name="Obdobi 2 3 7" xfId="31524"/>
    <cellStyle name="období 2 3 7" xfId="32912"/>
    <cellStyle name="Obdobi 2 3 8" xfId="30173"/>
    <cellStyle name="období 2 3 8" xfId="31803"/>
    <cellStyle name="Obdobi 2 30" xfId="21075"/>
    <cellStyle name="období 2 30" xfId="21076"/>
    <cellStyle name="Obdobi 2 30 2" xfId="33759"/>
    <cellStyle name="období 2 30 2" xfId="33541"/>
    <cellStyle name="Obdobi 2 30 3" xfId="31796"/>
    <cellStyle name="období 2 30 3" xfId="30596"/>
    <cellStyle name="Obdobi 2 30 4" xfId="31217"/>
    <cellStyle name="období 2 30 4" xfId="30187"/>
    <cellStyle name="Obdobi 2 30 5" xfId="29995"/>
    <cellStyle name="období 2 30 5" xfId="33733"/>
    <cellStyle name="Obdobi 2 30 6" xfId="30747"/>
    <cellStyle name="období 2 30 6" xfId="30494"/>
    <cellStyle name="Obdobi 2 30 7" xfId="32984"/>
    <cellStyle name="období 2 30 7" xfId="33019"/>
    <cellStyle name="Obdobi 2 30 8" xfId="32413"/>
    <cellStyle name="období 2 30 8" xfId="30367"/>
    <cellStyle name="Obdobi 2 31" xfId="21077"/>
    <cellStyle name="období 2 31" xfId="21078"/>
    <cellStyle name="Obdobi 2 31 2" xfId="31077"/>
    <cellStyle name="období 2 31 2" xfId="33238"/>
    <cellStyle name="Obdobi 2 31 3" xfId="30544"/>
    <cellStyle name="období 2 31 3" xfId="30252"/>
    <cellStyle name="Obdobi 2 31 4" xfId="29946"/>
    <cellStyle name="období 2 31 4" xfId="32520"/>
    <cellStyle name="Obdobi 2 31 5" xfId="32811"/>
    <cellStyle name="období 2 31 5" xfId="30513"/>
    <cellStyle name="Obdobi 2 31 6" xfId="31936"/>
    <cellStyle name="období 2 31 6" xfId="30094"/>
    <cellStyle name="Obdobi 2 31 7" xfId="32679"/>
    <cellStyle name="období 2 31 7" xfId="30293"/>
    <cellStyle name="Obdobi 2 31 8" xfId="7381"/>
    <cellStyle name="období 2 31 8" xfId="33505"/>
    <cellStyle name="Obdobi 2 32" xfId="21079"/>
    <cellStyle name="období 2 32" xfId="21080"/>
    <cellStyle name="Obdobi 2 32 2" xfId="33758"/>
    <cellStyle name="období 2 32 2" xfId="32950"/>
    <cellStyle name="Obdobi 2 32 3" xfId="30746"/>
    <cellStyle name="období 2 32 3" xfId="29987"/>
    <cellStyle name="Obdobi 2 32 4" xfId="33685"/>
    <cellStyle name="období 2 32 4" xfId="33195"/>
    <cellStyle name="Obdobi 2 32 5" xfId="32448"/>
    <cellStyle name="období 2 32 5" xfId="7017"/>
    <cellStyle name="Obdobi 2 32 6" xfId="33939"/>
    <cellStyle name="období 2 32 6" xfId="31643"/>
    <cellStyle name="Obdobi 2 32 7" xfId="30670"/>
    <cellStyle name="období 2 32 7" xfId="31856"/>
    <cellStyle name="Obdobi 2 32 8" xfId="30398"/>
    <cellStyle name="období 2 32 8" xfId="33389"/>
    <cellStyle name="Obdobi 2 33" xfId="21081"/>
    <cellStyle name="období 2 33" xfId="21082"/>
    <cellStyle name="Obdobi 2 33 2" xfId="30427"/>
    <cellStyle name="období 2 33 2" xfId="6950"/>
    <cellStyle name="Obdobi 2 33 3" xfId="31449"/>
    <cellStyle name="období 2 33 3" xfId="33927"/>
    <cellStyle name="Obdobi 2 33 4" xfId="30467"/>
    <cellStyle name="období 2 33 4" xfId="33774"/>
    <cellStyle name="Obdobi 2 33 5" xfId="33058"/>
    <cellStyle name="období 2 33 5" xfId="31779"/>
    <cellStyle name="Obdobi 2 33 6" xfId="30832"/>
    <cellStyle name="období 2 33 6" xfId="32172"/>
    <cellStyle name="Obdobi 2 33 7" xfId="30646"/>
    <cellStyle name="období 2 33 7" xfId="32554"/>
    <cellStyle name="Obdobi 2 33 8" xfId="33307"/>
    <cellStyle name="období 2 33 8" xfId="7302"/>
    <cellStyle name="Obdobi 2 34" xfId="21083"/>
    <cellStyle name="období 2 34" xfId="21084"/>
    <cellStyle name="Obdobi 2 34 2" xfId="30078"/>
    <cellStyle name="období 2 34 2" xfId="7449"/>
    <cellStyle name="Obdobi 2 34 3" xfId="33926"/>
    <cellStyle name="období 2 34 3" xfId="32693"/>
    <cellStyle name="Obdobi 2 34 4" xfId="33474"/>
    <cellStyle name="období 2 34 4" xfId="32868"/>
    <cellStyle name="Obdobi 2 34 5" xfId="31574"/>
    <cellStyle name="období 2 34 5" xfId="33059"/>
    <cellStyle name="Obdobi 2 34 6" xfId="7197"/>
    <cellStyle name="období 2 34 6" xfId="31827"/>
    <cellStyle name="Obdobi 2 34 7" xfId="31589"/>
    <cellStyle name="období 2 34 7" xfId="31922"/>
    <cellStyle name="Obdobi 2 34 8" xfId="33476"/>
    <cellStyle name="období 2 34 8" xfId="32795"/>
    <cellStyle name="Obdobi 2 35" xfId="21085"/>
    <cellStyle name="období 2 35" xfId="21086"/>
    <cellStyle name="Obdobi 2 35 2" xfId="33540"/>
    <cellStyle name="období 2 35 2" xfId="31753"/>
    <cellStyle name="Obdobi 2 35 3" xfId="32930"/>
    <cellStyle name="období 2 35 3" xfId="31161"/>
    <cellStyle name="Obdobi 2 35 4" xfId="31768"/>
    <cellStyle name="období 2 35 4" xfId="32363"/>
    <cellStyle name="Obdobi 2 35 5" xfId="30102"/>
    <cellStyle name="období 2 35 5" xfId="31193"/>
    <cellStyle name="Obdobi 2 35 6" xfId="32871"/>
    <cellStyle name="období 2 35 6" xfId="30093"/>
    <cellStyle name="Obdobi 2 35 7" xfId="33949"/>
    <cellStyle name="období 2 35 7" xfId="31764"/>
    <cellStyle name="Obdobi 2 35 8" xfId="34020"/>
    <cellStyle name="období 2 35 8" xfId="33255"/>
    <cellStyle name="Obdobi 2 36" xfId="21087"/>
    <cellStyle name="období 2 36" xfId="21088"/>
    <cellStyle name="Obdobi 2 36 2" xfId="32238"/>
    <cellStyle name="období 2 36 2" xfId="32949"/>
    <cellStyle name="Obdobi 2 36 3" xfId="32332"/>
    <cellStyle name="období 2 36 3" xfId="32281"/>
    <cellStyle name="Obdobi 2 36 4" xfId="33194"/>
    <cellStyle name="období 2 36 4" xfId="33622"/>
    <cellStyle name="Obdobi 2 36 5" xfId="31194"/>
    <cellStyle name="období 2 36 5" xfId="33680"/>
    <cellStyle name="Obdobi 2 36 6" xfId="29896"/>
    <cellStyle name="období 2 36 6" xfId="32589"/>
    <cellStyle name="Obdobi 2 36 7" xfId="32385"/>
    <cellStyle name="období 2 36 7" xfId="33491"/>
    <cellStyle name="Obdobi 2 36 8" xfId="30869"/>
    <cellStyle name="období 2 36 8" xfId="32142"/>
    <cellStyle name="Obdobi 2 37" xfId="21089"/>
    <cellStyle name="období 2 37" xfId="21090"/>
    <cellStyle name="Obdobi 2 37 2" xfId="30077"/>
    <cellStyle name="období 2 37 2" xfId="31752"/>
    <cellStyle name="Obdobi 2 37 3" xfId="33808"/>
    <cellStyle name="období 2 37 3" xfId="30147"/>
    <cellStyle name="Obdobi 2 37 4" xfId="31013"/>
    <cellStyle name="období 2 37 4" xfId="29955"/>
    <cellStyle name="Obdobi 2 37 5" xfId="31099"/>
    <cellStyle name="období 2 37 5" xfId="33276"/>
    <cellStyle name="Obdobi 2 37 6" xfId="30145"/>
    <cellStyle name="období 2 37 6" xfId="30724"/>
    <cellStyle name="Obdobi 2 37 7" xfId="34113"/>
    <cellStyle name="období 2 37 7" xfId="32920"/>
    <cellStyle name="Obdobi 2 37 8" xfId="34157"/>
    <cellStyle name="období 2 37 8" xfId="30421"/>
    <cellStyle name="Obdobi 2 38" xfId="21091"/>
    <cellStyle name="období 2 38" xfId="21092"/>
    <cellStyle name="Obdobi 2 38 2" xfId="33757"/>
    <cellStyle name="období 2 38 2" xfId="32051"/>
    <cellStyle name="Obdobi 2 38 3" xfId="30375"/>
    <cellStyle name="období 2 38 3" xfId="33925"/>
    <cellStyle name="Obdobi 2 38 4" xfId="7588"/>
    <cellStyle name="období 2 38 4" xfId="7532"/>
    <cellStyle name="Obdobi 2 38 5" xfId="31931"/>
    <cellStyle name="období 2 38 5" xfId="32966"/>
    <cellStyle name="Obdobi 2 38 6" xfId="33937"/>
    <cellStyle name="období 2 38 6" xfId="31645"/>
    <cellStyle name="Obdobi 2 38 7" xfId="32921"/>
    <cellStyle name="období 2 38 7" xfId="34112"/>
    <cellStyle name="Obdobi 2 38 8" xfId="31257"/>
    <cellStyle name="období 2 38 8" xfId="34156"/>
    <cellStyle name="Obdobi 2 39" xfId="21093"/>
    <cellStyle name="období 2 39" xfId="21094"/>
    <cellStyle name="Obdobi 2 39 2" xfId="32050"/>
    <cellStyle name="období 2 39 2" xfId="31751"/>
    <cellStyle name="Obdobi 2 39 3" xfId="33924"/>
    <cellStyle name="období 2 39 3" xfId="32333"/>
    <cellStyle name="Obdobi 2 39 4" xfId="30466"/>
    <cellStyle name="období 2 39 4" xfId="32446"/>
    <cellStyle name="Obdobi 2 39 5" xfId="11364"/>
    <cellStyle name="období 2 39 5" xfId="33425"/>
    <cellStyle name="Obdobi 2 39 6" xfId="31289"/>
    <cellStyle name="období 2 39 6" xfId="30423"/>
    <cellStyle name="Obdobi 2 39 7" xfId="7419"/>
    <cellStyle name="období 2 39 7" xfId="31379"/>
    <cellStyle name="Obdobi 2 39 8" xfId="30458"/>
    <cellStyle name="období 2 39 8" xfId="33510"/>
    <cellStyle name="Obdobi 2 4" xfId="21095"/>
    <cellStyle name="období 2 4" xfId="21096"/>
    <cellStyle name="Obdobi 2 4 2" xfId="33756"/>
    <cellStyle name="období 2 4 2" xfId="33539"/>
    <cellStyle name="Obdobi 2 4 3" xfId="32931"/>
    <cellStyle name="období 2 4 3" xfId="31344"/>
    <cellStyle name="Obdobi 2 4 4" xfId="33394"/>
    <cellStyle name="období 2 4 4" xfId="31892"/>
    <cellStyle name="Obdobi 2 4 5" xfId="33364"/>
    <cellStyle name="období 2 4 5" xfId="31380"/>
    <cellStyle name="Obdobi 2 4 6" xfId="33636"/>
    <cellStyle name="období 2 4 6" xfId="7415"/>
    <cellStyle name="Obdobi 2 4 7" xfId="30625"/>
    <cellStyle name="období 2 4 7" xfId="31293"/>
    <cellStyle name="Obdobi 2 4 8" xfId="33073"/>
    <cellStyle name="období 2 4 8" xfId="33338"/>
    <cellStyle name="Obdobi 2 40" xfId="21097"/>
    <cellStyle name="období 2 40" xfId="21098"/>
    <cellStyle name="Obdobi 2 40 2" xfId="6983"/>
    <cellStyle name="období 2 40 2" xfId="32237"/>
    <cellStyle name="Obdobi 2 40 3" xfId="30597"/>
    <cellStyle name="období 2 40 3" xfId="32484"/>
    <cellStyle name="Obdobi 2 40 4" xfId="32812"/>
    <cellStyle name="období 2 40 4" xfId="33882"/>
    <cellStyle name="Obdobi 2 40 5" xfId="33990"/>
    <cellStyle name="období 2 40 5" xfId="30788"/>
    <cellStyle name="Obdobi 2 40 6" xfId="31424"/>
    <cellStyle name="období 2 40 6" xfId="7536"/>
    <cellStyle name="Obdobi 2 40 7" xfId="34017"/>
    <cellStyle name="období 2 40 7" xfId="32892"/>
    <cellStyle name="Obdobi 2 40 8" xfId="34069"/>
    <cellStyle name="období 2 40 8" xfId="33072"/>
    <cellStyle name="Obdobi 2 41" xfId="21099"/>
    <cellStyle name="období 2 41" xfId="21100"/>
    <cellStyle name="Obdobi 2 41 2" xfId="31750"/>
    <cellStyle name="období 2 41 2" xfId="31076"/>
    <cellStyle name="Obdobi 2 41 3" xfId="32456"/>
    <cellStyle name="období 2 41 3" xfId="7489"/>
    <cellStyle name="Obdobi 2 41 4" xfId="30547"/>
    <cellStyle name="období 2 41 4" xfId="32112"/>
    <cellStyle name="Obdobi 2 41 5" xfId="31226"/>
    <cellStyle name="období 2 41 5" xfId="30814"/>
    <cellStyle name="Obdobi 2 41 6" xfId="30392"/>
    <cellStyle name="období 2 41 6" xfId="34060"/>
    <cellStyle name="Obdobi 2 41 7" xfId="30862"/>
    <cellStyle name="období 2 41 7" xfId="7015"/>
    <cellStyle name="Obdobi 2 41 8" xfId="30235"/>
    <cellStyle name="období 2 41 8" xfId="30940"/>
    <cellStyle name="Obdobi 2 42" xfId="21101"/>
    <cellStyle name="období 2 42" xfId="21102"/>
    <cellStyle name="Obdobi 2 42 2" xfId="33050"/>
    <cellStyle name="období 2 42 2" xfId="33237"/>
    <cellStyle name="Obdobi 2 42 3" xfId="31162"/>
    <cellStyle name="období 2 42 3" xfId="30949"/>
    <cellStyle name="Obdobi 2 42 4" xfId="32371"/>
    <cellStyle name="období 2 42 4" xfId="33458"/>
    <cellStyle name="Obdobi 2 42 5" xfId="30267"/>
    <cellStyle name="období 2 42 5" xfId="32785"/>
    <cellStyle name="Obdobi 2 42 6" xfId="34059"/>
    <cellStyle name="období 2 42 6" xfId="33566"/>
    <cellStyle name="Obdobi 2 42 7" xfId="34111"/>
    <cellStyle name="období 2 42 7" xfId="32825"/>
    <cellStyle name="Obdobi 2 42 8" xfId="34155"/>
    <cellStyle name="období 2 42 8" xfId="32149"/>
    <cellStyle name="Obdobi 2 43" xfId="21103"/>
    <cellStyle name="období 2 43" xfId="21104"/>
    <cellStyle name="Obdobi 2 43 2" xfId="32236"/>
    <cellStyle name="období 2 43 2" xfId="31075"/>
    <cellStyle name="Obdobi 2 43 3" xfId="6999"/>
    <cellStyle name="období 2 43 3" xfId="32932"/>
    <cellStyle name="Obdobi 2 43 4" xfId="31614"/>
    <cellStyle name="období 2 43 4" xfId="32817"/>
    <cellStyle name="Obdobi 2 43 5" xfId="33571"/>
    <cellStyle name="období 2 43 5" xfId="33483"/>
    <cellStyle name="Obdobi 2 43 6" xfId="31622"/>
    <cellStyle name="období 2 43 6" xfId="31499"/>
    <cellStyle name="Obdobi 2 43 7" xfId="32252"/>
    <cellStyle name="období 2 43 7" xfId="34110"/>
    <cellStyle name="Obdobi 2 43 8" xfId="30495"/>
    <cellStyle name="období 2 43 8" xfId="34154"/>
    <cellStyle name="Obdobi 2 44" xfId="21105"/>
    <cellStyle name="období 2 44" xfId="21106"/>
    <cellStyle name="Obdobi 2 44 2" xfId="32948"/>
    <cellStyle name="období 2 44 2" xfId="7030"/>
    <cellStyle name="Obdobi 2 44 3" xfId="32800"/>
    <cellStyle name="období 2 44 3" xfId="30376"/>
    <cellStyle name="Obdobi 2 44 4" xfId="7522"/>
    <cellStyle name="období 2 44 4" xfId="33260"/>
    <cellStyle name="Obdobi 2 44 5" xfId="30992"/>
    <cellStyle name="období 2 44 5" xfId="30514"/>
    <cellStyle name="Obdobi 2 44 6" xfId="33996"/>
    <cellStyle name="období 2 44 6" xfId="30684"/>
    <cellStyle name="Obdobi 2 44 7" xfId="34018"/>
    <cellStyle name="období 2 44 7" xfId="8615"/>
    <cellStyle name="Obdobi 2 44 8" xfId="34070"/>
    <cellStyle name="období 2 44 8" xfId="32277"/>
    <cellStyle name="Obdobi 2 45" xfId="21107"/>
    <cellStyle name="období 2 45" xfId="21108"/>
    <cellStyle name="Obdobi 2 45 2" xfId="33236"/>
    <cellStyle name="období 2 45 2" xfId="33049"/>
    <cellStyle name="Obdobi 2 45 3" xfId="32485"/>
    <cellStyle name="období 2 45 3" xfId="31163"/>
    <cellStyle name="Obdobi 2 45 4" xfId="30186"/>
    <cellStyle name="období 2 45 4" xfId="7144"/>
    <cellStyle name="Obdobi 2 45 5" xfId="33426"/>
    <cellStyle name="období 2 45 5" xfId="33277"/>
    <cellStyle name="Obdobi 2 45 6" xfId="33825"/>
    <cellStyle name="období 2 45 6" xfId="33947"/>
    <cellStyle name="Obdobi 2 45 7" xfId="30100"/>
    <cellStyle name="období 2 45 7" xfId="31119"/>
    <cellStyle name="Obdobi 2 45 8" xfId="31940"/>
    <cellStyle name="období 2 45 8" xfId="33791"/>
    <cellStyle name="Obdobi 2 46" xfId="21109"/>
    <cellStyle name="období 2 46" xfId="21110"/>
    <cellStyle name="Obdobi 2 46 2" xfId="30426"/>
    <cellStyle name="období 2 46 2" xfId="32444"/>
    <cellStyle name="Obdobi 2 46 3" xfId="31450"/>
    <cellStyle name="období 2 46 3" xfId="7011"/>
    <cellStyle name="Obdobi 2 46 4" xfId="30112"/>
    <cellStyle name="období 2 46 4" xfId="31390"/>
    <cellStyle name="Obdobi 2 46 5" xfId="33278"/>
    <cellStyle name="období 2 46 5" xfId="31575"/>
    <cellStyle name="Obdobi 2 46 6" xfId="33995"/>
    <cellStyle name="období 2 46 6" xfId="31621"/>
    <cellStyle name="Obdobi 2 46 7" xfId="31550"/>
    <cellStyle name="období 2 46 7" xfId="32701"/>
    <cellStyle name="Obdobi 2 46 8" xfId="33655"/>
    <cellStyle name="období 2 46 8" xfId="32975"/>
    <cellStyle name="Obdobi 2 47" xfId="21111"/>
    <cellStyle name="období 2 47" xfId="21112"/>
    <cellStyle name="Obdobi 2 47 2" xfId="32235"/>
    <cellStyle name="období 2 47 2" xfId="7537"/>
    <cellStyle name="Obdobi 2 47 3" xfId="33809"/>
    <cellStyle name="období 2 47 3" xfId="31797"/>
    <cellStyle name="Obdobi 2 47 4" xfId="29957"/>
    <cellStyle name="období 2 47 4" xfId="31216"/>
    <cellStyle name="Obdobi 2 47 5" xfId="7058"/>
    <cellStyle name="období 2 47 5" xfId="33211"/>
    <cellStyle name="Obdobi 2 47 6" xfId="32610"/>
    <cellStyle name="období 2 47 6" xfId="30127"/>
    <cellStyle name="Obdobi 2 47 7" xfId="33885"/>
    <cellStyle name="období 2 47 7" xfId="31436"/>
    <cellStyle name="Obdobi 2 47 8" xfId="31038"/>
    <cellStyle name="období 2 47 8" xfId="7190"/>
    <cellStyle name="Obdobi 2 48" xfId="21113"/>
    <cellStyle name="období 2 48" xfId="21114"/>
    <cellStyle name="Obdobi 2 48 2" xfId="32843"/>
    <cellStyle name="období 2 48 2" xfId="33235"/>
    <cellStyle name="Obdobi 2 48 3" xfId="32801"/>
    <cellStyle name="období 2 48 3" xfId="7519"/>
    <cellStyle name="Obdobi 2 48 4" xfId="31389"/>
    <cellStyle name="období 2 48 4" xfId="33259"/>
    <cellStyle name="Obdobi 2 48 5" xfId="31357"/>
    <cellStyle name="období 2 48 5" xfId="33793"/>
    <cellStyle name="Obdobi 2 48 6" xfId="31510"/>
    <cellStyle name="období 2 48 6" xfId="30280"/>
    <cellStyle name="Obdobi 2 48 7" xfId="31648"/>
    <cellStyle name="období 2 48 7" xfId="33152"/>
    <cellStyle name="Obdobi 2 48 8" xfId="30087"/>
    <cellStyle name="období 2 48 8" xfId="31362"/>
    <cellStyle name="Obdobi 2 49" xfId="21115"/>
    <cellStyle name="období 2 49" xfId="21116"/>
    <cellStyle name="Obdobi 2 49 2" xfId="33234"/>
    <cellStyle name="období 2 49 2" xfId="7033"/>
    <cellStyle name="Obdobi 2 49 3" xfId="30247"/>
    <cellStyle name="období 2 49 3" xfId="30042"/>
    <cellStyle name="Obdobi 2 49 4" xfId="32353"/>
    <cellStyle name="období 2 49 4" xfId="29940"/>
    <cellStyle name="Obdobi 2 49 5" xfId="33279"/>
    <cellStyle name="období 2 49 5" xfId="33936"/>
    <cellStyle name="Obdobi 2 49 6" xfId="31020"/>
    <cellStyle name="období 2 49 6" xfId="34058"/>
    <cellStyle name="Obdobi 2 49 7" xfId="31987"/>
    <cellStyle name="období 2 49 7" xfId="34109"/>
    <cellStyle name="Obdobi 2 49 8" xfId="33015"/>
    <cellStyle name="období 2 49 8" xfId="34153"/>
    <cellStyle name="Obdobi 2 5" xfId="21117"/>
    <cellStyle name="období 2 5" xfId="21118"/>
    <cellStyle name="Obdobi 2 5 2" xfId="33538"/>
    <cellStyle name="období 2 5 2" xfId="33233"/>
    <cellStyle name="Obdobi 2 5 3" xfId="31327"/>
    <cellStyle name="období 2 5 3" xfId="31451"/>
    <cellStyle name="Obdobi 2 5 4" xfId="32407"/>
    <cellStyle name="období 2 5 4" xfId="30844"/>
    <cellStyle name="Obdobi 2 5 5" xfId="33837"/>
    <cellStyle name="období 2 5 5" xfId="31576"/>
    <cellStyle name="Obdobi 2 5 6" xfId="34057"/>
    <cellStyle name="období 2 5 6" xfId="30655"/>
    <cellStyle name="Obdobi 2 5 7" xfId="34108"/>
    <cellStyle name="období 2 5 7" xfId="7050"/>
    <cellStyle name="Obdobi 2 5 8" xfId="34152"/>
    <cellStyle name="období 2 5 8" xfId="31115"/>
    <cellStyle name="Obdobi 2 50" xfId="21119"/>
    <cellStyle name="období 2 50" xfId="21120"/>
    <cellStyle name="Obdobi 2 50 2" xfId="32234"/>
    <cellStyle name="období 2 50 2" xfId="32049"/>
    <cellStyle name="Obdobi 2 50 3" xfId="30148"/>
    <cellStyle name="období 2 50 3" xfId="31328"/>
    <cellStyle name="Obdobi 2 50 4" xfId="31808"/>
    <cellStyle name="období 2 50 4" xfId="31906"/>
    <cellStyle name="Obdobi 2 50 5" xfId="32318"/>
    <cellStyle name="období 2 50 5" xfId="32738"/>
    <cellStyle name="Obdobi 2 50 6" xfId="7423"/>
    <cellStyle name="období 2 50 6" xfId="33948"/>
    <cellStyle name="Obdobi 2 50 7" xfId="32582"/>
    <cellStyle name="období 2 50 7" xfId="33609"/>
    <cellStyle name="Obdobi 2 50 8" xfId="32495"/>
    <cellStyle name="období 2 50 8" xfId="33486"/>
    <cellStyle name="Obdobi 2 51" xfId="21121"/>
    <cellStyle name="období 2 51" xfId="21122"/>
    <cellStyle name="Obdobi 2 51 2" xfId="32048"/>
    <cellStyle name="období 2 51 2" xfId="33755"/>
    <cellStyle name="Obdobi 2 51 3" xfId="33297"/>
    <cellStyle name="období 2 51 3" xfId="32282"/>
    <cellStyle name="Obdobi 2 51 4" xfId="31555"/>
    <cellStyle name="období 2 51 4" xfId="33773"/>
    <cellStyle name="Obdobi 2 51 5" xfId="21998"/>
    <cellStyle name="období 2 51 5" xfId="33160"/>
    <cellStyle name="Obdobi 2 51 6" xfId="30656"/>
    <cellStyle name="období 2 51 6" xfId="31402"/>
    <cellStyle name="Obdobi 2 51 7" xfId="33492"/>
    <cellStyle name="období 2 51 7" xfId="32133"/>
    <cellStyle name="Obdobi 2 51 8" xfId="33324"/>
    <cellStyle name="období 2 51 8" xfId="32700"/>
    <cellStyle name="Obdobi 2 52" xfId="21123"/>
    <cellStyle name="období 2 52" xfId="21124"/>
    <cellStyle name="Obdobi 2 52 2" xfId="33232"/>
    <cellStyle name="období 2 52 2" xfId="33048"/>
    <cellStyle name="Obdobi 2 52 3" xfId="31164"/>
    <cellStyle name="období 2 52 3" xfId="30789"/>
    <cellStyle name="Obdobi 2 52 4" xfId="30642"/>
    <cellStyle name="období 2 52 4" xfId="7205"/>
    <cellStyle name="Obdobi 2 52 5" xfId="33087"/>
    <cellStyle name="období 2 52 5" xfId="30317"/>
    <cellStyle name="Obdobi 2 52 6" xfId="32373"/>
    <cellStyle name="období 2 52 6" xfId="33608"/>
    <cellStyle name="Obdobi 2 52 7" xfId="7025"/>
    <cellStyle name="období 2 52 7" xfId="34107"/>
    <cellStyle name="Obdobi 2 52 8" xfId="30297"/>
    <cellStyle name="období 2 52 8" xfId="34151"/>
    <cellStyle name="Obdobi 2 53" xfId="21125"/>
    <cellStyle name="období 2 53" xfId="21126"/>
    <cellStyle name="Obdobi 2 53 2" xfId="7046"/>
    <cellStyle name="období 2 53 2" xfId="32047"/>
    <cellStyle name="Obdobi 2 53 3" xfId="31329"/>
    <cellStyle name="období 2 53 3" xfId="32756"/>
    <cellStyle name="Obdobi 2 53 4" xfId="29954"/>
    <cellStyle name="období 2 53 4" xfId="31767"/>
    <cellStyle name="Obdobi 2 53 5" xfId="33060"/>
    <cellStyle name="období 2 53 5" xfId="31195"/>
    <cellStyle name="Obdobi 2 53 6" xfId="34056"/>
    <cellStyle name="období 2 53 6" xfId="30092"/>
    <cellStyle name="Obdobi 2 53 7" xfId="32901"/>
    <cellStyle name="období 2 53 7" xfId="30033"/>
    <cellStyle name="Obdobi 2 53 8" xfId="32490"/>
    <cellStyle name="období 2 53 8" xfId="33046"/>
    <cellStyle name="Obdobi 2 54" xfId="32538"/>
    <cellStyle name="období 2 54" xfId="31757"/>
    <cellStyle name="Obdobi 2 55" xfId="30722"/>
    <cellStyle name="období 2 55" xfId="32985"/>
    <cellStyle name="Obdobi 2 56" xfId="7191"/>
    <cellStyle name="období 2 56" xfId="30009"/>
    <cellStyle name="Obdobi 2 57" xfId="31945"/>
    <cellStyle name="období 2 57" xfId="31224"/>
    <cellStyle name="Obdobi 2 58" xfId="31788"/>
    <cellStyle name="období 2 58" xfId="32726"/>
    <cellStyle name="Obdobi 2 59" xfId="33018"/>
    <cellStyle name="období 2 59" xfId="7535"/>
    <cellStyle name="Obdobi 2 6" xfId="21127"/>
    <cellStyle name="období 2 6" xfId="21128"/>
    <cellStyle name="Obdobi 2 6 2" xfId="32046"/>
    <cellStyle name="období 2 6 2" xfId="33356"/>
    <cellStyle name="Obdobi 2 6 3" xfId="32802"/>
    <cellStyle name="období 2 6 3" xfId="30277"/>
    <cellStyle name="Obdobi 2 6 4" xfId="31388"/>
    <cellStyle name="období 2 6 4" xfId="7740"/>
    <cellStyle name="Obdobi 2 6 5" xfId="31823"/>
    <cellStyle name="období 2 6 5" xfId="30448"/>
    <cellStyle name="Obdobi 2 6 6" xfId="30091"/>
    <cellStyle name="období 2 6 6" xfId="34055"/>
    <cellStyle name="Obdobi 2 6 7" xfId="32253"/>
    <cellStyle name="období 2 6 7" xfId="34106"/>
    <cellStyle name="Obdobi 2 6 8" xfId="33428"/>
    <cellStyle name="období 2 6 8" xfId="34150"/>
    <cellStyle name="Obdobi 2 60" xfId="30645"/>
    <cellStyle name="období 2 60" xfId="33568"/>
    <cellStyle name="Obdobi 2 61" xfId="34816"/>
    <cellStyle name="období 2 61" xfId="34817"/>
    <cellStyle name="Obdobi 2 7" xfId="21129"/>
    <cellStyle name="období 2 7" xfId="21130"/>
    <cellStyle name="Obdobi 2 7 2" xfId="32998"/>
    <cellStyle name="období 2 7 2" xfId="30871"/>
    <cellStyle name="Obdobi 2 7 3" xfId="32859"/>
    <cellStyle name="období 2 7 3" xfId="7222"/>
    <cellStyle name="Obdobi 2 7 4" xfId="32536"/>
    <cellStyle name="období 2 7 4" xfId="31513"/>
    <cellStyle name="Obdobi 2 7 5" xfId="30447"/>
    <cellStyle name="období 2 7 5" xfId="33088"/>
    <cellStyle name="Obdobi 2 7 6" xfId="30218"/>
    <cellStyle name="období 2 7 6" xfId="31272"/>
    <cellStyle name="Obdobi 2 7 7" xfId="33445"/>
    <cellStyle name="období 2 7 7" xfId="31977"/>
    <cellStyle name="Obdobi 2 7 8" xfId="7736"/>
    <cellStyle name="období 2 7 8" xfId="33934"/>
    <cellStyle name="Obdobi 2 8" xfId="21131"/>
    <cellStyle name="období 2 8" xfId="21132"/>
    <cellStyle name="Obdobi 2 8 2" xfId="33754"/>
    <cellStyle name="období 2 8 2" xfId="32233"/>
    <cellStyle name="Obdobi 2 8 3" xfId="32860"/>
    <cellStyle name="období 2 8 3" xfId="32457"/>
    <cellStyle name="Obdobi 2 8 4" xfId="32392"/>
    <cellStyle name="období 2 8 4" xfId="30658"/>
    <cellStyle name="Obdobi 2 8 5" xfId="31577"/>
    <cellStyle name="období 2 8 5" xfId="33681"/>
    <cellStyle name="Obdobi 2 8 6" xfId="31491"/>
    <cellStyle name="období 2 8 6" xfId="31832"/>
    <cellStyle name="Obdobi 2 8 7" xfId="30215"/>
    <cellStyle name="období 2 8 7" xfId="34105"/>
    <cellStyle name="Obdobi 2 8 8" xfId="32427"/>
    <cellStyle name="období 2 8 8" xfId="34149"/>
    <cellStyle name="Obdobi 2 9" xfId="21133"/>
    <cellStyle name="období 2 9" xfId="21134"/>
    <cellStyle name="Obdobi 2 9 2" xfId="33231"/>
    <cellStyle name="období 2 9 2" xfId="31749"/>
    <cellStyle name="Obdobi 2 9 3" xfId="30598"/>
    <cellStyle name="období 2 9 3" xfId="33602"/>
    <cellStyle name="Obdobi 2 9 4" xfId="30657"/>
    <cellStyle name="období 2 9 4" xfId="32294"/>
    <cellStyle name="Obdobi 2 9 5" xfId="7513"/>
    <cellStyle name="období 2 9 5" xfId="31868"/>
    <cellStyle name="Obdobi 2 9 6" xfId="34054"/>
    <cellStyle name="období 2 9 6" xfId="31531"/>
    <cellStyle name="Obdobi 2 9 7" xfId="30015"/>
    <cellStyle name="období 2 9 7" xfId="30241"/>
    <cellStyle name="Obdobi 2 9 8" xfId="30026"/>
    <cellStyle name="období 2 9 8" xfId="32031"/>
    <cellStyle name="Obdobi 20" xfId="3500"/>
    <cellStyle name="období 20" xfId="3499"/>
    <cellStyle name="Obdobi 21" xfId="3527"/>
    <cellStyle name="období 21" xfId="3528"/>
    <cellStyle name="Obdobi 22" xfId="3548"/>
    <cellStyle name="období 22" xfId="3549"/>
    <cellStyle name="Obdobi 23" xfId="3637"/>
    <cellStyle name="období 23" xfId="3638"/>
    <cellStyle name="Obdobi 24" xfId="3690"/>
    <cellStyle name="období 24" xfId="3691"/>
    <cellStyle name="Obdobi 25" xfId="3912"/>
    <cellStyle name="období 25" xfId="3913"/>
    <cellStyle name="Obdobi 26" xfId="3845"/>
    <cellStyle name="období 26" xfId="3844"/>
    <cellStyle name="Obdobi 27" xfId="3907"/>
    <cellStyle name="období 27" xfId="3908"/>
    <cellStyle name="Obdobi 28" xfId="4146"/>
    <cellStyle name="období 28" xfId="4147"/>
    <cellStyle name="Obdobi 29" xfId="4153"/>
    <cellStyle name="období 29" xfId="4152"/>
    <cellStyle name="Obdobi 3" xfId="1117"/>
    <cellStyle name="období 3" xfId="1118"/>
    <cellStyle name="Obdobi 3 10" xfId="21135"/>
    <cellStyle name="období 3 10" xfId="21136"/>
    <cellStyle name="Obdobi 3 10 2" xfId="32763"/>
    <cellStyle name="období 3 10 2" xfId="33230"/>
    <cellStyle name="Obdobi 3 10 3" xfId="32803"/>
    <cellStyle name="období 3 10 3" xfId="30378"/>
    <cellStyle name="Obdobi 3 10 4" xfId="33713"/>
    <cellStyle name="období 3 10 4" xfId="30327"/>
    <cellStyle name="Obdobi 3 10 5" xfId="32411"/>
    <cellStyle name="období 3 10 5" xfId="33089"/>
    <cellStyle name="Obdobi 3 10 6" xfId="34053"/>
    <cellStyle name="období 3 10 6" xfId="30858"/>
    <cellStyle name="Obdobi 3 10 7" xfId="29949"/>
    <cellStyle name="období 3 10 7" xfId="32836"/>
    <cellStyle name="Obdobi 3 10 8" xfId="31423"/>
    <cellStyle name="období 3 10 8" xfId="32482"/>
    <cellStyle name="Obdobi 3 11" xfId="21137"/>
    <cellStyle name="období 3 11" xfId="21138"/>
    <cellStyle name="Obdobi 3 11 2" xfId="30076"/>
    <cellStyle name="období 3 11 2" xfId="30425"/>
    <cellStyle name="Obdobi 3 11 3" xfId="7378"/>
    <cellStyle name="období 3 11 3" xfId="7521"/>
    <cellStyle name="Obdobi 3 11 4" xfId="30545"/>
    <cellStyle name="období 3 11 4" xfId="32821"/>
    <cellStyle name="Obdobi 3 11 5" xfId="30623"/>
    <cellStyle name="období 3 11 5" xfId="32739"/>
    <cellStyle name="Obdobi 3 11 6" xfId="33523"/>
    <cellStyle name="období 3 11 6" xfId="32451"/>
    <cellStyle name="Obdobi 3 11 7" xfId="30364"/>
    <cellStyle name="období 3 11 7" xfId="32289"/>
    <cellStyle name="Obdobi 3 11 8" xfId="30877"/>
    <cellStyle name="období 3 11 8" xfId="33456"/>
    <cellStyle name="Obdobi 3 12" xfId="21139"/>
    <cellStyle name="období 3 12" xfId="21140"/>
    <cellStyle name="Obdobi 3 12 2" xfId="32947"/>
    <cellStyle name="období 3 12 2" xfId="32232"/>
    <cellStyle name="Obdobi 3 12 3" xfId="32639"/>
    <cellStyle name="období 3 12 3" xfId="31452"/>
    <cellStyle name="Obdobi 3 12 4" xfId="32256"/>
    <cellStyle name="období 3 12 4" xfId="7511"/>
    <cellStyle name="Obdobi 3 12 5" xfId="30900"/>
    <cellStyle name="období 3 12 5" xfId="32319"/>
    <cellStyle name="Obdobi 3 12 6" xfId="34052"/>
    <cellStyle name="období 3 12 6" xfId="31246"/>
    <cellStyle name="Obdobi 3 12 7" xfId="32372"/>
    <cellStyle name="období 3 12 7" xfId="31980"/>
    <cellStyle name="Obdobi 3 12 8" xfId="31348"/>
    <cellStyle name="období 3 12 8" xfId="33550"/>
    <cellStyle name="Obdobi 3 13" xfId="21141"/>
    <cellStyle name="období 3 13" xfId="21142"/>
    <cellStyle name="Obdobi 3 13 2" xfId="32231"/>
    <cellStyle name="období 3 13 2" xfId="33229"/>
    <cellStyle name="Obdobi 3 13 3" xfId="30677"/>
    <cellStyle name="období 3 13 3" xfId="31597"/>
    <cellStyle name="Obdobi 3 13 4" xfId="33621"/>
    <cellStyle name="období 3 13 4" xfId="33310"/>
    <cellStyle name="Obdobi 3 13 5" xfId="32078"/>
    <cellStyle name="období 3 13 5" xfId="33987"/>
    <cellStyle name="Obdobi 3 13 6" xfId="7516"/>
    <cellStyle name="období 3 13 6" xfId="33291"/>
    <cellStyle name="Obdobi 3 13 7" xfId="31765"/>
    <cellStyle name="období 3 13 7" xfId="32461"/>
    <cellStyle name="Obdobi 3 13 8" xfId="31790"/>
    <cellStyle name="období 3 13 8" xfId="32335"/>
    <cellStyle name="Obdobi 3 14" xfId="21143"/>
    <cellStyle name="období 3 14" xfId="21144"/>
    <cellStyle name="Obdobi 3 14 2" xfId="33228"/>
    <cellStyle name="období 3 14 2" xfId="32666"/>
    <cellStyle name="Obdobi 3 14 3" xfId="7010"/>
    <cellStyle name="období 3 14 3" xfId="30379"/>
    <cellStyle name="Obdobi 3 14 4" xfId="31923"/>
    <cellStyle name="období 3 14 4" xfId="30641"/>
    <cellStyle name="Obdobi 3 14 5" xfId="30449"/>
    <cellStyle name="období 3 14 5" xfId="33365"/>
    <cellStyle name="Obdobi 3 14 6" xfId="30152"/>
    <cellStyle name="období 3 14 6" xfId="32750"/>
    <cellStyle name="Obdobi 3 14 7" xfId="7063"/>
    <cellStyle name="období 3 14 7" xfId="31981"/>
    <cellStyle name="Obdobi 3 14 8" xfId="33398"/>
    <cellStyle name="období 3 14 8" xfId="32590"/>
    <cellStyle name="Obdobi 3 15" xfId="21145"/>
    <cellStyle name="období 3 15" xfId="21146"/>
    <cellStyle name="Obdobi 3 15 2" xfId="29901"/>
    <cellStyle name="období 3 15 2" xfId="30075"/>
    <cellStyle name="Obdobi 3 15 3" xfId="29907"/>
    <cellStyle name="období 3 15 3" xfId="32755"/>
    <cellStyle name="Obdobi 3 15 4" xfId="33620"/>
    <cellStyle name="období 3 15 4" xfId="33134"/>
    <cellStyle name="Obdobi 3 15 5" xfId="30718"/>
    <cellStyle name="období 3 15 5" xfId="33986"/>
    <cellStyle name="Obdobi 3 15 6" xfId="7448"/>
    <cellStyle name="období 3 15 6" xfId="33213"/>
    <cellStyle name="Obdobi 3 15 7" xfId="32632"/>
    <cellStyle name="období 3 15 7" xfId="31842"/>
    <cellStyle name="Obdobi 3 15 8" xfId="31114"/>
    <cellStyle name="období 3 15 8" xfId="31105"/>
    <cellStyle name="Obdobi 3 16" xfId="21147"/>
    <cellStyle name="období 3 16" xfId="21148"/>
    <cellStyle name="Obdobi 3 16 2" xfId="31748"/>
    <cellStyle name="období 3 16 2" xfId="33536"/>
    <cellStyle name="Obdobi 3 16 3" xfId="30380"/>
    <cellStyle name="období 3 16 3" xfId="7377"/>
    <cellStyle name="Obdobi 3 16 4" xfId="32680"/>
    <cellStyle name="období 3 16 4" xfId="30680"/>
    <cellStyle name="Obdobi 3 16 5" xfId="33734"/>
    <cellStyle name="období 3 16 5" xfId="33161"/>
    <cellStyle name="Obdobi 3 16 6" xfId="32865"/>
    <cellStyle name="období 3 16 6" xfId="30435"/>
    <cellStyle name="Obdobi 3 16 7" xfId="33020"/>
    <cellStyle name="období 3 16 7" xfId="33055"/>
    <cellStyle name="Obdobi 3 16 8" xfId="31030"/>
    <cellStyle name="období 3 16 8" xfId="33971"/>
    <cellStyle name="Obdobi 3 17" xfId="21149"/>
    <cellStyle name="období 3 17" xfId="21150"/>
    <cellStyle name="Obdobi 3 17 2" xfId="31517"/>
    <cellStyle name="období 3 17 2" xfId="7720"/>
    <cellStyle name="Obdobi 3 17 3" xfId="30044"/>
    <cellStyle name="období 3 17 3" xfId="32775"/>
    <cellStyle name="Obdobi 3 17 4" xfId="30801"/>
    <cellStyle name="období 3 17 4" xfId="31109"/>
    <cellStyle name="Obdobi 3 17 5" xfId="7444"/>
    <cellStyle name="období 3 17 5" xfId="32471"/>
    <cellStyle name="Obdobi 3 17 6" xfId="31566"/>
    <cellStyle name="období 3 17 6" xfId="32989"/>
    <cellStyle name="Obdobi 3 17 7" xfId="31898"/>
    <cellStyle name="období 3 17 7" xfId="34104"/>
    <cellStyle name="Obdobi 3 17 8" xfId="31201"/>
    <cellStyle name="období 3 17 8" xfId="34148"/>
    <cellStyle name="Obdobi 3 18" xfId="21151"/>
    <cellStyle name="období 3 18" xfId="21152"/>
    <cellStyle name="Obdobi 3 18 2" xfId="31747"/>
    <cellStyle name="období 3 18 2" xfId="33751"/>
    <cellStyle name="Obdobi 3 18 3" xfId="31453"/>
    <cellStyle name="období 3 18 3" xfId="30849"/>
    <cellStyle name="Obdobi 3 18 4" xfId="32897"/>
    <cellStyle name="období 3 18 4" xfId="33309"/>
    <cellStyle name="Obdobi 3 18 5" xfId="30830"/>
    <cellStyle name="období 3 18 5" xfId="32216"/>
    <cellStyle name="Obdobi 3 18 6" xfId="33305"/>
    <cellStyle name="období 3 18 6" xfId="32879"/>
    <cellStyle name="Obdobi 3 18 7" xfId="33612"/>
    <cellStyle name="období 3 18 7" xfId="30365"/>
    <cellStyle name="Obdobi 3 18 8" xfId="33654"/>
    <cellStyle name="období 3 18 8" xfId="32014"/>
    <cellStyle name="Obdobi 3 19" xfId="21153"/>
    <cellStyle name="období 3 19" xfId="21154"/>
    <cellStyle name="Obdobi 3 19 2" xfId="33750"/>
    <cellStyle name="období 3 19 2" xfId="32230"/>
    <cellStyle name="Obdobi 3 19 3" xfId="32640"/>
    <cellStyle name="období 3 19 3" xfId="32851"/>
    <cellStyle name="Obdobi 3 19 4" xfId="30734"/>
    <cellStyle name="období 3 19 4" xfId="30185"/>
    <cellStyle name="Obdobi 3 19 5" xfId="30605"/>
    <cellStyle name="období 3 19 5" xfId="34048"/>
    <cellStyle name="Obdobi 3 19 6" xfId="33874"/>
    <cellStyle name="období 3 19 6" xfId="33507"/>
    <cellStyle name="Obdobi 3 19 7" xfId="31590"/>
    <cellStyle name="období 3 19 7" xfId="30711"/>
    <cellStyle name="Obdobi 3 19 8" xfId="33909"/>
    <cellStyle name="období 3 19 8" xfId="31284"/>
    <cellStyle name="Obdobi 3 2" xfId="21155"/>
    <cellStyle name="období 3 2" xfId="21156"/>
    <cellStyle name="Obdobi 3 2 2" xfId="33749"/>
    <cellStyle name="období 3 2 2" xfId="33227"/>
    <cellStyle name="Obdobi 3 2 3" xfId="31454"/>
    <cellStyle name="období 3 2 3" xfId="31455"/>
    <cellStyle name="Obdobi 3 2 4" xfId="33133"/>
    <cellStyle name="období 3 2 4" xfId="32464"/>
    <cellStyle name="Obdobi 3 2 5" xfId="30318"/>
    <cellStyle name="období 3 2 5" xfId="30839"/>
    <cellStyle name="Obdobi 3 2 6" xfId="32670"/>
    <cellStyle name="období 3 2 6" xfId="30603"/>
    <cellStyle name="Obdobi 3 2 7" xfId="30590"/>
    <cellStyle name="období 3 2 7" xfId="31552"/>
    <cellStyle name="Obdobi 3 2 8" xfId="30876"/>
    <cellStyle name="období 3 2 8" xfId="30800"/>
    <cellStyle name="Obdobi 3 20" xfId="21157"/>
    <cellStyle name="období 3 20" xfId="21158"/>
    <cellStyle name="Obdobi 3 20 2" xfId="31074"/>
    <cellStyle name="období 3 20 2" xfId="33748"/>
    <cellStyle name="Obdobi 3 20 3" xfId="30381"/>
    <cellStyle name="období 3 20 3" xfId="32934"/>
    <cellStyle name="Obdobi 3 20 4" xfId="33821"/>
    <cellStyle name="období 3 20 4" xfId="7741"/>
    <cellStyle name="Obdobi 3 20 5" xfId="32390"/>
    <cellStyle name="období 3 20 5" xfId="31734"/>
    <cellStyle name="Obdobi 3 20 6" xfId="30773"/>
    <cellStyle name="období 3 20 6" xfId="34099"/>
    <cellStyle name="Obdobi 3 20 7" xfId="32684"/>
    <cellStyle name="období 3 20 7" xfId="34136"/>
    <cellStyle name="Obdobi 3 20 8" xfId="32408"/>
    <cellStyle name="období 3 20 8" xfId="34205"/>
    <cellStyle name="Obdobi 3 21" xfId="21159"/>
    <cellStyle name="období 3 21" xfId="21160"/>
    <cellStyle name="Obdobi 3 21 2" xfId="32045"/>
    <cellStyle name="období 3 21 2" xfId="31073"/>
    <cellStyle name="Obdobi 3 21 3" xfId="30045"/>
    <cellStyle name="období 3 21 3" xfId="7623"/>
    <cellStyle name="Obdobi 3 21 4" xfId="31613"/>
    <cellStyle name="období 3 21 4" xfId="30893"/>
    <cellStyle name="Obdobi 3 21 5" xfId="33061"/>
    <cellStyle name="období 3 21 5" xfId="29936"/>
    <cellStyle name="Obdobi 3 21 6" xfId="7184"/>
    <cellStyle name="období 3 21 6" xfId="7507"/>
    <cellStyle name="Obdobi 3 21 7" xfId="29967"/>
    <cellStyle name="období 3 21 7" xfId="30304"/>
    <cellStyle name="Obdobi 3 21 8" xfId="7504"/>
    <cellStyle name="období 3 21 8" xfId="29933"/>
    <cellStyle name="Obdobi 3 22" xfId="21161"/>
    <cellStyle name="období 3 22" xfId="21162"/>
    <cellStyle name="Obdobi 3 22 2" xfId="30074"/>
    <cellStyle name="období 3 22 2" xfId="33226"/>
    <cellStyle name="Obdobi 3 22 3" xfId="30599"/>
    <cellStyle name="období 3 22 3" xfId="33832"/>
    <cellStyle name="Obdobi 3 22 4" xfId="30577"/>
    <cellStyle name="období 3 22 4" xfId="30576"/>
    <cellStyle name="Obdobi 3 22 5" xfId="32449"/>
    <cellStyle name="období 3 22 5" xfId="30993"/>
    <cellStyle name="Obdobi 3 22 6" xfId="30968"/>
    <cellStyle name="období 3 22 6" xfId="34051"/>
    <cellStyle name="Obdobi 3 22 7" xfId="31120"/>
    <cellStyle name="období 3 22 7" xfId="30305"/>
    <cellStyle name="Obdobi 3 22 8" xfId="30671"/>
    <cellStyle name="období 3 22 8" xfId="31205"/>
    <cellStyle name="Obdobi 3 23" xfId="21163"/>
    <cellStyle name="období 3 23" xfId="21164"/>
    <cellStyle name="Obdobi 3 23 2" xfId="32229"/>
    <cellStyle name="období 3 23 2" xfId="32228"/>
    <cellStyle name="Obdobi 3 23 3" xfId="33298"/>
    <cellStyle name="období 3 23 3" xfId="31165"/>
    <cellStyle name="Obdobi 3 23 4" xfId="32111"/>
    <cellStyle name="období 3 23 4" xfId="32110"/>
    <cellStyle name="Obdobi 3 23 5" xfId="29956"/>
    <cellStyle name="období 3 23 5" xfId="32866"/>
    <cellStyle name="Obdobi 3 23 6" xfId="32368"/>
    <cellStyle name="období 3 23 6" xfId="32276"/>
    <cellStyle name="Obdobi 3 23 7" xfId="34103"/>
    <cellStyle name="období 3 23 7" xfId="32026"/>
    <cellStyle name="Obdobi 3 23 8" xfId="34147"/>
    <cellStyle name="období 3 23 8" xfId="30867"/>
    <cellStyle name="Obdobi 3 24" xfId="21165"/>
    <cellStyle name="období 3 24" xfId="21166"/>
    <cellStyle name="Obdobi 3 24 2" xfId="33225"/>
    <cellStyle name="období 3 24 2" xfId="31746"/>
    <cellStyle name="Obdobi 3 24 3" xfId="32096"/>
    <cellStyle name="období 3 24 3" xfId="30046"/>
    <cellStyle name="Obdobi 3 24 4" xfId="33619"/>
    <cellStyle name="období 3 24 4" xfId="7145"/>
    <cellStyle name="Obdobi 3 24 5" xfId="30729"/>
    <cellStyle name="období 3 24 5" xfId="32391"/>
    <cellStyle name="Obdobi 3 24 6" xfId="30434"/>
    <cellStyle name="období 3 24 6" xfId="31826"/>
    <cellStyle name="Obdobi 3 24 7" xfId="32311"/>
    <cellStyle name="období 3 24 7" xfId="7288"/>
    <cellStyle name="Obdobi 3 24 8" xfId="30846"/>
    <cellStyle name="období 3 24 8" xfId="31204"/>
    <cellStyle name="Obdobi 3 25" xfId="21167"/>
    <cellStyle name="období 3 25" xfId="21168"/>
    <cellStyle name="Obdobi 3 25 2" xfId="32227"/>
    <cellStyle name="období 3 25 2" xfId="33047"/>
    <cellStyle name="Obdobi 3 25 3" xfId="31456"/>
    <cellStyle name="období 3 25 3" xfId="30382"/>
    <cellStyle name="Obdobi 3 25 4" xfId="33820"/>
    <cellStyle name="období 3 25 4" xfId="33132"/>
    <cellStyle name="Obdobi 3 25 5" xfId="31721"/>
    <cellStyle name="období 3 25 5" xfId="32034"/>
    <cellStyle name="Obdobi 3 25 6" xfId="30886"/>
    <cellStyle name="období 3 25 6" xfId="33351"/>
    <cellStyle name="Obdobi 3 25 7" xfId="31849"/>
    <cellStyle name="období 3 25 7" xfId="33056"/>
    <cellStyle name="Obdobi 3 25 8" xfId="33605"/>
    <cellStyle name="období 3 25 8" xfId="32483"/>
    <cellStyle name="Obdobi 3 26" xfId="21169"/>
    <cellStyle name="období 3 26" xfId="21170"/>
    <cellStyle name="Obdobi 3 26 2" xfId="33747"/>
    <cellStyle name="období 3 26 2" xfId="32044"/>
    <cellStyle name="Obdobi 3 26 3" xfId="31031"/>
    <cellStyle name="období 3 26 3" xfId="31032"/>
    <cellStyle name="Obdobi 3 26 4" xfId="30804"/>
    <cellStyle name="období 3 26 4" xfId="32703"/>
    <cellStyle name="Obdobi 3 26 5" xfId="30103"/>
    <cellStyle name="období 3 26 5" xfId="30810"/>
    <cellStyle name="Obdobi 3 26 6" xfId="32480"/>
    <cellStyle name="období 3 26 6" xfId="32626"/>
    <cellStyle name="Obdobi 3 26 7" xfId="7561"/>
    <cellStyle name="období 3 26 7" xfId="33021"/>
    <cellStyle name="Obdobi 3 26 8" xfId="6992"/>
    <cellStyle name="období 3 26 8" xfId="33171"/>
    <cellStyle name="Obdobi 3 27" xfId="21171"/>
    <cellStyle name="období 3 27" xfId="21172"/>
    <cellStyle name="Obdobi 3 27 2" xfId="31516"/>
    <cellStyle name="období 3 27 2" xfId="30073"/>
    <cellStyle name="Obdobi 3 27 3" xfId="32861"/>
    <cellStyle name="období 3 27 3" xfId="33299"/>
    <cellStyle name="Obdobi 3 27 4" xfId="30007"/>
    <cellStyle name="období 3 27 4" xfId="33910"/>
    <cellStyle name="Obdobi 3 27 5" xfId="33985"/>
    <cellStyle name="období 3 27 5" xfId="33869"/>
    <cellStyle name="Obdobi 3 27 6" xfId="33427"/>
    <cellStyle name="období 3 27 6" xfId="34050"/>
    <cellStyle name="Obdobi 3 27 7" xfId="7018"/>
    <cellStyle name="období 3 27 7" xfId="33916"/>
    <cellStyle name="Obdobi 3 27 8" xfId="31652"/>
    <cellStyle name="období 3 27 8" xfId="31651"/>
    <cellStyle name="Obdobi 3 28" xfId="21173"/>
    <cellStyle name="období 3 28" xfId="21174"/>
    <cellStyle name="Obdobi 3 28 2" xfId="33876"/>
    <cellStyle name="období 3 28 2" xfId="33746"/>
    <cellStyle name="Obdobi 3 28 3" xfId="31033"/>
    <cellStyle name="období 3 28 3" xfId="7594"/>
    <cellStyle name="Obdobi 3 28 4" xfId="32896"/>
    <cellStyle name="období 3 28 4" xfId="33618"/>
    <cellStyle name="Obdobi 3 28 5" xfId="33984"/>
    <cellStyle name="období 3 28 5" xfId="33653"/>
    <cellStyle name="Obdobi 3 28 6" xfId="33166"/>
    <cellStyle name="období 3 28 6" xfId="30168"/>
    <cellStyle name="Obdobi 3 28 7" xfId="31525"/>
    <cellStyle name="období 3 28 7" xfId="30306"/>
    <cellStyle name="Obdobi 3 28 8" xfId="31442"/>
    <cellStyle name="období 3 28 8" xfId="31203"/>
    <cellStyle name="Obdobi 3 29" xfId="21175"/>
    <cellStyle name="období 3 29" xfId="21176"/>
    <cellStyle name="Obdobi 3 29 2" xfId="32226"/>
    <cellStyle name="období 3 29 2" xfId="32579"/>
    <cellStyle name="Obdobi 3 29 3" xfId="31166"/>
    <cellStyle name="období 3 29 3" xfId="31861"/>
    <cellStyle name="Obdobi 3 29 4" xfId="7543"/>
    <cellStyle name="období 3 29 4" xfId="32109"/>
    <cellStyle name="Obdobi 3 29 5" xfId="30730"/>
    <cellStyle name="období 3 29 5" xfId="32079"/>
    <cellStyle name="Obdobi 3 29 6" xfId="31199"/>
    <cellStyle name="období 3 29 6" xfId="30126"/>
    <cellStyle name="Obdobi 3 29 7" xfId="7626"/>
    <cellStyle name="období 3 29 7" xfId="7540"/>
    <cellStyle name="Obdobi 3 29 8" xfId="32816"/>
    <cellStyle name="období 3 29 8" xfId="7483"/>
    <cellStyle name="Obdobi 3 3" xfId="21177"/>
    <cellStyle name="období 3 3" xfId="21178"/>
    <cellStyle name="Obdobi 3 3 2" xfId="32398"/>
    <cellStyle name="období 3 3 2" xfId="32397"/>
    <cellStyle name="Obdobi 3 3 3" xfId="30918"/>
    <cellStyle name="období 3 3 3" xfId="30935"/>
    <cellStyle name="Obdobi 3 3 4" xfId="33131"/>
    <cellStyle name="období 3 3 4" xfId="30627"/>
    <cellStyle name="Obdobi 3 3 5" xfId="33983"/>
    <cellStyle name="období 3 3 5" xfId="30000"/>
    <cellStyle name="Obdobi 3 3 6" xfId="30929"/>
    <cellStyle name="období 3 3 6" xfId="32442"/>
    <cellStyle name="Obdobi 3 3 7" xfId="30307"/>
    <cellStyle name="období 3 3 7" xfId="32279"/>
    <cellStyle name="Obdobi 3 3 8" xfId="31029"/>
    <cellStyle name="období 3 3 8" xfId="30114"/>
    <cellStyle name="Obdobi 3 30" xfId="21179"/>
    <cellStyle name="období 3 30" xfId="21180"/>
    <cellStyle name="Obdobi 3 30 2" xfId="32946"/>
    <cellStyle name="období 3 30 2" xfId="33745"/>
    <cellStyle name="Obdobi 3 30 3" xfId="30383"/>
    <cellStyle name="období 3 30 3" xfId="33895"/>
    <cellStyle name="Obdobi 3 30 4" xfId="31612"/>
    <cellStyle name="období 3 30 4" xfId="30326"/>
    <cellStyle name="Obdobi 3 30 5" xfId="33982"/>
    <cellStyle name="období 3 30 5" xfId="32967"/>
    <cellStyle name="Obdobi 3 30 6" xfId="33188"/>
    <cellStyle name="období 3 30 6" xfId="32416"/>
    <cellStyle name="Obdobi 3 30 7" xfId="30989"/>
    <cellStyle name="období 3 30 7" xfId="32180"/>
    <cellStyle name="Obdobi 3 30 8" xfId="31338"/>
    <cellStyle name="období 3 30 8" xfId="31087"/>
    <cellStyle name="Obdobi 3 31" xfId="21181"/>
    <cellStyle name="období 3 31" xfId="21182"/>
    <cellStyle name="Obdobi 3 31 2" xfId="33535"/>
    <cellStyle name="období 3 31 2" xfId="7348"/>
    <cellStyle name="Obdobi 3 31 3" xfId="32205"/>
    <cellStyle name="období 3 31 3" xfId="31457"/>
    <cellStyle name="Obdobi 3 31 4" xfId="31974"/>
    <cellStyle name="období 3 31 4" xfId="33772"/>
    <cellStyle name="Obdobi 3 31 5" xfId="33981"/>
    <cellStyle name="období 3 31 5" xfId="33887"/>
    <cellStyle name="Obdobi 3 31 6" xfId="30928"/>
    <cellStyle name="období 3 31 6" xfId="29950"/>
    <cellStyle name="Obdobi 3 31 7" xfId="31561"/>
    <cellStyle name="období 3 31 7" xfId="32854"/>
    <cellStyle name="Obdobi 3 31 8" xfId="30486"/>
    <cellStyle name="období 3 31 8" xfId="31422"/>
    <cellStyle name="Obdobi 3 32" xfId="21183"/>
    <cellStyle name="období 3 32" xfId="21184"/>
    <cellStyle name="Obdobi 3 32 2" xfId="30072"/>
    <cellStyle name="období 3 32 2" xfId="33744"/>
    <cellStyle name="Obdobi 3 32 3" xfId="32641"/>
    <cellStyle name="období 3 32 3" xfId="32206"/>
    <cellStyle name="Obdobi 3 32 4" xfId="7059"/>
    <cellStyle name="období 3 32 4" xfId="33457"/>
    <cellStyle name="Obdobi 3 32 5" xfId="33280"/>
    <cellStyle name="období 3 32 5" xfId="33980"/>
    <cellStyle name="Obdobi 3 32 6" xfId="33330"/>
    <cellStyle name="období 3 32 6" xfId="29931"/>
    <cellStyle name="Obdobi 3 32 7" xfId="31121"/>
    <cellStyle name="období 3 32 7" xfId="30698"/>
    <cellStyle name="Obdobi 3 32 8" xfId="32029"/>
    <cellStyle name="období 3 32 8" xfId="33158"/>
    <cellStyle name="Obdobi 3 33" xfId="21185"/>
    <cellStyle name="období 3 33" xfId="21186"/>
    <cellStyle name="Obdobi 3 33 2" xfId="33224"/>
    <cellStyle name="období 3 33 2" xfId="32225"/>
    <cellStyle name="Obdobi 3 33 3" xfId="32097"/>
    <cellStyle name="období 3 33 3" xfId="33603"/>
    <cellStyle name="Obdobi 3 33 4" xfId="31807"/>
    <cellStyle name="období 3 33 4" xfId="32428"/>
    <cellStyle name="Obdobi 3 33 5" xfId="30672"/>
    <cellStyle name="období 3 33 5" xfId="33682"/>
    <cellStyle name="Obdobi 3 33 6" xfId="31584"/>
    <cellStyle name="období 3 33 6" xfId="33290"/>
    <cellStyle name="Obdobi 3 33 7" xfId="31171"/>
    <cellStyle name="období 3 33 7" xfId="31122"/>
    <cellStyle name="Obdobi 3 33 8" xfId="33614"/>
    <cellStyle name="období 3 33 8" xfId="31347"/>
    <cellStyle name="Obdobi 3 34" xfId="21187"/>
    <cellStyle name="období 3 34" xfId="21188"/>
    <cellStyle name="Obdobi 3 34 2" xfId="32623"/>
    <cellStyle name="období 3 34 2" xfId="33223"/>
    <cellStyle name="Obdobi 3 34 3" xfId="31598"/>
    <cellStyle name="období 3 34 3" xfId="33105"/>
    <cellStyle name="Obdobi 3 34 4" xfId="30546"/>
    <cellStyle name="období 3 34 4" xfId="31611"/>
    <cellStyle name="Obdobi 3 34 5" xfId="32320"/>
    <cellStyle name="období 3 34 5" xfId="32540"/>
    <cellStyle name="Obdobi 3 34 6" xfId="30654"/>
    <cellStyle name="období 3 34 6" xfId="33289"/>
    <cellStyle name="Obdobi 3 34 7" xfId="30841"/>
    <cellStyle name="období 3 34 7" xfId="30879"/>
    <cellStyle name="Obdobi 3 34 8" xfId="32956"/>
    <cellStyle name="období 3 34 8" xfId="31149"/>
    <cellStyle name="Obdobi 3 35" xfId="21189"/>
    <cellStyle name="období 3 35" xfId="21190"/>
    <cellStyle name="Obdobi 3 35 2" xfId="31745"/>
    <cellStyle name="období 3 35 2" xfId="33534"/>
    <cellStyle name="Obdobi 3 35 3" xfId="31167"/>
    <cellStyle name="období 3 35 3" xfId="32283"/>
    <cellStyle name="Obdobi 3 35 4" xfId="7146"/>
    <cellStyle name="období 3 35 4" xfId="33617"/>
    <cellStyle name="Obdobi 3 35 5" xfId="31722"/>
    <cellStyle name="období 3 35 5" xfId="32019"/>
    <cellStyle name="Obdobi 3 35 6" xfId="31377"/>
    <cellStyle name="období 3 35 6" xfId="30019"/>
    <cellStyle name="Obdobi 3 35 7" xfId="33256"/>
    <cellStyle name="období 3 35 7" xfId="33771"/>
    <cellStyle name="Obdobi 3 35 8" xfId="7421"/>
    <cellStyle name="období 3 35 8" xfId="32837"/>
    <cellStyle name="Obdobi 3 36" xfId="21191"/>
    <cellStyle name="období 3 36" xfId="21192"/>
    <cellStyle name="Obdobi 3 36 2" xfId="32443"/>
    <cellStyle name="období 3 36 2" xfId="32043"/>
    <cellStyle name="Obdobi 3 36 3" xfId="30600"/>
    <cellStyle name="období 3 36 3" xfId="31271"/>
    <cellStyle name="Obdobi 3 36 4" xfId="31387"/>
    <cellStyle name="období 3 36 4" xfId="7440"/>
    <cellStyle name="Obdobi 3 36 5" xfId="33979"/>
    <cellStyle name="období 3 36 5" xfId="7560"/>
    <cellStyle name="Obdobi 3 36 6" xfId="32071"/>
    <cellStyle name="období 3 36 6" xfId="31831"/>
    <cellStyle name="Obdobi 3 36 7" xfId="31437"/>
    <cellStyle name="období 3 36 7" xfId="30880"/>
    <cellStyle name="Obdobi 3 36 8" xfId="33475"/>
    <cellStyle name="období 3 36 8" xfId="31684"/>
    <cellStyle name="Obdobi 3 37" xfId="21193"/>
    <cellStyle name="období 3 37" xfId="21194"/>
    <cellStyle name="Obdobi 3 37 2" xfId="32945"/>
    <cellStyle name="období 3 37 2" xfId="31072"/>
    <cellStyle name="Obdobi 3 37 3" xfId="33683"/>
    <cellStyle name="období 3 37 3" xfId="31707"/>
    <cellStyle name="Obdobi 3 37 4" xfId="31554"/>
    <cellStyle name="období 3 37 4" xfId="31386"/>
    <cellStyle name="Obdobi 3 37 5" xfId="33978"/>
    <cellStyle name="období 3 37 5" xfId="32386"/>
    <cellStyle name="Obdobi 3 37 6" xfId="32450"/>
    <cellStyle name="období 3 37 6" xfId="33585"/>
    <cellStyle name="Obdobi 3 37 7" xfId="31371"/>
    <cellStyle name="období 3 37 7" xfId="31830"/>
    <cellStyle name="Obdobi 3 37 8" xfId="32925"/>
    <cellStyle name="období 3 37 8" xfId="33424"/>
    <cellStyle name="Obdobi 3 38" xfId="21195"/>
    <cellStyle name="období 3 38" xfId="21196"/>
    <cellStyle name="Obdobi 3 38 2" xfId="32224"/>
    <cellStyle name="období 3 38 2" xfId="31744"/>
    <cellStyle name="Obdobi 3 38 3" xfId="30047"/>
    <cellStyle name="období 3 38 3" xfId="7376"/>
    <cellStyle name="Obdobi 3 38 4" xfId="31012"/>
    <cellStyle name="období 3 38 4" xfId="30609"/>
    <cellStyle name="Obdobi 3 38 5" xfId="30901"/>
    <cellStyle name="období 3 38 5" xfId="33572"/>
    <cellStyle name="Obdobi 3 38 6" xfId="32275"/>
    <cellStyle name="období 3 38 6" xfId="32870"/>
    <cellStyle name="Obdobi 3 38 7" xfId="33471"/>
    <cellStyle name="období 3 38 7" xfId="33212"/>
    <cellStyle name="Obdobi 3 38 8" xfId="33596"/>
    <cellStyle name="období 3 38 8" xfId="32268"/>
    <cellStyle name="Obdobi 3 39" xfId="21197"/>
    <cellStyle name="období 3 39" xfId="21198"/>
    <cellStyle name="Obdobi 3 39 2" xfId="33743"/>
    <cellStyle name="období 3 39 2" xfId="33742"/>
    <cellStyle name="Obdobi 3 39 3" xfId="31458"/>
    <cellStyle name="období 3 39 3" xfId="31034"/>
    <cellStyle name="Obdobi 3 39 4" xfId="30608"/>
    <cellStyle name="období 3 39 4" xfId="7147"/>
    <cellStyle name="Obdobi 3 39 5" xfId="31282"/>
    <cellStyle name="období 3 39 5" xfId="32143"/>
    <cellStyle name="Obdobi 3 39 6" xfId="33288"/>
    <cellStyle name="období 3 39 6" xfId="31530"/>
    <cellStyle name="Obdobi 3 39 7" xfId="31372"/>
    <cellStyle name="období 3 39 7" xfId="30561"/>
    <cellStyle name="Obdobi 3 39 8" xfId="32834"/>
    <cellStyle name="období 3 39 8" xfId="30296"/>
    <cellStyle name="Obdobi 3 4" xfId="21199"/>
    <cellStyle name="období 3 4" xfId="21200"/>
    <cellStyle name="Obdobi 3 4 2" xfId="31743"/>
    <cellStyle name="období 3 4 2" xfId="33222"/>
    <cellStyle name="Obdobi 3 4 3" xfId="30048"/>
    <cellStyle name="období 3 4 3" xfId="33106"/>
    <cellStyle name="Obdobi 3 4 4" xfId="7055"/>
    <cellStyle name="období 3 4 4" xfId="32652"/>
    <cellStyle name="Obdobi 3 4 5" xfId="33977"/>
    <cellStyle name="období 3 4 5" xfId="30001"/>
    <cellStyle name="Obdobi 3 4 6" xfId="7466"/>
    <cellStyle name="období 3 4 6" xfId="29945"/>
    <cellStyle name="Obdobi 3 4 7" xfId="30016"/>
    <cellStyle name="období 3 4 7" xfId="7575"/>
    <cellStyle name="Obdobi 3 4 8" xfId="31353"/>
    <cellStyle name="období 3 4 8" xfId="31804"/>
    <cellStyle name="Obdobi 3 40" xfId="21201"/>
    <cellStyle name="období 3 40" xfId="21202"/>
    <cellStyle name="Obdobi 3 40 2" xfId="32042"/>
    <cellStyle name="období 3 40 2" xfId="33221"/>
    <cellStyle name="Obdobi 3 40 3" xfId="30384"/>
    <cellStyle name="období 3 40 3" xfId="33810"/>
    <cellStyle name="Obdobi 3 40 4" xfId="7076"/>
    <cellStyle name="období 3 40 4" xfId="33907"/>
    <cellStyle name="Obdobi 3 40 5" xfId="7129"/>
    <cellStyle name="období 3 40 5" xfId="31730"/>
    <cellStyle name="Obdobi 3 40 6" xfId="31138"/>
    <cellStyle name="období 3 40 6" xfId="30571"/>
    <cellStyle name="Obdobi 3 40 7" xfId="32922"/>
    <cellStyle name="období 3 40 7" xfId="30685"/>
    <cellStyle name="Obdobi 3 40 8" xfId="31334"/>
    <cellStyle name="období 3 40 8" xfId="33401"/>
    <cellStyle name="Obdobi 3 41" xfId="21203"/>
    <cellStyle name="období 3 41" xfId="21204"/>
    <cellStyle name="Obdobi 3 41 2" xfId="31071"/>
    <cellStyle name="období 3 41 2" xfId="32944"/>
    <cellStyle name="Obdobi 3 41 3" xfId="30678"/>
    <cellStyle name="období 3 41 3" xfId="30149"/>
    <cellStyle name="Obdobi 3 41 4" xfId="33346"/>
    <cellStyle name="období 3 41 4" xfId="7413"/>
    <cellStyle name="Obdobi 3 41 5" xfId="33888"/>
    <cellStyle name="období 3 41 5" xfId="30994"/>
    <cellStyle name="Obdobi 3 41 6" xfId="32425"/>
    <cellStyle name="období 3 41 6" xfId="31232"/>
    <cellStyle name="Obdobi 3 41 7" xfId="33357"/>
    <cellStyle name="období 3 41 7" xfId="29905"/>
    <cellStyle name="Obdobi 3 41 8" xfId="33666"/>
    <cellStyle name="období 3 41 8" xfId="32327"/>
    <cellStyle name="Obdobi 3 42" xfId="21205"/>
    <cellStyle name="období 3 42" xfId="21206"/>
    <cellStyle name="Obdobi 3 42 2" xfId="33533"/>
    <cellStyle name="období 3 42 2" xfId="33220"/>
    <cellStyle name="Obdobi 3 42 3" xfId="30385"/>
    <cellStyle name="období 3 42 3" xfId="31680"/>
    <cellStyle name="Obdobi 3 42 4" xfId="32255"/>
    <cellStyle name="období 3 42 4" xfId="33465"/>
    <cellStyle name="Obdobi 3 42 5" xfId="33281"/>
    <cellStyle name="období 3 42 5" xfId="7527"/>
    <cellStyle name="Obdobi 3 42 6" xfId="31583"/>
    <cellStyle name="období 3 42 6" xfId="33659"/>
    <cellStyle name="Obdobi 3 42 7" xfId="33917"/>
    <cellStyle name="období 3 42 7" xfId="6996"/>
    <cellStyle name="Obdobi 3 42 8" xfId="33902"/>
    <cellStyle name="období 3 42 8" xfId="33157"/>
    <cellStyle name="Obdobi 3 43" xfId="21207"/>
    <cellStyle name="období 3 43" xfId="21208"/>
    <cellStyle name="Obdobi 3 43 2" xfId="32357"/>
    <cellStyle name="období 3 43 2" xfId="33846"/>
    <cellStyle name="Obdobi 3 43 3" xfId="31708"/>
    <cellStyle name="období 3 43 3" xfId="30049"/>
    <cellStyle name="Obdobi 3 43 4" xfId="33616"/>
    <cellStyle name="období 3 43 4" xfId="31841"/>
    <cellStyle name="Obdobi 3 43 5" xfId="33794"/>
    <cellStyle name="období 3 43 5" xfId="31196"/>
    <cellStyle name="Obdobi 3 43 6" xfId="31921"/>
    <cellStyle name="období 3 43 6" xfId="30259"/>
    <cellStyle name="Obdobi 3 43 7" xfId="31373"/>
    <cellStyle name="období 3 43 7" xfId="33028"/>
    <cellStyle name="Obdobi 3 43 8" xfId="7006"/>
    <cellStyle name="období 3 43 8" xfId="32914"/>
    <cellStyle name="Obdobi 3 44" xfId="21209"/>
    <cellStyle name="období 3 44" xfId="21210"/>
    <cellStyle name="Obdobi 3 44 2" xfId="32223"/>
    <cellStyle name="období 3 44 2" xfId="33741"/>
    <cellStyle name="Obdobi 3 44 3" xfId="33721"/>
    <cellStyle name="období 3 44 3" xfId="33722"/>
    <cellStyle name="Obdobi 3 44 4" xfId="32890"/>
    <cellStyle name="období 3 44 4" xfId="33819"/>
    <cellStyle name="Obdobi 3 44 5" xfId="31932"/>
    <cellStyle name="období 3 44 5" xfId="32517"/>
    <cellStyle name="Obdobi 3 44 6" xfId="31091"/>
    <cellStyle name="období 3 44 6" xfId="33366"/>
    <cellStyle name="Obdobi 3 44 7" xfId="30059"/>
    <cellStyle name="období 3 44 7" xfId="31355"/>
    <cellStyle name="Obdobi 3 44 8" xfId="31472"/>
    <cellStyle name="období 3 44 8" xfId="31488"/>
    <cellStyle name="Obdobi 3 45" xfId="21211"/>
    <cellStyle name="období 3 45" xfId="21212"/>
    <cellStyle name="Obdobi 3 45 2" xfId="31742"/>
    <cellStyle name="období 3 45 2" xfId="7199"/>
    <cellStyle name="Obdobi 3 45 3" xfId="7221"/>
    <cellStyle name="období 3 45 3" xfId="32481"/>
    <cellStyle name="Obdobi 3 45 4" xfId="33712"/>
    <cellStyle name="období 3 45 4" xfId="33193"/>
    <cellStyle name="Obdobi 3 45 5" xfId="30406"/>
    <cellStyle name="období 3 45 5" xfId="7271"/>
    <cellStyle name="Obdobi 3 45 6" xfId="30345"/>
    <cellStyle name="období 3 45 6" xfId="7387"/>
    <cellStyle name="Obdobi 3 45 7" xfId="32539"/>
    <cellStyle name="období 3 45 7" xfId="31052"/>
    <cellStyle name="Obdobi 3 45 8" xfId="31234"/>
    <cellStyle name="období 3 45 8" xfId="7373"/>
    <cellStyle name="Obdobi 3 46" xfId="21213"/>
    <cellStyle name="období 3 46" xfId="21214"/>
    <cellStyle name="Obdobi 3 46 2" xfId="33219"/>
    <cellStyle name="období 3 46 2" xfId="30424"/>
    <cellStyle name="Obdobi 3 46 3" xfId="6952"/>
    <cellStyle name="období 3 46 3" xfId="33300"/>
    <cellStyle name="Obdobi 3 46 4" xfId="31766"/>
    <cellStyle name="období 3 46 4" xfId="31215"/>
    <cellStyle name="Obdobi 3 46 5" xfId="33062"/>
    <cellStyle name="období 3 46 5" xfId="33512"/>
    <cellStyle name="Obdobi 3 46 6" xfId="30125"/>
    <cellStyle name="období 3 46 6" xfId="30194"/>
    <cellStyle name="Obdobi 3 46 7" xfId="33812"/>
    <cellStyle name="období 3 46 7" xfId="31641"/>
    <cellStyle name="Obdobi 3 46 8" xfId="30113"/>
    <cellStyle name="období 3 46 8" xfId="31400"/>
    <cellStyle name="Obdobi 3 47" xfId="21215"/>
    <cellStyle name="období 3 47" xfId="21216"/>
    <cellStyle name="Obdobi 3 47 2" xfId="33532"/>
    <cellStyle name="období 3 47 2" xfId="32943"/>
    <cellStyle name="Obdobi 3 47 3" xfId="31168"/>
    <cellStyle name="období 3 47 3" xfId="31459"/>
    <cellStyle name="Obdobi 3 47 4" xfId="31553"/>
    <cellStyle name="období 3 47 4" xfId="30465"/>
    <cellStyle name="Obdobi 3 47 5" xfId="32412"/>
    <cellStyle name="období 3 47 5" xfId="33090"/>
    <cellStyle name="Obdobi 3 47 6" xfId="30493"/>
    <cellStyle name="období 3 47 6" xfId="32497"/>
    <cellStyle name="Obdobi 3 47 7" xfId="32747"/>
    <cellStyle name="období 3 47 7" xfId="33329"/>
    <cellStyle name="Obdobi 3 47 8" xfId="31190"/>
    <cellStyle name="období 3 47 8" xfId="32587"/>
    <cellStyle name="Obdobi 3 48" xfId="21217"/>
    <cellStyle name="období 3 48" xfId="21218"/>
    <cellStyle name="Obdobi 3 48 2" xfId="33740"/>
    <cellStyle name="období 3 48 2" xfId="33218"/>
    <cellStyle name="Obdobi 3 48 3" xfId="32534"/>
    <cellStyle name="období 3 48 3" xfId="31709"/>
    <cellStyle name="Obdobi 3 48 4" xfId="32328"/>
    <cellStyle name="období 3 48 4" xfId="33130"/>
    <cellStyle name="Obdobi 3 48 5" xfId="30798"/>
    <cellStyle name="období 3 48 5" xfId="32321"/>
    <cellStyle name="Obdobi 3 48 6" xfId="32242"/>
    <cellStyle name="období 3 48 6" xfId="30109"/>
    <cellStyle name="Obdobi 3 48 7" xfId="32087"/>
    <cellStyle name="období 3 48 7" xfId="31172"/>
    <cellStyle name="Obdobi 3 48 8" xfId="30123"/>
    <cellStyle name="období 3 48 8" xfId="30802"/>
    <cellStyle name="Obdobi 3 49" xfId="21219"/>
    <cellStyle name="období 3 49" xfId="21220"/>
    <cellStyle name="Obdobi 3 49 2" xfId="31741"/>
    <cellStyle name="období 3 49 2" xfId="31740"/>
    <cellStyle name="Obdobi 3 49 3" xfId="32354"/>
    <cellStyle name="období 3 49 3" xfId="31035"/>
    <cellStyle name="Obdobi 3 49 4" xfId="32889"/>
    <cellStyle name="období 3 49 4" xfId="33129"/>
    <cellStyle name="Obdobi 3 49 5" xfId="33841"/>
    <cellStyle name="období 3 49 5" xfId="31578"/>
    <cellStyle name="Obdobi 3 49 6" xfId="30108"/>
    <cellStyle name="období 3 49 6" xfId="7629"/>
    <cellStyle name="Obdobi 3 49 7" xfId="30881"/>
    <cellStyle name="období 3 49 7" xfId="30243"/>
    <cellStyle name="Obdobi 3 49 8" xfId="31189"/>
    <cellStyle name="období 3 49 8" xfId="32617"/>
    <cellStyle name="Obdobi 3 5" xfId="21221"/>
    <cellStyle name="období 3 5" xfId="21222"/>
    <cellStyle name="Obdobi 3 5 2" xfId="30840"/>
    <cellStyle name="období 3 5 2" xfId="32222"/>
    <cellStyle name="Obdobi 3 5 3" xfId="32355"/>
    <cellStyle name="období 3 5 3" xfId="33301"/>
    <cellStyle name="Obdobi 3 5 4" xfId="33429"/>
    <cellStyle name="období 3 5 4" xfId="30640"/>
    <cellStyle name="Obdobi 3 5 5" xfId="7270"/>
    <cellStyle name="období 3 5 5" xfId="30002"/>
    <cellStyle name="Obdobi 3 5 6" xfId="32496"/>
    <cellStyle name="období 3 5 6" xfId="33353"/>
    <cellStyle name="Obdobi 3 5 7" xfId="30393"/>
    <cellStyle name="období 3 5 7" xfId="32846"/>
    <cellStyle name="Obdobi 3 5 8" xfId="7193"/>
    <cellStyle name="období 3 5 8" xfId="33033"/>
    <cellStyle name="Obdobi 3 50" xfId="21223"/>
    <cellStyle name="období 3 50" xfId="21224"/>
    <cellStyle name="Obdobi 3 50 2" xfId="30071"/>
    <cellStyle name="období 3 50 2" xfId="33217"/>
    <cellStyle name="Obdobi 3 50 3" xfId="31956"/>
    <cellStyle name="období 3 50 3" xfId="33811"/>
    <cellStyle name="Obdobi 3 50 4" xfId="33684"/>
    <cellStyle name="období 3 50 4" xfId="30238"/>
    <cellStyle name="Obdobi 3 50 5" xfId="31381"/>
    <cellStyle name="období 3 50 5" xfId="30003"/>
    <cellStyle name="Obdobi 3 50 6" xfId="31019"/>
    <cellStyle name="období 3 50 6" xfId="31266"/>
    <cellStyle name="Obdobi 3 50 7" xfId="33009"/>
    <cellStyle name="období 3 50 7" xfId="7218"/>
    <cellStyle name="Obdobi 3 50 8" xfId="32061"/>
    <cellStyle name="období 3 50 8" xfId="31368"/>
    <cellStyle name="Obdobi 3 51" xfId="21225"/>
    <cellStyle name="období 3 51" xfId="21226"/>
    <cellStyle name="Obdobi 3 51 2" xfId="32041"/>
    <cellStyle name="období 3 51 2" xfId="30070"/>
    <cellStyle name="Obdobi 3 51 3" xfId="7009"/>
    <cellStyle name="období 3 51 3" xfId="30150"/>
    <cellStyle name="Obdobi 3 51 4" xfId="31610"/>
    <cellStyle name="období 3 51 4" xfId="31108"/>
    <cellStyle name="Obdobi 3 51 5" xfId="30815"/>
    <cellStyle name="období 3 51 5" xfId="30995"/>
    <cellStyle name="Obdobi 3 51 6" xfId="31320"/>
    <cellStyle name="období 3 51 6" xfId="30323"/>
    <cellStyle name="Obdobi 3 51 7" xfId="31759"/>
    <cellStyle name="období 3 51 7" xfId="33763"/>
    <cellStyle name="Obdobi 3 51 8" xfId="31853"/>
    <cellStyle name="období 3 51 8" xfId="33845"/>
    <cellStyle name="Obdobi 3 52" xfId="21227"/>
    <cellStyle name="období 3 52" xfId="21228"/>
    <cellStyle name="Obdobi 3 52 2" xfId="31070"/>
    <cellStyle name="období 3 52 2" xfId="32221"/>
    <cellStyle name="Obdobi 3 52 3" xfId="30386"/>
    <cellStyle name="období 3 52 3" xfId="30387"/>
    <cellStyle name="Obdobi 3 52 4" xfId="31385"/>
    <cellStyle name="období 3 52 4" xfId="31011"/>
    <cellStyle name="Obdobi 3 52 5" xfId="33573"/>
    <cellStyle name="období 3 52 5" xfId="32489"/>
    <cellStyle name="Obdobi 3 52 6" xfId="31731"/>
    <cellStyle name="období 3 52 6" xfId="7562"/>
    <cellStyle name="Obdobi 3 52 7" xfId="32566"/>
    <cellStyle name="období 3 52 7" xfId="30951"/>
    <cellStyle name="Obdobi 3 52 8" xfId="7077"/>
    <cellStyle name="období 3 52 8" xfId="31918"/>
    <cellStyle name="Obdobi 3 53" xfId="21229"/>
    <cellStyle name="období 3 53" xfId="21230"/>
    <cellStyle name="Obdobi 3 53 2" xfId="31739"/>
    <cellStyle name="období 3 53 2" xfId="32220"/>
    <cellStyle name="Obdobi 3 53 3" xfId="30936"/>
    <cellStyle name="období 3 53 3" xfId="30937"/>
    <cellStyle name="Obdobi 3 53 4" xfId="7002"/>
    <cellStyle name="období 3 53 4" xfId="31891"/>
    <cellStyle name="Obdobi 3 53 5" xfId="33826"/>
    <cellStyle name="období 3 53 5" xfId="31934"/>
    <cellStyle name="Obdobi 3 53 6" xfId="31336"/>
    <cellStyle name="období 3 53 6" xfId="30193"/>
    <cellStyle name="Obdobi 3 53 7" xfId="32088"/>
    <cellStyle name="období 3 53 7" xfId="33096"/>
    <cellStyle name="Obdobi 3 53 8" xfId="31376"/>
    <cellStyle name="období 3 53 8" xfId="30264"/>
    <cellStyle name="Obdobi 3 54" xfId="33753"/>
    <cellStyle name="období 3 54" xfId="33752"/>
    <cellStyle name="Obdobi 3 55" xfId="30377"/>
    <cellStyle name="období 3 55" xfId="32933"/>
    <cellStyle name="Obdobi 3 56" xfId="33822"/>
    <cellStyle name="období 3 56" xfId="31701"/>
    <cellStyle name="Obdobi 3 57" xfId="32549"/>
    <cellStyle name="období 3 57" xfId="30771"/>
    <cellStyle name="Obdobi 3 58" xfId="31219"/>
    <cellStyle name="období 3 58" xfId="32627"/>
    <cellStyle name="Obdobi 3 59" xfId="32573"/>
    <cellStyle name="období 3 59" xfId="33308"/>
    <cellStyle name="Obdobi 3 6" xfId="21231"/>
    <cellStyle name="období 3 6" xfId="21232"/>
    <cellStyle name="Obdobi 3 6 2" xfId="33216"/>
    <cellStyle name="období 3 6 2" xfId="32219"/>
    <cellStyle name="Obdobi 3 6 3" xfId="31460"/>
    <cellStyle name="období 3 6 3" xfId="31287"/>
    <cellStyle name="Obdobi 3 6 4" xfId="30639"/>
    <cellStyle name="období 3 6 4" xfId="33345"/>
    <cellStyle name="Obdobi 3 6 5" xfId="29898"/>
    <cellStyle name="období 3 6 5" xfId="31382"/>
    <cellStyle name="Obdobi 3 6 6" xfId="33187"/>
    <cellStyle name="období 3 6 6" xfId="33584"/>
    <cellStyle name="Obdobi 3 6 7" xfId="31495"/>
    <cellStyle name="období 3 6 7" xfId="30706"/>
    <cellStyle name="Obdobi 3 6 8" xfId="32559"/>
    <cellStyle name="období 3 6 8" xfId="32664"/>
    <cellStyle name="Obdobi 3 60" xfId="30969"/>
    <cellStyle name="období 3 60" xfId="31003"/>
    <cellStyle name="Obdobi 3 61" xfId="34909"/>
    <cellStyle name="období 3 61" xfId="34910"/>
    <cellStyle name="Obdobi 3 7" xfId="21233"/>
    <cellStyle name="období 3 7" xfId="21234"/>
    <cellStyle name="Obdobi 3 7 2" xfId="32218"/>
    <cellStyle name="období 3 7 2" xfId="32040"/>
    <cellStyle name="Obdobi 3 7 3" xfId="33604"/>
    <cellStyle name="období 3 7 3" xfId="7502"/>
    <cellStyle name="Obdobi 3 7 4" xfId="33128"/>
    <cellStyle name="období 3 7 4" xfId="33344"/>
    <cellStyle name="Obdobi 3 7 5" xfId="31543"/>
    <cellStyle name="období 3 7 5" xfId="30319"/>
    <cellStyle name="Obdobi 3 7 6" xfId="32903"/>
    <cellStyle name="období 3 7 6" xfId="32070"/>
    <cellStyle name="Obdobi 3 7 7" xfId="32075"/>
    <cellStyle name="období 3 7 7" xfId="33439"/>
    <cellStyle name="Obdobi 3 7 8" xfId="31789"/>
    <cellStyle name="období 3 7 8" xfId="31393"/>
    <cellStyle name="Obdobi 3 8" xfId="21235"/>
    <cellStyle name="období 3 8" xfId="21236"/>
    <cellStyle name="Obdobi 3 8 2" xfId="32217"/>
    <cellStyle name="období 3 8 2" xfId="33531"/>
    <cellStyle name="Obdobi 3 8 3" xfId="30850"/>
    <cellStyle name="období 3 8 3" xfId="32284"/>
    <cellStyle name="Obdobi 3 8 4" xfId="7016"/>
    <cellStyle name="období 3 8 4" xfId="33004"/>
    <cellStyle name="Obdobi 3 8 5" xfId="11362"/>
    <cellStyle name="období 3 8 5" xfId="33935"/>
    <cellStyle name="Obdobi 3 8 6" xfId="30090"/>
    <cellStyle name="období 3 8 6" xfId="32553"/>
    <cellStyle name="Obdobi 3 8 7" xfId="30244"/>
    <cellStyle name="období 3 8 7" xfId="7140"/>
    <cellStyle name="Obdobi 3 8 8" xfId="30250"/>
    <cellStyle name="období 3 8 8" xfId="30807"/>
    <cellStyle name="Obdobi 3 9" xfId="21237"/>
    <cellStyle name="období 3 9" xfId="21238"/>
    <cellStyle name="Obdobi 3 9 2" xfId="30069"/>
    <cellStyle name="období 3 9 2" xfId="7719"/>
    <cellStyle name="Obdobi 3 9 3" xfId="32098"/>
    <cellStyle name="období 3 9 3" xfId="31036"/>
    <cellStyle name="Obdobi 3 9 4" xfId="7546"/>
    <cellStyle name="období 3 9 4" xfId="30803"/>
    <cellStyle name="Obdobi 3 9 5" xfId="31101"/>
    <cellStyle name="období 3 9 5" xfId="33282"/>
    <cellStyle name="Obdobi 3 9 6" xfId="32601"/>
    <cellStyle name="období 3 9 6" xfId="7424"/>
    <cellStyle name="Obdobi 3 9 7" xfId="31642"/>
    <cellStyle name="období 3 9 7" xfId="30017"/>
    <cellStyle name="Obdobi 3 9 8" xfId="32749"/>
    <cellStyle name="období 3 9 8" xfId="32850"/>
    <cellStyle name="Obdobi 30" xfId="4463"/>
    <cellStyle name="období 30" xfId="4462"/>
    <cellStyle name="Obdobi 31" xfId="4830"/>
    <cellStyle name="období 31" xfId="4829"/>
    <cellStyle name="Obdobi 32" xfId="4132"/>
    <cellStyle name="období 32" xfId="4821"/>
    <cellStyle name="Obdobi 33" xfId="4271"/>
    <cellStyle name="období 33" xfId="4275"/>
    <cellStyle name="Obdobi 34" xfId="4876"/>
    <cellStyle name="období 34" xfId="4877"/>
    <cellStyle name="Obdobi 35" xfId="4850"/>
    <cellStyle name="období 35" xfId="4849"/>
    <cellStyle name="Obdobi 36" xfId="4911"/>
    <cellStyle name="období 36" xfId="4912"/>
    <cellStyle name="Obdobi 37" xfId="4914"/>
    <cellStyle name="období 37" xfId="4913"/>
    <cellStyle name="Obdobi 38" xfId="5328"/>
    <cellStyle name="období 38" xfId="5329"/>
    <cellStyle name="Obdobi 39" xfId="5632"/>
    <cellStyle name="období 39" xfId="5633"/>
    <cellStyle name="Obdobi 4" xfId="1116"/>
    <cellStyle name="období 4" xfId="1115"/>
    <cellStyle name="Obdobi 4 2" xfId="33530"/>
    <cellStyle name="období 4 2" xfId="31069"/>
    <cellStyle name="Obdobi 4 3" xfId="30216"/>
    <cellStyle name="období 4 3" xfId="30217"/>
    <cellStyle name="Obdobi 4 4" xfId="32995"/>
    <cellStyle name="období 4 4" xfId="32445"/>
    <cellStyle name="Obdobi 4 5" xfId="33889"/>
    <cellStyle name="období 4 5" xfId="7183"/>
    <cellStyle name="Obdobi 4 6" xfId="30453"/>
    <cellStyle name="období 4 6" xfId="7431"/>
    <cellStyle name="Obdobi 4 7" xfId="33405"/>
    <cellStyle name="období 4 7" xfId="30342"/>
    <cellStyle name="Obdobi 4 8" xfId="29892"/>
    <cellStyle name="období 4 8" xfId="33525"/>
    <cellStyle name="Obdobi 4 9" xfId="34908"/>
    <cellStyle name="období 4 9" xfId="34907"/>
    <cellStyle name="Obdobi 40" xfId="5559"/>
    <cellStyle name="období 40" xfId="5558"/>
    <cellStyle name="Obdobi 41" xfId="5634"/>
    <cellStyle name="období 41" xfId="5635"/>
    <cellStyle name="Obdobi 42" xfId="5557"/>
    <cellStyle name="období 42" xfId="5556"/>
    <cellStyle name="Obdobi 43" xfId="5763"/>
    <cellStyle name="období 43" xfId="5764"/>
    <cellStyle name="Obdobi 44" xfId="5674"/>
    <cellStyle name="období 44" xfId="5673"/>
    <cellStyle name="Obdobi 45" xfId="5765"/>
    <cellStyle name="období 45" xfId="5766"/>
    <cellStyle name="Obdobi 46" xfId="5672"/>
    <cellStyle name="období 46" xfId="5671"/>
    <cellStyle name="Obdobi 47" xfId="5767"/>
    <cellStyle name="období 47" xfId="5768"/>
    <cellStyle name="Obdobi 48" xfId="5012"/>
    <cellStyle name="období 48" xfId="5013"/>
    <cellStyle name="Obdobi 49" xfId="5807"/>
    <cellStyle name="období 49" xfId="5808"/>
    <cellStyle name="Obdobi 5" xfId="1160"/>
    <cellStyle name="období 5" xfId="1161"/>
    <cellStyle name="Obdobi 5 2" xfId="34918"/>
    <cellStyle name="období 5 2" xfId="34919"/>
    <cellStyle name="Obdobi 50" xfId="5842"/>
    <cellStyle name="období 50" xfId="5816"/>
    <cellStyle name="Obdobi 51" xfId="5868"/>
    <cellStyle name="období 51" xfId="5869"/>
    <cellStyle name="Obdobi 52" xfId="631"/>
    <cellStyle name="období 52" xfId="632"/>
    <cellStyle name="Obdobi 6" xfId="1162"/>
    <cellStyle name="období 6" xfId="1163"/>
    <cellStyle name="Obdobi 6 2" xfId="34920"/>
    <cellStyle name="období 6 2" xfId="34921"/>
    <cellStyle name="Obdobi 7" xfId="1404"/>
    <cellStyle name="období 7" xfId="1405"/>
    <cellStyle name="Obdobi 7 2" xfId="34987"/>
    <cellStyle name="období 7 2" xfId="34988"/>
    <cellStyle name="Obdobi 8" xfId="1858"/>
    <cellStyle name="období 8" xfId="1859"/>
    <cellStyle name="Obdobi 8 2" xfId="35089"/>
    <cellStyle name="období 8 2" xfId="35090"/>
    <cellStyle name="Obdobi 9" xfId="2064"/>
    <cellStyle name="období 9" xfId="2065"/>
    <cellStyle name="Obdobi 9 2" xfId="35134"/>
    <cellStyle name="období 9 2" xfId="35135"/>
    <cellStyle name="Obdobi_5_Petchem_newTables_2nd_round" xfId="5886"/>
    <cellStyle name="období_5_Petchem_newTables_2nd_round" xfId="5887"/>
    <cellStyle name="Obdobi_5_Petchem_newTables_2nd_round 10" xfId="3639"/>
    <cellStyle name="období_5_Petchem_newTables_2nd_round 10" xfId="3640"/>
    <cellStyle name="Obdobi_5_Petchem_newTables_2nd_round 11" xfId="3692"/>
    <cellStyle name="období_5_Petchem_newTables_2nd_round 11" xfId="3693"/>
    <cellStyle name="Obdobi_5_Petchem_newTables_2nd_round 12" xfId="3914"/>
    <cellStyle name="období_5_Petchem_newTables_2nd_round 12" xfId="3915"/>
    <cellStyle name="Obdobi_5_Petchem_newTables_2nd_round 13" xfId="3843"/>
    <cellStyle name="období_5_Petchem_newTables_2nd_round 13" xfId="3842"/>
    <cellStyle name="Obdobi_5_Petchem_newTables_2nd_round 14" xfId="3909"/>
    <cellStyle name="období_5_Petchem_newTables_2nd_round 14" xfId="3910"/>
    <cellStyle name="Obdobi_5_Petchem_newTables_2nd_round 15" xfId="4133"/>
    <cellStyle name="období_5_Petchem_newTables_2nd_round 15" xfId="4176"/>
    <cellStyle name="Obdobi_5_Petchem_newTables_2nd_round 16" xfId="4164"/>
    <cellStyle name="období_5_Petchem_newTables_2nd_round 16" xfId="4277"/>
    <cellStyle name="Obdobi_5_Petchem_newTables_2nd_round 17" xfId="4878"/>
    <cellStyle name="období_5_Petchem_newTables_2nd_round 17" xfId="4879"/>
    <cellStyle name="Obdobi_5_Petchem_newTables_2nd_round 18" xfId="4848"/>
    <cellStyle name="období_5_Petchem_newTables_2nd_round 18" xfId="4847"/>
    <cellStyle name="Obdobi_5_Petchem_newTables_2nd_round 19" xfId="5330"/>
    <cellStyle name="období_5_Petchem_newTables_2nd_round 19" xfId="5331"/>
    <cellStyle name="Obdobi_5_Petchem_newTables_2nd_round 2" xfId="962"/>
    <cellStyle name="období_5_Petchem_newTables_2nd_round 2" xfId="963"/>
    <cellStyle name="Obdobi_5_Petchem_newTables_2nd_round 20" xfId="5636"/>
    <cellStyle name="období_5_Petchem_newTables_2nd_round 20" xfId="5637"/>
    <cellStyle name="Obdobi_5_Petchem_newTables_2nd_round 20 2" xfId="34435"/>
    <cellStyle name="období_5_Petchem_newTables_2nd_round 20 2" xfId="34436"/>
    <cellStyle name="Obdobi_5_Petchem_newTables_2nd_round 21" xfId="5555"/>
    <cellStyle name="období_5_Petchem_newTables_2nd_round 21" xfId="5554"/>
    <cellStyle name="Obdobi_5_Petchem_newTables_2nd_round 22" xfId="5638"/>
    <cellStyle name="období_5_Petchem_newTables_2nd_round 22" xfId="5639"/>
    <cellStyle name="Obdobi_5_Petchem_newTables_2nd_round 23" xfId="5553"/>
    <cellStyle name="období_5_Petchem_newTables_2nd_round 23" xfId="5552"/>
    <cellStyle name="Obdobi_5_Petchem_newTables_2nd_round 24" xfId="5769"/>
    <cellStyle name="období_5_Petchem_newTables_2nd_round 24" xfId="5770"/>
    <cellStyle name="Obdobi_5_Petchem_newTables_2nd_round 25" xfId="5670"/>
    <cellStyle name="období_5_Petchem_newTables_2nd_round 25" xfId="5669"/>
    <cellStyle name="Obdobi_5_Petchem_newTables_2nd_round 26" xfId="5771"/>
    <cellStyle name="období_5_Petchem_newTables_2nd_round 26" xfId="5772"/>
    <cellStyle name="Obdobi_5_Petchem_newTables_2nd_round 27" xfId="5668"/>
    <cellStyle name="období_5_Petchem_newTables_2nd_round 27" xfId="5667"/>
    <cellStyle name="Obdobi_5_Petchem_newTables_2nd_round 28" xfId="5773"/>
    <cellStyle name="období_5_Petchem_newTables_2nd_round 28" xfId="5774"/>
    <cellStyle name="Obdobi_5_Petchem_newTables_2nd_round 29" xfId="5014"/>
    <cellStyle name="období_5_Petchem_newTables_2nd_round 29" xfId="5015"/>
    <cellStyle name="Obdobi_5_Petchem_newTables_2nd_round 3" xfId="1119"/>
    <cellStyle name="období_5_Petchem_newTables_2nd_round 3" xfId="1120"/>
    <cellStyle name="Obdobi_5_Petchem_newTables_2nd_round 30" xfId="5809"/>
    <cellStyle name="období_5_Petchem_newTables_2nd_round 30" xfId="5810"/>
    <cellStyle name="Obdobi_5_Petchem_newTables_2nd_round 31" xfId="5815"/>
    <cellStyle name="období_5_Petchem_newTables_2nd_round 31" xfId="5839"/>
    <cellStyle name="Obdobi_5_Petchem_newTables_2nd_round 32" xfId="5870"/>
    <cellStyle name="období_5_Petchem_newTables_2nd_round 32" xfId="5871"/>
    <cellStyle name="Obdobi_5_Petchem_newTables_2nd_round 33" xfId="633"/>
    <cellStyle name="období_5_Petchem_newTables_2nd_round 33" xfId="634"/>
    <cellStyle name="Obdobi_5_Petchem_newTables_2nd_round 34" xfId="5933"/>
    <cellStyle name="období_5_Petchem_newTables_2nd_round 34" xfId="5934"/>
    <cellStyle name="Obdobi_5_Petchem_newTables_2nd_round 35" xfId="5899"/>
    <cellStyle name="období_5_Petchem_newTables_2nd_round 35" xfId="5898"/>
    <cellStyle name="Obdobi_5_Petchem_newTables_2nd_round 36" xfId="5925"/>
    <cellStyle name="období_5_Petchem_newTables_2nd_round 36" xfId="5926"/>
    <cellStyle name="Obdobi_5_Petchem_newTables_2nd_round 37" xfId="5902"/>
    <cellStyle name="období_5_Petchem_newTables_2nd_round 37" xfId="5901"/>
    <cellStyle name="Obdobi_5_Petchem_newTables_2nd_round 38" xfId="5923"/>
    <cellStyle name="období_5_Petchem_newTables_2nd_round 38" xfId="5924"/>
    <cellStyle name="Obdobi_5_Petchem_newTables_2nd_round 39" xfId="5905"/>
    <cellStyle name="období_5_Petchem_newTables_2nd_round 39" xfId="5904"/>
    <cellStyle name="Obdobi_5_Petchem_newTables_2nd_round 4" xfId="1114"/>
    <cellStyle name="období_5_Petchem_newTables_2nd_round 4" xfId="1113"/>
    <cellStyle name="Obdobi_5_Petchem_newTables_2nd_round 40" xfId="5920"/>
    <cellStyle name="období_5_Petchem_newTables_2nd_round 40" xfId="5921"/>
    <cellStyle name="Obdobi_5_Petchem_newTables_2nd_round 41" xfId="5908"/>
    <cellStyle name="období_5_Petchem_newTables_2nd_round 41" xfId="5907"/>
    <cellStyle name="Obdobi_5_Petchem_newTables_2nd_round 42" xfId="5917"/>
    <cellStyle name="období_5_Petchem_newTables_2nd_round 42" xfId="5918"/>
    <cellStyle name="Obdobi_5_Petchem_newTables_2nd_round 43" xfId="5911"/>
    <cellStyle name="období_5_Petchem_newTables_2nd_round 43" xfId="5910"/>
    <cellStyle name="Obdobi_5_Petchem_newTables_2nd_round 44" xfId="5937"/>
    <cellStyle name="období_5_Petchem_newTables_2nd_round 44" xfId="5915"/>
    <cellStyle name="Obdobi_5_Petchem_newTables_2nd_round 45" xfId="5914"/>
    <cellStyle name="období_5_Petchem_newTables_2nd_round 45" xfId="5913"/>
    <cellStyle name="Obdobi_5_Petchem_newTables_2nd_round 46" xfId="35050"/>
    <cellStyle name="období_5_Petchem_newTables_2nd_round 46" xfId="36454"/>
    <cellStyle name="Obdobi_5_Petchem_newTables_2nd_round 5" xfId="1406"/>
    <cellStyle name="období_5_Petchem_newTables_2nd_round 5" xfId="1407"/>
    <cellStyle name="Obdobi_5_Petchem_newTables_2nd_round 6" xfId="3225"/>
    <cellStyle name="období_5_Petchem_newTables_2nd_round 6" xfId="3226"/>
    <cellStyle name="Obdobi_5_Petchem_newTables_2nd_round 7" xfId="2950"/>
    <cellStyle name="období_5_Petchem_newTables_2nd_round 7" xfId="2949"/>
    <cellStyle name="Obdobi_5_Petchem_newTables_2nd_round 8" xfId="3154"/>
    <cellStyle name="období_5_Petchem_newTables_2nd_round 8" xfId="3155"/>
    <cellStyle name="Obdobi_5_Petchem_newTables_2nd_round 9" xfId="3550"/>
    <cellStyle name="období_5_Petchem_newTables_2nd_round 9" xfId="3551"/>
    <cellStyle name="Obdobi_BP 2012-2014  RIM INA Grupa_1810 LINK OFF" xfId="4487"/>
    <cellStyle name="období_BP 2012-2014  RIM INA Grupa_1810 LINK OFF" xfId="4488"/>
    <cellStyle name="Obdobi_BP 2012-2014  RIM INA Grupa_1810 LINK OFF 10" xfId="33959"/>
    <cellStyle name="období_BP 2012-2014  RIM INA Grupa_1810 LINK OFF 10" xfId="30408"/>
    <cellStyle name="Obdobi_BP 2012-2014  RIM INA Grupa_1810 LINK OFF 11" xfId="7200"/>
    <cellStyle name="období_BP 2012-2014  RIM INA Grupa_1810 LINK OFF 11" xfId="34033"/>
    <cellStyle name="Obdobi_BP 2012-2014  RIM INA Grupa_1810 LINK OFF 12" xfId="32509"/>
    <cellStyle name="období_BP 2012-2014  RIM INA Grupa_1810 LINK OFF 12" xfId="34085"/>
    <cellStyle name="Obdobi_BP 2012-2014  RIM INA Grupa_1810 LINK OFF 13" xfId="33610"/>
    <cellStyle name="období_BP 2012-2014  RIM INA Grupa_1810 LINK OFF 13" xfId="34128"/>
    <cellStyle name="Obdobi_BP 2012-2014  RIM INA Grupa_1810 LINK OFF 14" xfId="33689"/>
    <cellStyle name="období_BP 2012-2014  RIM INA Grupa_1810 LINK OFF 14" xfId="34196"/>
    <cellStyle name="Obdobi_BP 2012-2014  RIM INA Grupa_1810 LINK OFF 15" xfId="31017"/>
    <cellStyle name="období_BP 2012-2014  RIM INA Grupa_1810 LINK OFF 15" xfId="34247"/>
    <cellStyle name="Obdobi_BP 2012-2014  RIM INA Grupa_1810 LINK OFF 16" xfId="36274"/>
    <cellStyle name="období_BP 2012-2014  RIM INA Grupa_1810 LINK OFF 16" xfId="36275"/>
    <cellStyle name="Obdobi_BP 2012-2014  RIM INA Grupa_1810 LINK OFF 2" xfId="21239"/>
    <cellStyle name="období_BP 2012-2014  RIM INA Grupa_1810 LINK OFF 2" xfId="21240"/>
    <cellStyle name="Obdobi_BP 2012-2014  RIM INA Grupa_1810 LINK OFF 2 2" xfId="32942"/>
    <cellStyle name="období_BP 2012-2014  RIM INA Grupa_1810 LINK OFF 2 2" xfId="32039"/>
    <cellStyle name="Obdobi_BP 2012-2014  RIM INA Grupa_1810 LINK OFF 2 3" xfId="7380"/>
    <cellStyle name="období_BP 2012-2014  RIM INA Grupa_1810 LINK OFF 2 3" xfId="30050"/>
    <cellStyle name="Obdobi_BP 2012-2014  RIM INA Grupa_1810 LINK OFF 2 4" xfId="31322"/>
    <cellStyle name="období_BP 2012-2014  RIM INA Grupa_1810 LINK OFF 2 4" xfId="32742"/>
    <cellStyle name="Obdobi_BP 2012-2014  RIM INA Grupa_1810 LINK OFF 2 5" xfId="31639"/>
    <cellStyle name="období_BP 2012-2014  RIM INA Grupa_1810 LINK OFF 2 5" xfId="32080"/>
    <cellStyle name="Obdobi_BP 2012-2014  RIM INA Grupa_1810 LINK OFF 2 6" xfId="30452"/>
    <cellStyle name="období_BP 2012-2014  RIM INA Grupa_1810 LINK OFF 2 6" xfId="30234"/>
    <cellStyle name="Obdobi_BP 2012-2014  RIM INA Grupa_1810 LINK OFF 2 7" xfId="31582"/>
    <cellStyle name="období_BP 2012-2014  RIM INA Grupa_1810 LINK OFF 2 7" xfId="33642"/>
    <cellStyle name="Obdobi_BP 2012-2014  RIM INA Grupa_1810 LINK OFF 2 8" xfId="30742"/>
    <cellStyle name="období_BP 2012-2014  RIM INA Grupa_1810 LINK OFF 2 8" xfId="31471"/>
    <cellStyle name="Obdobi_BP 2012-2014  RIM INA Grupa_1810 LINK OFF 3" xfId="7246"/>
    <cellStyle name="období_BP 2012-2014  RIM INA Grupa_1810 LINK OFF 3" xfId="7247"/>
    <cellStyle name="Obdobi_BP 2012-2014  RIM INA Grupa_1810 LINK OFF 4" xfId="7112"/>
    <cellStyle name="období_BP 2012-2014  RIM INA Grupa_1810 LINK OFF 4" xfId="7111"/>
    <cellStyle name="Obdobi_BP 2012-2014  RIM INA Grupa_1810 LINK OFF 5" xfId="7552"/>
    <cellStyle name="období_BP 2012-2014  RIM INA Grupa_1810 LINK OFF 5" xfId="33859"/>
    <cellStyle name="Obdobi_BP 2012-2014  RIM INA Grupa_1810 LINK OFF 6" xfId="32550"/>
    <cellStyle name="období_BP 2012-2014  RIM INA Grupa_1810 LINK OFF 6" xfId="29978"/>
    <cellStyle name="Obdobi_BP 2012-2014  RIM INA Grupa_1810 LINK OFF 7" xfId="32791"/>
    <cellStyle name="období_BP 2012-2014  RIM INA Grupa_1810 LINK OFF 7" xfId="32347"/>
    <cellStyle name="Obdobi_BP 2012-2014  RIM INA Grupa_1810 LINK OFF 8" xfId="33403"/>
    <cellStyle name="období_BP 2012-2014  RIM INA Grupa_1810 LINK OFF 8" xfId="30954"/>
    <cellStyle name="Obdobi_BP 2012-2014  RIM INA Grupa_1810 LINK OFF 9" xfId="30629"/>
    <cellStyle name="období_BP 2012-2014  RIM INA Grupa_1810 LINK OFF 9" xfId="31268"/>
    <cellStyle name="Obdobi_BP 2012-2014  RIM INA Grupa_1810 LINK OFF_BP 2012-2014 INA Grupa SD RIM REALOKACIJŽA" xfId="4489"/>
    <cellStyle name="období_BP 2012-2014  RIM INA Grupa_1810 LINK OFF_BP 2012-2014 INA Grupa SD RIM REALOKACIJŽA" xfId="4490"/>
    <cellStyle name="Obdobi_BP 2012-2014  RIM INA Grupa_1810 LINK OFF_BP 2012-2014 INA Grupa SD RIM REALOKACIJŽA 10" xfId="33958"/>
    <cellStyle name="období_BP 2012-2014  RIM INA Grupa_1810 LINK OFF_BP 2012-2014 INA Grupa SD RIM REALOKACIJŽA 10" xfId="33957"/>
    <cellStyle name="Obdobi_BP 2012-2014  RIM INA Grupa_1810 LINK OFF_BP 2012-2014 INA Grupa SD RIM REALOKACIJŽA 11" xfId="34032"/>
    <cellStyle name="období_BP 2012-2014  RIM INA Grupa_1810 LINK OFF_BP 2012-2014 INA Grupa SD RIM REALOKACIJŽA 11" xfId="34031"/>
    <cellStyle name="Obdobi_BP 2012-2014  RIM INA Grupa_1810 LINK OFF_BP 2012-2014 INA Grupa SD RIM REALOKACIJŽA 12" xfId="34084"/>
    <cellStyle name="období_BP 2012-2014  RIM INA Grupa_1810 LINK OFF_BP 2012-2014 INA Grupa SD RIM REALOKACIJŽA 12" xfId="34083"/>
    <cellStyle name="Obdobi_BP 2012-2014  RIM INA Grupa_1810 LINK OFF_BP 2012-2014 INA Grupa SD RIM REALOKACIJŽA 13" xfId="34127"/>
    <cellStyle name="období_BP 2012-2014  RIM INA Grupa_1810 LINK OFF_BP 2012-2014 INA Grupa SD RIM REALOKACIJŽA 13" xfId="34126"/>
    <cellStyle name="Obdobi_BP 2012-2014  RIM INA Grupa_1810 LINK OFF_BP 2012-2014 INA Grupa SD RIM REALOKACIJŽA 14" xfId="34195"/>
    <cellStyle name="období_BP 2012-2014  RIM INA Grupa_1810 LINK OFF_BP 2012-2014 INA Grupa SD RIM REALOKACIJŽA 14" xfId="34194"/>
    <cellStyle name="Obdobi_BP 2012-2014  RIM INA Grupa_1810 LINK OFF_BP 2012-2014 INA Grupa SD RIM REALOKACIJŽA 15" xfId="34246"/>
    <cellStyle name="období_BP 2012-2014  RIM INA Grupa_1810 LINK OFF_BP 2012-2014 INA Grupa SD RIM REALOKACIJŽA 15" xfId="34245"/>
    <cellStyle name="Obdobi_BP 2012-2014  RIM INA Grupa_1810 LINK OFF_BP 2012-2014 INA Grupa SD RIM REALOKACIJŽA 16" xfId="36276"/>
    <cellStyle name="období_BP 2012-2014  RIM INA Grupa_1810 LINK OFF_BP 2012-2014 INA Grupa SD RIM REALOKACIJŽA 16" xfId="36277"/>
    <cellStyle name="Obdobi_BP 2012-2014  RIM INA Grupa_1810 LINK OFF_BP 2012-2014 INA Grupa SD RIM REALOKACIJŽA 2" xfId="21241"/>
    <cellStyle name="období_BP 2012-2014  RIM INA Grupa_1810 LINK OFF_BP 2012-2014 INA Grupa SD RIM REALOKACIJŽA 2" xfId="21242"/>
    <cellStyle name="Obdobi_BP 2012-2014  RIM INA Grupa_1810 LINK OFF_BP 2012-2014 INA Grupa SD RIM REALOKACIJŽA 2 2" xfId="30248"/>
    <cellStyle name="období_BP 2012-2014  RIM INA Grupa_1810 LINK OFF_BP 2012-2014 INA Grupa SD RIM REALOKACIJŽA 2 2" xfId="32334"/>
    <cellStyle name="Obdobi_BP 2012-2014  RIM INA Grupa_1810 LINK OFF_BP 2012-2014 INA Grupa SD RIM REALOKACIJŽA 2 3" xfId="31461"/>
    <cellStyle name="období_BP 2012-2014  RIM INA Grupa_1810 LINK OFF_BP 2012-2014 INA Grupa SD RIM REALOKACIJŽA 2 3" xfId="30601"/>
    <cellStyle name="Obdobi_BP 2012-2014  RIM INA Grupa_1810 LINK OFF_BP 2012-2014 INA Grupa SD RIM REALOKACIJŽA 2 4" xfId="33258"/>
    <cellStyle name="období_BP 2012-2014  RIM INA Grupa_1810 LINK OFF_BP 2012-2014 INA Grupa SD RIM REALOKACIJŽA 2 4" xfId="33975"/>
    <cellStyle name="Obdobi_BP 2012-2014  RIM INA Grupa_1810 LINK OFF_BP 2012-2014 INA Grupa SD RIM REALOKACIJŽA 2 5" xfId="30320"/>
    <cellStyle name="období_BP 2012-2014  RIM INA Grupa_1810 LINK OFF_BP 2012-2014 INA Grupa SD RIM REALOKACIJŽA 2 5" xfId="30996"/>
    <cellStyle name="Obdobi_BP 2012-2014  RIM INA Grupa_1810 LINK OFF_BP 2012-2014 INA Grupa SD RIM REALOKACIJŽA 2 6" xfId="30903"/>
    <cellStyle name="období_BP 2012-2014  RIM INA Grupa_1810 LINK OFF_BP 2012-2014 INA Grupa SD RIM REALOKACIJŽA 2 6" xfId="33565"/>
    <cellStyle name="Obdobi_BP 2012-2014  RIM INA Grupa_1810 LINK OFF_BP 2012-2014 INA Grupa SD RIM REALOKACIJŽA 2 7" xfId="33579"/>
    <cellStyle name="období_BP 2012-2014  RIM INA Grupa_1810 LINK OFF_BP 2012-2014 INA Grupa SD RIM REALOKACIJŽA 2 7" xfId="31354"/>
    <cellStyle name="Obdobi_BP 2012-2014  RIM INA Grupa_1810 LINK OFF_BP 2012-2014 INA Grupa SD RIM REALOKACIJŽA 2 8" xfId="31761"/>
    <cellStyle name="období_BP 2012-2014  RIM INA Grupa_1810 LINK OFF_BP 2012-2014 INA Grupa SD RIM REALOKACIJŽA 2 8" xfId="30086"/>
    <cellStyle name="Obdobi_BP 2012-2014  RIM INA Grupa_1810 LINK OFF_BP 2012-2014 INA Grupa SD RIM REALOKACIJŽA 3" xfId="7248"/>
    <cellStyle name="období_BP 2012-2014  RIM INA Grupa_1810 LINK OFF_BP 2012-2014 INA Grupa SD RIM REALOKACIJŽA 3" xfId="7249"/>
    <cellStyle name="Obdobi_BP 2012-2014  RIM INA Grupa_1810 LINK OFF_BP 2012-2014 INA Grupa SD RIM REALOKACIJŽA 4" xfId="7110"/>
    <cellStyle name="období_BP 2012-2014  RIM INA Grupa_1810 LINK OFF_BP 2012-2014 INA Grupa SD RIM REALOKACIJŽA 4" xfId="7571"/>
    <cellStyle name="Obdobi_BP 2012-2014  RIM INA Grupa_1810 LINK OFF_BP 2012-2014 INA Grupa SD RIM REALOKACIJŽA 5" xfId="33858"/>
    <cellStyle name="období_BP 2012-2014  RIM INA Grupa_1810 LINK OFF_BP 2012-2014 INA Grupa SD RIM REALOKACIJŽA 5" xfId="33857"/>
    <cellStyle name="Obdobi_BP 2012-2014  RIM INA Grupa_1810 LINK OFF_BP 2012-2014 INA Grupa SD RIM REALOKACIJŽA 6" xfId="7390"/>
    <cellStyle name="období_BP 2012-2014  RIM INA Grupa_1810 LINK OFF_BP 2012-2014 INA Grupa SD RIM REALOKACIJŽA 6" xfId="7389"/>
    <cellStyle name="Obdobi_BP 2012-2014  RIM INA Grupa_1810 LINK OFF_BP 2012-2014 INA Grupa SD RIM REALOKACIJŽA 7" xfId="7073"/>
    <cellStyle name="období_BP 2012-2014  RIM INA Grupa_1810 LINK OFF_BP 2012-2014 INA Grupa SD RIM REALOKACIJŽA 7" xfId="32506"/>
    <cellStyle name="Obdobi_BP 2012-2014  RIM INA Grupa_1810 LINK OFF_BP 2012-2014 INA Grupa SD RIM REALOKACIJŽA 8" xfId="32556"/>
    <cellStyle name="období_BP 2012-2014  RIM INA Grupa_1810 LINK OFF_BP 2012-2014 INA Grupa SD RIM REALOKACIJŽA 8" xfId="32808"/>
    <cellStyle name="Obdobi_BP 2012-2014  RIM INA Grupa_1810 LINK OFF_BP 2012-2014 INA Grupa SD RIM REALOKACIJŽA 9" xfId="32675"/>
    <cellStyle name="období_BP 2012-2014  RIM INA Grupa_1810 LINK OFF_BP 2012-2014 INA Grupa SD RIM REALOKACIJŽA 9" xfId="33341"/>
    <cellStyle name="Obdobi_BP 2012-2014  RIM INA Grupa_1810 LINK OFF_Project categories" xfId="4491"/>
    <cellStyle name="období_BP 2012-2014  RIM INA Grupa_1810 LINK OFF_Project categories" xfId="4492"/>
    <cellStyle name="Obdobi_BP 2012-2014  RIM INA Grupa_1810 LINK OFF_Project categories 10" xfId="33956"/>
    <cellStyle name="období_BP 2012-2014  RIM INA Grupa_1810 LINK OFF_Project categories 10" xfId="31055"/>
    <cellStyle name="Obdobi_BP 2012-2014  RIM INA Grupa_1810 LINK OFF_Project categories 11" xfId="30397"/>
    <cellStyle name="období_BP 2012-2014  RIM INA Grupa_1810 LINK OFF_Project categories 11" xfId="34030"/>
    <cellStyle name="Obdobi_BP 2012-2014  RIM INA Grupa_1810 LINK OFF_Project categories 12" xfId="33555"/>
    <cellStyle name="období_BP 2012-2014  RIM INA Grupa_1810 LINK OFF_Project categories 12" xfId="34082"/>
    <cellStyle name="Obdobi_BP 2012-2014  RIM INA Grupa_1810 LINK OFF_Project categories 13" xfId="32519"/>
    <cellStyle name="období_BP 2012-2014  RIM INA Grupa_1810 LINK OFF_Project categories 13" xfId="34125"/>
    <cellStyle name="Obdobi_BP 2012-2014  RIM INA Grupa_1810 LINK OFF_Project categories 14" xfId="33285"/>
    <cellStyle name="období_BP 2012-2014  RIM INA Grupa_1810 LINK OFF_Project categories 14" xfId="34193"/>
    <cellStyle name="Obdobi_BP 2012-2014  RIM INA Grupa_1810 LINK OFF_Project categories 15" xfId="32512"/>
    <cellStyle name="období_BP 2012-2014  RIM INA Grupa_1810 LINK OFF_Project categories 15" xfId="34244"/>
    <cellStyle name="Obdobi_BP 2012-2014  RIM INA Grupa_1810 LINK OFF_Project categories 16" xfId="36278"/>
    <cellStyle name="období_BP 2012-2014  RIM INA Grupa_1810 LINK OFF_Project categories 16" xfId="36279"/>
    <cellStyle name="Obdobi_BP 2012-2014  RIM INA Grupa_1810 LINK OFF_Project categories 2" xfId="21243"/>
    <cellStyle name="období_BP 2012-2014  RIM INA Grupa_1810 LINK OFF_Project categories 2" xfId="21244"/>
    <cellStyle name="Obdobi_BP 2012-2014  RIM INA Grupa_1810 LINK OFF_Project categories 2 2" xfId="33739"/>
    <cellStyle name="období_BP 2012-2014  RIM INA Grupa_1810 LINK OFF_Project categories 2 2" xfId="33738"/>
    <cellStyle name="Obdobi_BP 2012-2014  RIM INA Grupa_1810 LINK OFF_Project categories 2 3" xfId="31462"/>
    <cellStyle name="období_BP 2012-2014  RIM INA Grupa_1810 LINK OFF_Project categories 2 3" xfId="32458"/>
    <cellStyle name="Obdobi_BP 2012-2014  RIM INA Grupa_1810 LINK OFF_Project categories 2 4" xfId="31512"/>
    <cellStyle name="období_BP 2012-2014  RIM INA Grupa_1810 LINK OFF_Project categories 2 4" xfId="32195"/>
    <cellStyle name="Obdobi_BP 2012-2014  RIM INA Grupa_1810 LINK OFF_Project categories 2 5" xfId="32518"/>
    <cellStyle name="období_BP 2012-2014  RIM INA Grupa_1810 LINK OFF_Project categories 2 5" xfId="33513"/>
    <cellStyle name="Obdobi_BP 2012-2014  RIM INA Grupa_1810 LINK OFF_Project categories 2 6" xfId="30313"/>
    <cellStyle name="období_BP 2012-2014  RIM INA Grupa_1810 LINK OFF_Project categories 2 6" xfId="31529"/>
    <cellStyle name="Obdobi_BP 2012-2014  RIM INA Grupa_1810 LINK OFF_Project categories 2 7" xfId="30034"/>
    <cellStyle name="období_BP 2012-2014  RIM INA Grupa_1810 LINK OFF_Project categories 2 7" xfId="30863"/>
    <cellStyle name="Obdobi_BP 2012-2014  RIM INA Grupa_1810 LINK OFF_Project categories 2 8" xfId="30014"/>
    <cellStyle name="období_BP 2012-2014  RIM INA Grupa_1810 LINK OFF_Project categories 2 8" xfId="7555"/>
    <cellStyle name="Obdobi_BP 2012-2014  RIM INA Grupa_1810 LINK OFF_Project categories 3" xfId="7250"/>
    <cellStyle name="období_BP 2012-2014  RIM INA Grupa_1810 LINK OFF_Project categories 3" xfId="7251"/>
    <cellStyle name="Obdobi_BP 2012-2014  RIM INA Grupa_1810 LINK OFF_Project categories 4" xfId="7574"/>
    <cellStyle name="období_BP 2012-2014  RIM INA Grupa_1810 LINK OFF_Project categories 4" xfId="7105"/>
    <cellStyle name="Obdobi_BP 2012-2014  RIM INA Grupa_1810 LINK OFF_Project categories 5" xfId="32570"/>
    <cellStyle name="období_BP 2012-2014  RIM INA Grupa_1810 LINK OFF_Project categories 5" xfId="33856"/>
    <cellStyle name="Obdobi_BP 2012-2014  RIM INA Grupa_1810 LINK OFF_Project categories 6" xfId="32780"/>
    <cellStyle name="období_BP 2012-2014  RIM INA Grupa_1810 LINK OFF_Project categories 6" xfId="29979"/>
    <cellStyle name="Obdobi_BP 2012-2014  RIM INA Grupa_1810 LINK OFF_Project categories 7" xfId="33406"/>
    <cellStyle name="období_BP 2012-2014  RIM INA Grupa_1810 LINK OFF_Project categories 7" xfId="32346"/>
    <cellStyle name="Obdobi_BP 2012-2014  RIM INA Grupa_1810 LINK OFF_Project categories 8" xfId="30251"/>
    <cellStyle name="období_BP 2012-2014  RIM INA Grupa_1810 LINK OFF_Project categories 8" xfId="30955"/>
    <cellStyle name="Obdobi_BP 2012-2014  RIM INA Grupa_1810 LINK OFF_Project categories 9" xfId="31836"/>
    <cellStyle name="období_BP 2012-2014  RIM INA Grupa_1810 LINK OFF_Project categories 9" xfId="32193"/>
    <cellStyle name="Obdobi_BP 2012-2014  RIM INA Grupa_1810 LINK OFF_Project categories_BP 2012-2014 INA Grupa SD RIM REALOKACIJŽA" xfId="4493"/>
    <cellStyle name="období_BP 2012-2014  RIM INA Grupa_1810 LINK OFF_Project categories_BP 2012-2014 INA Grupa SD RIM REALOKACIJŽA" xfId="4494"/>
    <cellStyle name="Obdobi_BP 2012-2014  RIM INA Grupa_1810 LINK OFF_Project categories_BP 2012-2014 INA Grupa SD RIM REALOKACIJŽA 10" xfId="32214"/>
    <cellStyle name="období_BP 2012-2014  RIM INA Grupa_1810 LINK OFF_Project categories_BP 2012-2014 INA Grupa SD RIM REALOKACIJŽA 10" xfId="29953"/>
    <cellStyle name="Obdobi_BP 2012-2014  RIM INA Grupa_1810 LINK OFF_Project categories_BP 2012-2014 INA Grupa SD RIM REALOKACIJŽA 11" xfId="34029"/>
    <cellStyle name="období_BP 2012-2014  RIM INA Grupa_1810 LINK OFF_Project categories_BP 2012-2014 INA Grupa SD RIM REALOKACIJŽA 11" xfId="34028"/>
    <cellStyle name="Obdobi_BP 2012-2014  RIM INA Grupa_1810 LINK OFF_Project categories_BP 2012-2014 INA Grupa SD RIM REALOKACIJŽA 12" xfId="34081"/>
    <cellStyle name="období_BP 2012-2014  RIM INA Grupa_1810 LINK OFF_Project categories_BP 2012-2014 INA Grupa SD RIM REALOKACIJŽA 12" xfId="34080"/>
    <cellStyle name="Obdobi_BP 2012-2014  RIM INA Grupa_1810 LINK OFF_Project categories_BP 2012-2014 INA Grupa SD RIM REALOKACIJŽA 13" xfId="34124"/>
    <cellStyle name="období_BP 2012-2014  RIM INA Grupa_1810 LINK OFF_Project categories_BP 2012-2014 INA Grupa SD RIM REALOKACIJŽA 13" xfId="34123"/>
    <cellStyle name="Obdobi_BP 2012-2014  RIM INA Grupa_1810 LINK OFF_Project categories_BP 2012-2014 INA Grupa SD RIM REALOKACIJŽA 14" xfId="34192"/>
    <cellStyle name="období_BP 2012-2014  RIM INA Grupa_1810 LINK OFF_Project categories_BP 2012-2014 INA Grupa SD RIM REALOKACIJŽA 14" xfId="34191"/>
    <cellStyle name="Obdobi_BP 2012-2014  RIM INA Grupa_1810 LINK OFF_Project categories_BP 2012-2014 INA Grupa SD RIM REALOKACIJŽA 15" xfId="34243"/>
    <cellStyle name="období_BP 2012-2014  RIM INA Grupa_1810 LINK OFF_Project categories_BP 2012-2014 INA Grupa SD RIM REALOKACIJŽA 15" xfId="34242"/>
    <cellStyle name="Obdobi_BP 2012-2014  RIM INA Grupa_1810 LINK OFF_Project categories_BP 2012-2014 INA Grupa SD RIM REALOKACIJŽA 16" xfId="36280"/>
    <cellStyle name="období_BP 2012-2014  RIM INA Grupa_1810 LINK OFF_Project categories_BP 2012-2014 INA Grupa SD RIM REALOKACIJŽA 16" xfId="36281"/>
    <cellStyle name="Obdobi_BP 2012-2014  RIM INA Grupa_1810 LINK OFF_Project categories_BP 2012-2014 INA Grupa SD RIM REALOKACIJŽA 2" xfId="21245"/>
    <cellStyle name="období_BP 2012-2014  RIM INA Grupa_1810 LINK OFF_Project categories_BP 2012-2014 INA Grupa SD RIM REALOKACIJŽA 2" xfId="21246"/>
    <cellStyle name="Obdobi_BP 2012-2014  RIM INA Grupa_1810 LINK OFF_Project categories_BP 2012-2014 INA Grupa SD RIM REALOKACIJŽA 2 2" xfId="33737"/>
    <cellStyle name="období_BP 2012-2014  RIM INA Grupa_1810 LINK OFF_Project categories_BP 2012-2014 INA Grupa SD RIM REALOKACIJŽA 2 2" xfId="33215"/>
    <cellStyle name="Obdobi_BP 2012-2014  RIM INA Grupa_1810 LINK OFF_Project categories_BP 2012-2014 INA Grupa SD RIM REALOKACIJŽA 2 3" xfId="31169"/>
    <cellStyle name="období_BP 2012-2014  RIM INA Grupa_1810 LINK OFF_Project categories_BP 2012-2014 INA Grupa SD RIM REALOKACIJŽA 2 3" xfId="31170"/>
    <cellStyle name="Obdobi_BP 2012-2014  RIM INA Grupa_1810 LINK OFF_Project categories_BP 2012-2014 INA Grupa SD RIM REALOKACIJŽA 2 4" xfId="32108"/>
    <cellStyle name="období_BP 2012-2014  RIM INA Grupa_1810 LINK OFF_Project categories_BP 2012-2014 INA Grupa SD RIM REALOKACIJŽA 2 4" xfId="30638"/>
    <cellStyle name="Obdobi_BP 2012-2014  RIM INA Grupa_1810 LINK OFF_Project categories_BP 2012-2014 INA Grupa SD RIM REALOKACIJŽA 2 5" xfId="30997"/>
    <cellStyle name="období_BP 2012-2014  RIM INA Grupa_1810 LINK OFF_Project categories_BP 2012-2014 INA Grupa SD RIM REALOKACIJŽA 2 5" xfId="31102"/>
    <cellStyle name="Obdobi_BP 2012-2014  RIM INA Grupa_1810 LINK OFF_Project categories_BP 2012-2014 INA Grupa SD RIM REALOKACIJŽA 2 6" xfId="33343"/>
    <cellStyle name="období_BP 2012-2014  RIM INA Grupa_1810 LINK OFF_Project categories_BP 2012-2014 INA Grupa SD RIM REALOKACIJŽA 2 6" xfId="30967"/>
    <cellStyle name="Obdobi_BP 2012-2014  RIM INA Grupa_1810 LINK OFF_Project categories_BP 2012-2014 INA Grupa SD RIM REALOKACIJŽA 2 7" xfId="31374"/>
    <cellStyle name="období_BP 2012-2014  RIM INA Grupa_1810 LINK OFF_Project categories_BP 2012-2014 INA Grupa SD RIM REALOKACIJŽA 2 7" xfId="33580"/>
    <cellStyle name="Obdobi_BP 2012-2014  RIM INA Grupa_1810 LINK OFF_Project categories_BP 2012-2014 INA Grupa SD RIM REALOKACIJŽA 2 8" xfId="32102"/>
    <cellStyle name="období_BP 2012-2014  RIM INA Grupa_1810 LINK OFF_Project categories_BP 2012-2014 INA Grupa SD RIM REALOKACIJŽA 2 8" xfId="32396"/>
    <cellStyle name="Obdobi_BP 2012-2014  RIM INA Grupa_1810 LINK OFF_Project categories_BP 2012-2014 INA Grupa SD RIM REALOKACIJŽA 3" xfId="7252"/>
    <cellStyle name="období_BP 2012-2014  RIM INA Grupa_1810 LINK OFF_Project categories_BP 2012-2014 INA Grupa SD RIM REALOKACIJŽA 3" xfId="7253"/>
    <cellStyle name="Obdobi_BP 2012-2014  RIM INA Grupa_1810 LINK OFF_Project categories_BP 2012-2014 INA Grupa SD RIM REALOKACIJŽA 4" xfId="7109"/>
    <cellStyle name="období_BP 2012-2014  RIM INA Grupa_1810 LINK OFF_Project categories_BP 2012-2014 INA Grupa SD RIM REALOKACIJŽA 4" xfId="7573"/>
    <cellStyle name="Obdobi_BP 2012-2014  RIM INA Grupa_1810 LINK OFF_Project categories_BP 2012-2014 INA Grupa SD RIM REALOKACIJŽA 5" xfId="33855"/>
    <cellStyle name="období_BP 2012-2014  RIM INA Grupa_1810 LINK OFF_Project categories_BP 2012-2014 INA Grupa SD RIM REALOKACIJŽA 5" xfId="33854"/>
    <cellStyle name="Obdobi_BP 2012-2014  RIM INA Grupa_1810 LINK OFF_Project categories_BP 2012-2014 INA Grupa SD RIM REALOKACIJŽA 6" xfId="29980"/>
    <cellStyle name="období_BP 2012-2014  RIM INA Grupa_1810 LINK OFF_Project categories_BP 2012-2014 INA Grupa SD RIM REALOKACIJŽA 6" xfId="29981"/>
    <cellStyle name="Obdobi_BP 2012-2014  RIM INA Grupa_1810 LINK OFF_Project categories_BP 2012-2014 INA Grupa SD RIM REALOKACIJŽA 7" xfId="32659"/>
    <cellStyle name="období_BP 2012-2014  RIM INA Grupa_1810 LINK OFF_Project categories_BP 2012-2014 INA Grupa SD RIM REALOKACIJŽA 7" xfId="32345"/>
    <cellStyle name="Obdobi_BP 2012-2014  RIM INA Grupa_1810 LINK OFF_Project categories_BP 2012-2014 INA Grupa SD RIM REALOKACIJŽA 8" xfId="30794"/>
    <cellStyle name="období_BP 2012-2014  RIM INA Grupa_1810 LINK OFF_Project categories_BP 2012-2014 INA Grupa SD RIM REALOKACIJŽA 8" xfId="32884"/>
    <cellStyle name="Obdobi_BP 2012-2014  RIM INA Grupa_1810 LINK OFF_Project categories_BP 2012-2014 INA Grupa SD RIM REALOKACIJŽA 9" xfId="31364"/>
    <cellStyle name="období_BP 2012-2014  RIM INA Grupa_1810 LINK OFF_Project categories_BP 2012-2014 INA Grupa SD RIM REALOKACIJŽA 9" xfId="32674"/>
    <cellStyle name="Obdobi_BP 2012-2014  RIM INA Grupa_2410 LINK promjene rev2" xfId="4495"/>
    <cellStyle name="období_BP 2012-2014  RIM INA Grupa_2410 LINK promjene rev2" xfId="4496"/>
    <cellStyle name="Obdobi_BP 2012-2014  RIM INA Grupa_2410 LINK promjene rev2 10" xfId="32215"/>
    <cellStyle name="období_BP 2012-2014  RIM INA Grupa_2410 LINK promjene rev2 10" xfId="33955"/>
    <cellStyle name="Obdobi_BP 2012-2014  RIM INA Grupa_2410 LINK promjene rev2 11" xfId="34027"/>
    <cellStyle name="období_BP 2012-2014  RIM INA Grupa_2410 LINK promjene rev2 11" xfId="34026"/>
    <cellStyle name="Obdobi_BP 2012-2014  RIM INA Grupa_2410 LINK promjene rev2 12" xfId="34079"/>
    <cellStyle name="období_BP 2012-2014  RIM INA Grupa_2410 LINK promjene rev2 12" xfId="34078"/>
    <cellStyle name="Obdobi_BP 2012-2014  RIM INA Grupa_2410 LINK promjene rev2 13" xfId="34122"/>
    <cellStyle name="období_BP 2012-2014  RIM INA Grupa_2410 LINK promjene rev2 13" xfId="34121"/>
    <cellStyle name="Obdobi_BP 2012-2014  RIM INA Grupa_2410 LINK promjene rev2 14" xfId="34190"/>
    <cellStyle name="období_BP 2012-2014  RIM INA Grupa_2410 LINK promjene rev2 14" xfId="34189"/>
    <cellStyle name="Obdobi_BP 2012-2014  RIM INA Grupa_2410 LINK promjene rev2 15" xfId="34241"/>
    <cellStyle name="období_BP 2012-2014  RIM INA Grupa_2410 LINK promjene rev2 15" xfId="34240"/>
    <cellStyle name="Obdobi_BP 2012-2014  RIM INA Grupa_2410 LINK promjene rev2 16" xfId="36282"/>
    <cellStyle name="období_BP 2012-2014  RIM INA Grupa_2410 LINK promjene rev2 16" xfId="36283"/>
    <cellStyle name="Obdobi_BP 2012-2014  RIM INA Grupa_2410 LINK promjene rev2 2" xfId="21247"/>
    <cellStyle name="období_BP 2012-2014  RIM INA Grupa_2410 LINK promjene rev2 2" xfId="21248"/>
    <cellStyle name="Obdobi_BP 2012-2014  RIM INA Grupa_2410 LINK promjene rev2 2 2" xfId="33736"/>
    <cellStyle name="období_BP 2012-2014  RIM INA Grupa_2410 LINK promjene rev2 2 2" xfId="31738"/>
    <cellStyle name="Obdobi_BP 2012-2014  RIM INA Grupa_2410 LINK promjene rev2 2 3" xfId="32935"/>
    <cellStyle name="období_BP 2012-2014  RIM INA Grupa_2410 LINK promjene rev2 2 3" xfId="33442"/>
    <cellStyle name="Obdobi_BP 2012-2014  RIM INA Grupa_2410 LINK promjene rev2 2 4" xfId="32107"/>
    <cellStyle name="období_BP 2012-2014  RIM INA Grupa_2410 LINK promjene rev2 2 4" xfId="30637"/>
    <cellStyle name="Obdobi_BP 2012-2014  RIM INA Grupa_2410 LINK promjene rev2 2 5" xfId="30673"/>
    <cellStyle name="období_BP 2012-2014  RIM INA Grupa_2410 LINK promjene rev2 2 5" xfId="30998"/>
    <cellStyle name="Obdobi_BP 2012-2014  RIM INA Grupa_2410 LINK promjene rev2 2 6" xfId="31949"/>
    <cellStyle name="období_BP 2012-2014  RIM INA Grupa_2410 LINK promjene rev2 2 6" xfId="32585"/>
    <cellStyle name="Obdobi_BP 2012-2014  RIM INA Grupa_2410 LINK promjene rev2 2 7" xfId="32148"/>
    <cellStyle name="období_BP 2012-2014  RIM INA Grupa_2410 LINK promjene rev2 2 7" xfId="32681"/>
    <cellStyle name="Obdobi_BP 2012-2014  RIM INA Grupa_2410 LINK promjene rev2 2 8" xfId="31136"/>
    <cellStyle name="období_BP 2012-2014  RIM INA Grupa_2410 LINK promjene rev2 2 8" xfId="32996"/>
    <cellStyle name="Obdobi_BP 2012-2014  RIM INA Grupa_2410 LINK promjene rev2 3" xfId="7254"/>
    <cellStyle name="období_BP 2012-2014  RIM INA Grupa_2410 LINK promjene rev2 3" xfId="7255"/>
    <cellStyle name="Obdobi_BP 2012-2014  RIM INA Grupa_2410 LINK promjene rev2 4" xfId="7108"/>
    <cellStyle name="období_BP 2012-2014  RIM INA Grupa_2410 LINK promjene rev2 4" xfId="7106"/>
    <cellStyle name="Obdobi_BP 2012-2014  RIM INA Grupa_2410 LINK promjene rev2 5" xfId="33853"/>
    <cellStyle name="období_BP 2012-2014  RIM INA Grupa_2410 LINK promjene rev2 5" xfId="33852"/>
    <cellStyle name="Obdobi_BP 2012-2014  RIM INA Grupa_2410 LINK promjene rev2 6" xfId="29982"/>
    <cellStyle name="období_BP 2012-2014  RIM INA Grupa_2410 LINK promjene rev2 6" xfId="29983"/>
    <cellStyle name="Obdobi_BP 2012-2014  RIM INA Grupa_2410 LINK promjene rev2 7" xfId="32344"/>
    <cellStyle name="období_BP 2012-2014  RIM INA Grupa_2410 LINK promjene rev2 7" xfId="32343"/>
    <cellStyle name="Obdobi_BP 2012-2014  RIM INA Grupa_2410 LINK promjene rev2 8" xfId="32885"/>
    <cellStyle name="období_BP 2012-2014  RIM INA Grupa_2410 LINK promjene rev2 8" xfId="30956"/>
    <cellStyle name="Obdobi_BP 2012-2014  RIM INA Grupa_2410 LINK promjene rev2 9" xfId="30628"/>
    <cellStyle name="období_BP 2012-2014  RIM INA Grupa_2410 LINK promjene rev2 9" xfId="33340"/>
    <cellStyle name="Obdobi_BP 2012-2014  RIM INA Grupa_2410 LINK promjene rev2_BP 2012-2014 INA Grupa SD RIM REALOKACIJŽA" xfId="4497"/>
    <cellStyle name="období_BP 2012-2014  RIM INA Grupa_2410 LINK promjene rev2_BP 2012-2014 INA Grupa SD RIM REALOKACIJŽA" xfId="4498"/>
    <cellStyle name="Obdobi_BP 2012-2014  RIM INA Grupa_2410 LINK promjene rev2_BP 2012-2014 INA Grupa SD RIM REALOKACIJŽA 10" xfId="33954"/>
    <cellStyle name="období_BP 2012-2014  RIM INA Grupa_2410 LINK promjene rev2_BP 2012-2014 INA Grupa SD RIM REALOKACIJŽA 10" xfId="33953"/>
    <cellStyle name="Obdobi_BP 2012-2014  RIM INA Grupa_2410 LINK promjene rev2_BP 2012-2014 INA Grupa SD RIM REALOKACIJŽA 11" xfId="34025"/>
    <cellStyle name="období_BP 2012-2014  RIM INA Grupa_2410 LINK promjene rev2_BP 2012-2014 INA Grupa SD RIM REALOKACIJŽA 11" xfId="30396"/>
    <cellStyle name="Obdobi_BP 2012-2014  RIM INA Grupa_2410 LINK promjene rev2_BP 2012-2014 INA Grupa SD RIM REALOKACIJŽA 12" xfId="34077"/>
    <cellStyle name="období_BP 2012-2014  RIM INA Grupa_2410 LINK promjene rev2_BP 2012-2014 INA Grupa SD RIM REALOKACIJŽA 12" xfId="32063"/>
    <cellStyle name="Obdobi_BP 2012-2014  RIM INA Grupa_2410 LINK promjene rev2_BP 2012-2014 INA Grupa SD RIM REALOKACIJŽA 13" xfId="34120"/>
    <cellStyle name="období_BP 2012-2014  RIM INA Grupa_2410 LINK promjene rev2_BP 2012-2014 INA Grupa SD RIM REALOKACIJŽA 13" xfId="30754"/>
    <cellStyle name="Obdobi_BP 2012-2014  RIM INA Grupa_2410 LINK promjene rev2_BP 2012-2014 INA Grupa SD RIM REALOKACIJŽA 14" xfId="34188"/>
    <cellStyle name="období_BP 2012-2014  RIM INA Grupa_2410 LINK promjene rev2_BP 2012-2014 INA Grupa SD RIM REALOKACIJŽA 14" xfId="33522"/>
    <cellStyle name="Obdobi_BP 2012-2014  RIM INA Grupa_2410 LINK promjene rev2_BP 2012-2014 INA Grupa SD RIM REALOKACIJŽA 15" xfId="34239"/>
    <cellStyle name="období_BP 2012-2014  RIM INA Grupa_2410 LINK promjene rev2_BP 2012-2014 INA Grupa SD RIM REALOKACIJŽA 15" xfId="31955"/>
    <cellStyle name="Obdobi_BP 2012-2014  RIM INA Grupa_2410 LINK promjene rev2_BP 2012-2014 INA Grupa SD RIM REALOKACIJŽA 16" xfId="36284"/>
    <cellStyle name="období_BP 2012-2014  RIM INA Grupa_2410 LINK promjene rev2_BP 2012-2014 INA Grupa SD RIM REALOKACIJŽA 16" xfId="36285"/>
    <cellStyle name="Obdobi_BP 2012-2014  RIM INA Grupa_2410 LINK promjene rev2_BP 2012-2014 INA Grupa SD RIM REALOKACIJŽA 2" xfId="21249"/>
    <cellStyle name="období_BP 2012-2014  RIM INA Grupa_2410 LINK promjene rev2_BP 2012-2014 INA Grupa SD RIM REALOKACIJŽA 2" xfId="21250"/>
    <cellStyle name="Obdobi_BP 2012-2014  RIM INA Grupa_2410 LINK promjene rev2_BP 2012-2014 INA Grupa SD RIM REALOKACIJŽA 2 2" xfId="31515"/>
    <cellStyle name="období_BP 2012-2014  RIM INA Grupa_2410 LINK promjene rev2_BP 2012-2014 INA Grupa SD RIM REALOKACIJŽA 2 2" xfId="31737"/>
    <cellStyle name="Obdobi_BP 2012-2014  RIM INA Grupa_2410 LINK promjene rev2_BP 2012-2014 INA Grupa SD RIM REALOKACIJŽA 2 3" xfId="33899"/>
    <cellStyle name="období_BP 2012-2014  RIM INA Grupa_2410 LINK promjene rev2_BP 2012-2014 INA Grupa SD RIM REALOKACIJŽA 2 3" xfId="31463"/>
    <cellStyle name="Obdobi_BP 2012-2014  RIM INA Grupa_2410 LINK promjene rev2_BP 2012-2014 INA Grupa SD RIM REALOKACIJŽA 2 4" xfId="33127"/>
    <cellStyle name="období_BP 2012-2014  RIM INA Grupa_2410 LINK promjene rev2_BP 2012-2014 INA Grupa SD RIM REALOKACIJŽA 2 4" xfId="30464"/>
    <cellStyle name="Obdobi_BP 2012-2014  RIM INA Grupa_2410 LINK promjene rev2_BP 2012-2014 INA Grupa SD RIM REALOKACIJŽA 2 5" xfId="31197"/>
    <cellStyle name="období_BP 2012-2014  RIM INA Grupa_2410 LINK promjene rev2_BP 2012-2014 INA Grupa SD RIM REALOKACIJŽA 2 5" xfId="30731"/>
    <cellStyle name="Obdobi_BP 2012-2014  RIM INA Grupa_2410 LINK promjene rev2_BP 2012-2014 INA Grupa SD RIM REALOKACIJŽA 2 6" xfId="32541"/>
    <cellStyle name="období_BP 2012-2014  RIM INA Grupa_2410 LINK promjene rev2_BP 2012-2014 INA Grupa SD RIM REALOKACIJŽA 2 6" xfId="33658"/>
    <cellStyle name="Obdobi_BP 2012-2014  RIM INA Grupa_2410 LINK promjene rev2_BP 2012-2014 INA Grupa SD RIM REALOKACIJŽA 2 7" xfId="30652"/>
    <cellStyle name="období_BP 2012-2014  RIM INA Grupa_2410 LINK promjene rev2_BP 2012-2014 INA Grupa SD RIM REALOKACIJŽA 2 7" xfId="33384"/>
    <cellStyle name="Obdobi_BP 2012-2014  RIM INA Grupa_2410 LINK promjene rev2_BP 2012-2014 INA Grupa SD RIM REALOKACIJŽA 2 8" xfId="32038"/>
    <cellStyle name="období_BP 2012-2014  RIM INA Grupa_2410 LINK promjene rev2_BP 2012-2014 INA Grupa SD RIM REALOKACIJŽA 2 8" xfId="31917"/>
    <cellStyle name="Obdobi_BP 2012-2014  RIM INA Grupa_2410 LINK promjene rev2_BP 2012-2014 INA Grupa SD RIM REALOKACIJŽA 3" xfId="7256"/>
    <cellStyle name="období_BP 2012-2014  RIM INA Grupa_2410 LINK promjene rev2_BP 2012-2014 INA Grupa SD RIM REALOKACIJŽA 3" xfId="7257"/>
    <cellStyle name="Obdobi_BP 2012-2014  RIM INA Grupa_2410 LINK promjene rev2_BP 2012-2014 INA Grupa SD RIM REALOKACIJŽA 4" xfId="7572"/>
    <cellStyle name="období_BP 2012-2014  RIM INA Grupa_2410 LINK promjene rev2_BP 2012-2014 INA Grupa SD RIM REALOKACIJŽA 4" xfId="7107"/>
    <cellStyle name="Obdobi_BP 2012-2014  RIM INA Grupa_2410 LINK promjene rev2_BP 2012-2014 INA Grupa SD RIM REALOKACIJŽA 5" xfId="33851"/>
    <cellStyle name="období_BP 2012-2014  RIM INA Grupa_2410 LINK promjene rev2_BP 2012-2014 INA Grupa SD RIM REALOKACIJŽA 5" xfId="32569"/>
    <cellStyle name="Obdobi_BP 2012-2014  RIM INA Grupa_2410 LINK promjene rev2_BP 2012-2014 INA Grupa SD RIM REALOKACIJŽA 6" xfId="7539"/>
    <cellStyle name="období_BP 2012-2014  RIM INA Grupa_2410 LINK promjene rev2_BP 2012-2014 INA Grupa SD RIM REALOKACIJŽA 6" xfId="32781"/>
    <cellStyle name="Obdobi_BP 2012-2014  RIM INA Grupa_2410 LINK promjene rev2_BP 2012-2014 INA Grupa SD RIM REALOKACIJŽA 7" xfId="32342"/>
    <cellStyle name="období_BP 2012-2014  RIM INA Grupa_2410 LINK promjene rev2_BP 2012-2014 INA Grupa SD RIM REALOKACIJŽA 7" xfId="30713"/>
    <cellStyle name="Obdobi_BP 2012-2014  RIM INA Grupa_2410 LINK promjene rev2_BP 2012-2014 INA Grupa SD RIM REALOKACIJŽA 8" xfId="30957"/>
    <cellStyle name="období_BP 2012-2014  RIM INA Grupa_2410 LINK promjene rev2_BP 2012-2014 INA Grupa SD RIM REALOKACIJŽA 8" xfId="32718"/>
    <cellStyle name="Obdobi_BP 2012-2014  RIM INA Grupa_2410 LINK promjene rev2_BP 2012-2014 INA Grupa SD RIM REALOKACIJŽA 9" xfId="33191"/>
    <cellStyle name="období_BP 2012-2014  RIM INA Grupa_2410 LINK promjene rev2_BP 2012-2014 INA Grupa SD RIM REALOKACIJŽA 9" xfId="33339"/>
    <cellStyle name="Obdobi_BR Q4_INA reserves" xfId="4499"/>
    <cellStyle name="období_BR Q4_INA reserves" xfId="4500"/>
    <cellStyle name="Obdobi_BU 2013-2015 HRK (2)" xfId="21251"/>
    <cellStyle name="období_BU 2013-2015 HRK (2)" xfId="21252"/>
    <cellStyle name="Obdobi_BU 2013-2015 HRK (2) 2" xfId="21253"/>
    <cellStyle name="období_BU 2013-2015 HRK (2) 2" xfId="21254"/>
    <cellStyle name="Obdobi_BU 2013-2015 HRK (2) 2 2" xfId="32537"/>
    <cellStyle name="období_BU 2013-2015 HRK (2) 2 2" xfId="31736"/>
    <cellStyle name="Obdobi_BU 2013-2015 HRK (2) 2 3" xfId="32642"/>
    <cellStyle name="období_BU 2013-2015 HRK (2) 2 3" xfId="32486"/>
    <cellStyle name="Obdobi_BU 2013-2015 HRK (2) 2 4" xfId="30006"/>
    <cellStyle name="období_BU 2013-2015 HRK (2) 2 4" xfId="7388"/>
    <cellStyle name="Obdobi_BU 2013-2015 HRK (2) 2 5" xfId="11360"/>
    <cellStyle name="období_BU 2013-2015 HRK (2) 2 5" xfId="33115"/>
    <cellStyle name="Obdobi_BU 2013-2015 HRK (2) 2 6" xfId="31903"/>
    <cellStyle name="období_BU 2013-2015 HRK (2) 2 6" xfId="30018"/>
    <cellStyle name="Obdobi_BU 2013-2015 HRK (2) 2 7" xfId="31729"/>
    <cellStyle name="období_BU 2013-2015 HRK (2) 2 7" xfId="30204"/>
    <cellStyle name="Obdobi_BU 2013-2015 HRK (2) 2 8" xfId="30405"/>
    <cellStyle name="období_BU 2013-2015 HRK (2) 2 8" xfId="30874"/>
    <cellStyle name="Obdobi_BU 2013-2015 HRK (2) 3" xfId="7068"/>
    <cellStyle name="období_BU 2013-2015 HRK (2) 3" xfId="32842"/>
    <cellStyle name="Obdobi_BU 2013-2015 HRK (2) 4" xfId="33443"/>
    <cellStyle name="období_BU 2013-2015 HRK (2) 4" xfId="33444"/>
    <cellStyle name="Obdobi_BU 2013-2015 HRK (2) 5" xfId="31840"/>
    <cellStyle name="období_BU 2013-2015 HRK (2) 5" xfId="7245"/>
    <cellStyle name="Obdobi_BU 2013-2015 HRK (2) 6" xfId="30719"/>
    <cellStyle name="období_BU 2013-2015 HRK (2) 6" xfId="7269"/>
    <cellStyle name="Obdobi_BU 2013-2015 HRK (2) 7" xfId="33564"/>
    <cellStyle name="období_BU 2013-2015 HRK (2) 7" xfId="30107"/>
    <cellStyle name="Obdobi_BU 2013-2015 HRK (2) 8" xfId="32259"/>
    <cellStyle name="období_BU 2013-2015 HRK (2) 8" xfId="29943"/>
    <cellStyle name="Obdobi_BU 2013-2015 HRK (2) 9" xfId="32530"/>
    <cellStyle name="období_BU 2013-2015 HRK (2) 9" xfId="6994"/>
    <cellStyle name="Obdobi_CAPEX chart_BR Q4_Krisztina" xfId="4501"/>
    <cellStyle name="období_CAPEX chart_BR Q4_Krisztina" xfId="4502"/>
    <cellStyle name="Obdobi_DS_PandL" xfId="5888"/>
    <cellStyle name="období_DS_PandL" xfId="5889"/>
    <cellStyle name="Obdobi_DS_PandL 10" xfId="3641"/>
    <cellStyle name="období_DS_PandL 10" xfId="3642"/>
    <cellStyle name="Obdobi_DS_PandL 11" xfId="3694"/>
    <cellStyle name="období_DS_PandL 11" xfId="3695"/>
    <cellStyle name="Obdobi_DS_PandL 12" xfId="3916"/>
    <cellStyle name="období_DS_PandL 12" xfId="3917"/>
    <cellStyle name="Obdobi_DS_PandL 13" xfId="3841"/>
    <cellStyle name="období_DS_PandL 13" xfId="3840"/>
    <cellStyle name="Obdobi_DS_PandL 14" xfId="3911"/>
    <cellStyle name="období_DS_PandL 14" xfId="3918"/>
    <cellStyle name="Obdobi_DS_PandL 15" xfId="4827"/>
    <cellStyle name="období_DS_PandL 15" xfId="4828"/>
    <cellStyle name="Obdobi_DS_PandL 16" xfId="4278"/>
    <cellStyle name="období_DS_PandL 16" xfId="4442"/>
    <cellStyle name="Obdobi_DS_PandL 17" xfId="4880"/>
    <cellStyle name="období_DS_PandL 17" xfId="4881"/>
    <cellStyle name="Obdobi_DS_PandL 18" xfId="4846"/>
    <cellStyle name="období_DS_PandL 18" xfId="4844"/>
    <cellStyle name="Obdobi_DS_PandL 19" xfId="5332"/>
    <cellStyle name="období_DS_PandL 19" xfId="5333"/>
    <cellStyle name="Obdobi_DS_PandL 2" xfId="964"/>
    <cellStyle name="období_DS_PandL 2" xfId="965"/>
    <cellStyle name="Obdobi_DS_PandL 20" xfId="5640"/>
    <cellStyle name="období_DS_PandL 20" xfId="5641"/>
    <cellStyle name="Obdobi_DS_PandL 20 2" xfId="34437"/>
    <cellStyle name="období_DS_PandL 20 2" xfId="34438"/>
    <cellStyle name="Obdobi_DS_PandL 21" xfId="5551"/>
    <cellStyle name="období_DS_PandL 21" xfId="5550"/>
    <cellStyle name="Obdobi_DS_PandL 22" xfId="5642"/>
    <cellStyle name="období_DS_PandL 22" xfId="5643"/>
    <cellStyle name="Obdobi_DS_PandL 23" xfId="5549"/>
    <cellStyle name="období_DS_PandL 23" xfId="5548"/>
    <cellStyle name="Obdobi_DS_PandL 24" xfId="5775"/>
    <cellStyle name="období_DS_PandL 24" xfId="5776"/>
    <cellStyle name="Obdobi_DS_PandL 25" xfId="5666"/>
    <cellStyle name="období_DS_PandL 25" xfId="5665"/>
    <cellStyle name="Obdobi_DS_PandL 26" xfId="5777"/>
    <cellStyle name="období_DS_PandL 26" xfId="5778"/>
    <cellStyle name="Obdobi_DS_PandL 27" xfId="5664"/>
    <cellStyle name="období_DS_PandL 27" xfId="5663"/>
    <cellStyle name="Obdobi_DS_PandL 28" xfId="5779"/>
    <cellStyle name="období_DS_PandL 28" xfId="5780"/>
    <cellStyle name="Obdobi_DS_PandL 29" xfId="5016"/>
    <cellStyle name="období_DS_PandL 29" xfId="5017"/>
    <cellStyle name="Obdobi_DS_PandL 3" xfId="1121"/>
    <cellStyle name="období_DS_PandL 3" xfId="1122"/>
    <cellStyle name="Obdobi_DS_PandL 30" xfId="5811"/>
    <cellStyle name="období_DS_PandL 30" xfId="5812"/>
    <cellStyle name="Obdobi_DS_PandL 31" xfId="5841"/>
    <cellStyle name="období_DS_PandL 31" xfId="5840"/>
    <cellStyle name="Obdobi_DS_PandL 32" xfId="5872"/>
    <cellStyle name="období_DS_PandL 32" xfId="5873"/>
    <cellStyle name="Obdobi_DS_PandL 33" xfId="635"/>
    <cellStyle name="období_DS_PandL 33" xfId="636"/>
    <cellStyle name="Obdobi_DS_PandL 34" xfId="5935"/>
    <cellStyle name="období_DS_PandL 34" xfId="5936"/>
    <cellStyle name="Obdobi_DS_PandL 35" xfId="5897"/>
    <cellStyle name="období_DS_PandL 35" xfId="5896"/>
    <cellStyle name="Obdobi_DS_PandL 36" xfId="5927"/>
    <cellStyle name="období_DS_PandL 36" xfId="5928"/>
    <cellStyle name="Obdobi_DS_PandL 37" xfId="5900"/>
    <cellStyle name="období_DS_PandL 37" xfId="5895"/>
    <cellStyle name="Obdobi_DS_PandL 38" xfId="5890"/>
    <cellStyle name="období_DS_PandL 38" xfId="5929"/>
    <cellStyle name="Obdobi_DS_PandL 39" xfId="5903"/>
    <cellStyle name="období_DS_PandL 39" xfId="5894"/>
    <cellStyle name="Obdobi_DS_PandL 4" xfId="1112"/>
    <cellStyle name="období_DS_PandL 4" xfId="1111"/>
    <cellStyle name="Obdobi_DS_PandL 40" xfId="5922"/>
    <cellStyle name="období_DS_PandL 40" xfId="5930"/>
    <cellStyle name="Obdobi_DS_PandL 41" xfId="5906"/>
    <cellStyle name="období_DS_PandL 41" xfId="5893"/>
    <cellStyle name="Obdobi_DS_PandL 42" xfId="5919"/>
    <cellStyle name="období_DS_PandL 42" xfId="5931"/>
    <cellStyle name="Obdobi_DS_PandL 43" xfId="5909"/>
    <cellStyle name="období_DS_PandL 43" xfId="5892"/>
    <cellStyle name="Obdobi_DS_PandL 44" xfId="5916"/>
    <cellStyle name="období_DS_PandL 44" xfId="5932"/>
    <cellStyle name="Obdobi_DS_PandL 45" xfId="5912"/>
    <cellStyle name="období_DS_PandL 45" xfId="5891"/>
    <cellStyle name="Obdobi_DS_PandL 46" xfId="36461"/>
    <cellStyle name="období_DS_PandL 46" xfId="36130"/>
    <cellStyle name="Obdobi_DS_PandL 5" xfId="1408"/>
    <cellStyle name="období_DS_PandL 5" xfId="1409"/>
    <cellStyle name="Obdobi_DS_PandL 6" xfId="3227"/>
    <cellStyle name="období_DS_PandL 6" xfId="3228"/>
    <cellStyle name="Obdobi_DS_PandL 7" xfId="2948"/>
    <cellStyle name="období_DS_PandL 7" xfId="2943"/>
    <cellStyle name="Obdobi_DS_PandL 8" xfId="3156"/>
    <cellStyle name="období_DS_PandL 8" xfId="3157"/>
    <cellStyle name="Obdobi_DS_PandL 9" xfId="3552"/>
    <cellStyle name="období_DS_PandL 9" xfId="3553"/>
    <cellStyle name="Obdobi_Final Investment Plan 2011-2013 with update IM Positions eng." xfId="4503"/>
    <cellStyle name="období_Final Investment Plan 2011-2013 with update IM Positions eng." xfId="4504"/>
    <cellStyle name="Obdobi_Final Investment Plan 2011-2013 with update IM Positions eng. 10" xfId="33952"/>
    <cellStyle name="období_Final Investment Plan 2011-2013 with update IM Positions eng. 10" xfId="33951"/>
    <cellStyle name="Obdobi_Final Investment Plan 2011-2013 with update IM Positions eng. 11" xfId="34024"/>
    <cellStyle name="období_Final Investment Plan 2011-2013 with update IM Positions eng. 11" xfId="34023"/>
    <cellStyle name="Obdobi_Final Investment Plan 2011-2013 with update IM Positions eng. 12" xfId="34076"/>
    <cellStyle name="období_Final Investment Plan 2011-2013 with update IM Positions eng. 12" xfId="34075"/>
    <cellStyle name="Obdobi_Final Investment Plan 2011-2013 with update IM Positions eng. 13" xfId="34119"/>
    <cellStyle name="období_Final Investment Plan 2011-2013 with update IM Positions eng. 13" xfId="34118"/>
    <cellStyle name="Obdobi_Final Investment Plan 2011-2013 with update IM Positions eng. 14" xfId="34187"/>
    <cellStyle name="období_Final Investment Plan 2011-2013 with update IM Positions eng. 14" xfId="34186"/>
    <cellStyle name="Obdobi_Final Investment Plan 2011-2013 with update IM Positions eng. 15" xfId="34238"/>
    <cellStyle name="období_Final Investment Plan 2011-2013 with update IM Positions eng. 15" xfId="34237"/>
    <cellStyle name="Obdobi_Final Investment Plan 2011-2013 with update IM Positions eng. 16" xfId="36286"/>
    <cellStyle name="období_Final Investment Plan 2011-2013 with update IM Positions eng. 16" xfId="36287"/>
    <cellStyle name="Obdobi_Final Investment Plan 2011-2013 with update IM Positions eng. 2" xfId="21255"/>
    <cellStyle name="období_Final Investment Plan 2011-2013 with update IM Positions eng. 2" xfId="21256"/>
    <cellStyle name="Obdobi_Final Investment Plan 2011-2013 with update IM Positions eng. 2 2" xfId="31735"/>
    <cellStyle name="období_Final Investment Plan 2011-2013 with update IM Positions eng. 2 2" xfId="30938"/>
    <cellStyle name="Obdobi_Final Investment Plan 2011-2013 with update IM Positions eng. 2 3" xfId="30602"/>
    <cellStyle name="období_Final Investment Plan 2011-2013 with update IM Positions eng. 2 3" xfId="7220"/>
    <cellStyle name="Obdobi_Final Investment Plan 2011-2013 with update IM Positions eng. 2 4" xfId="33003"/>
    <cellStyle name="období_Final Investment Plan 2011-2013 with update IM Positions eng. 2 4" xfId="32194"/>
    <cellStyle name="Obdobi_Final Investment Plan 2011-2013 with update IM Positions eng. 2 5" xfId="30505"/>
    <cellStyle name="období_Final Investment Plan 2011-2013 with update IM Positions eng. 2 5" xfId="30813"/>
    <cellStyle name="Obdobi_Final Investment Plan 2011-2013 with update IM Positions eng. 2 6" xfId="32069"/>
    <cellStyle name="období_Final Investment Plan 2011-2013 with update IM Positions eng. 2 6" xfId="30106"/>
    <cellStyle name="Obdobi_Final Investment Plan 2011-2013 with update IM Positions eng. 2 7" xfId="30990"/>
    <cellStyle name="období_Final Investment Plan 2011-2013 with update IM Positions eng. 2 7" xfId="30308"/>
    <cellStyle name="Obdobi_Final Investment Plan 2011-2013 with update IM Positions eng. 2 8" xfId="30067"/>
    <cellStyle name="období_Final Investment Plan 2011-2013 with update IM Positions eng. 2 8" xfId="7064"/>
    <cellStyle name="Obdobi_Final Investment Plan 2011-2013 with update IM Positions eng. 3" xfId="7258"/>
    <cellStyle name="období_Final Investment Plan 2011-2013 with update IM Positions eng. 3" xfId="7259"/>
    <cellStyle name="Obdobi_Final Investment Plan 2011-2013 with update IM Positions eng. 4" xfId="6953"/>
    <cellStyle name="období_Final Investment Plan 2011-2013 with update IM Positions eng. 4" xfId="7477"/>
    <cellStyle name="Obdobi_Final Investment Plan 2011-2013 with update IM Positions eng. 5" xfId="33850"/>
    <cellStyle name="období_Final Investment Plan 2011-2013 with update IM Positions eng. 5" xfId="33849"/>
    <cellStyle name="Obdobi_Final Investment Plan 2011-2013 with update IM Positions eng. 6" xfId="7049"/>
    <cellStyle name="období_Final Investment Plan 2011-2013 with update IM Positions eng. 6" xfId="29984"/>
    <cellStyle name="Obdobi_Final Investment Plan 2011-2013 with update IM Positions eng. 7" xfId="32341"/>
    <cellStyle name="období_Final Investment Plan 2011-2013 with update IM Positions eng. 7" xfId="32340"/>
    <cellStyle name="Obdobi_Final Investment Plan 2011-2013 with update IM Positions eng. 8" xfId="32886"/>
    <cellStyle name="období_Final Investment Plan 2011-2013 with update IM Positions eng. 8" xfId="32887"/>
    <cellStyle name="Obdobi_Final Investment Plan 2011-2013 with update IM Positions eng. 9" xfId="31835"/>
    <cellStyle name="období_Final Investment Plan 2011-2013 with update IM Positions eng. 9" xfId="31834"/>
    <cellStyle name="Obdobi_Grafovi_slide 1" xfId="4505"/>
    <cellStyle name="období_Grafovi_slide 1" xfId="4506"/>
    <cellStyle name="Obdobi_Investments - Beruházások" xfId="36499"/>
    <cellStyle name="období_Investments - Beruházások" xfId="36500"/>
    <cellStyle name="Obdobi_Investments - Beruházások_1" xfId="36501"/>
    <cellStyle name="období_Investments - Beruházások_1" xfId="36502"/>
    <cellStyle name="Obdobi_Investments - Beruházások_1_Investments - Beruházások" xfId="36503"/>
    <cellStyle name="období_Investments - Beruházások_1_Investments - Beruházások" xfId="36504"/>
    <cellStyle name="Obdobi_Investments - Beruházások_Investments - Beruházások" xfId="36505"/>
    <cellStyle name="období_Investments - Beruházások_Investments - Beruházások" xfId="36506"/>
    <cellStyle name="Obdobi_Investments - Beruházások_Investments - Beruházások_Investments - Beruházások" xfId="36507"/>
    <cellStyle name="období_Investments - Beruházások_Investments - Beruházások_Investments - Beruházások" xfId="36508"/>
    <cellStyle name="Obdobi_Investments - Beruházások_Investments - Beruházások_Investments - Beruházások_Investments - Beruházások" xfId="36509"/>
    <cellStyle name="období_Investments - Beruházások_Investments - Beruházások_Investments - Beruházások_Investments - Beruházások" xfId="36510"/>
    <cellStyle name="Obdobi_IT" xfId="6405"/>
    <cellStyle name="období_IT" xfId="6406"/>
    <cellStyle name="Obdobi_IT 10" xfId="33950"/>
    <cellStyle name="období_IT 10" xfId="33205"/>
    <cellStyle name="Obdobi_IT 11" xfId="34022"/>
    <cellStyle name="období_IT 11" xfId="7008"/>
    <cellStyle name="Obdobi_IT 12" xfId="34074"/>
    <cellStyle name="období_IT 12" xfId="32500"/>
    <cellStyle name="Obdobi_IT 13" xfId="34117"/>
    <cellStyle name="období_IT 13" xfId="30287"/>
    <cellStyle name="Obdobi_IT 14" xfId="34185"/>
    <cellStyle name="období_IT 14" xfId="33408"/>
    <cellStyle name="Obdobi_IT 15" xfId="34236"/>
    <cellStyle name="období_IT 15" xfId="29885"/>
    <cellStyle name="Obdobi_IT 2" xfId="21257"/>
    <cellStyle name="období_IT 2" xfId="21258"/>
    <cellStyle name="Obdobi_IT 2 2" xfId="30755"/>
    <cellStyle name="období_IT 2 2" xfId="33214"/>
    <cellStyle name="Obdobi_IT 2 3" xfId="33418"/>
    <cellStyle name="období_IT 2 3" xfId="31464"/>
    <cellStyle name="Obdobi_IT 2 4" xfId="7441"/>
    <cellStyle name="období_IT 2 4" xfId="31672"/>
    <cellStyle name="Obdobi_IT 2 5" xfId="32288"/>
    <cellStyle name="období_IT 2 5" xfId="33326"/>
    <cellStyle name="Obdobi_IT 2 6" xfId="30736"/>
    <cellStyle name="období_IT 2 6" xfId="32988"/>
    <cellStyle name="Obdobi_IT 2 7" xfId="31869"/>
    <cellStyle name="období_IT 2 7" xfId="30491"/>
    <cellStyle name="Obdobi_IT 2 8" xfId="7347"/>
    <cellStyle name="období_IT 2 8" xfId="31068"/>
    <cellStyle name="Obdobi_IT 3" xfId="7260"/>
    <cellStyle name="období_IT 3" xfId="7261"/>
    <cellStyle name="Obdobi_IT 4" xfId="7430"/>
    <cellStyle name="období_IT 4" xfId="7104"/>
    <cellStyle name="Obdobi_IT 5" xfId="33848"/>
    <cellStyle name="období_IT 5" xfId="32568"/>
    <cellStyle name="Obdobi_IT 6" xfId="7456"/>
    <cellStyle name="období_IT 6" xfId="32782"/>
    <cellStyle name="Obdobi_IT 7" xfId="32339"/>
    <cellStyle name="období_IT 7" xfId="30712"/>
    <cellStyle name="Obdobi_IT 8" xfId="30958"/>
    <cellStyle name="období_IT 8" xfId="32719"/>
    <cellStyle name="Obdobi_IT 9" xfId="32192"/>
    <cellStyle name="období_IT 9" xfId="31833"/>
    <cellStyle name="Obdobi_KRozvaha" xfId="260"/>
    <cellStyle name="období_Monthly_report_2013_minta INA FS_est" xfId="4150"/>
    <cellStyle name="Obično_GRUPA1204" xfId="3091"/>
    <cellStyle name="Ongeldig" xfId="261"/>
    <cellStyle name="Ongeldig 2" xfId="966"/>
    <cellStyle name="Ongeldig 3" xfId="5334"/>
    <cellStyle name="Ongeldig 4" xfId="637"/>
    <cellStyle name="Opomba" xfId="4507"/>
    <cellStyle name="Opomba 2" xfId="6797"/>
    <cellStyle name="Opomba 2 2" xfId="21259"/>
    <cellStyle name="Opomba 2 2 2" xfId="31698"/>
    <cellStyle name="Opomba 2 3" xfId="7656"/>
    <cellStyle name="Opomba 2 4" xfId="31793"/>
    <cellStyle name="Opomba 3" xfId="21260"/>
    <cellStyle name="Opomba 3 2" xfId="32595"/>
    <cellStyle name="Opomba 4" xfId="7262"/>
    <cellStyle name="Opomba 5" xfId="29909"/>
    <cellStyle name="Opozorilo" xfId="4508"/>
    <cellStyle name="Opozorilo 2" xfId="6798"/>
    <cellStyle name="Opozorilo 2 2" xfId="21261"/>
    <cellStyle name="Összesen 2" xfId="262"/>
    <cellStyle name="Összesen 2 2" xfId="968"/>
    <cellStyle name="Összesen 2 2 2" xfId="21295"/>
    <cellStyle name="Összesen 2 2 2 2" xfId="21296"/>
    <cellStyle name="Összesen 2 2 3" xfId="21297"/>
    <cellStyle name="Összesen 2 2 4" xfId="21298"/>
    <cellStyle name="Összesen 2 2 5" xfId="7661"/>
    <cellStyle name="Összesen 2 2 6" xfId="34818"/>
    <cellStyle name="Összesen 2 2 7" xfId="36980"/>
    <cellStyle name="Összesen 2 3" xfId="1861"/>
    <cellStyle name="Összesen 2 3 2" xfId="21299"/>
    <cellStyle name="Összesen 2 3 3" xfId="35091"/>
    <cellStyle name="Összesen 2 4" xfId="5335"/>
    <cellStyle name="Összesen 2 4 2" xfId="34689"/>
    <cellStyle name="Összesen 2 5" xfId="639"/>
    <cellStyle name="Összesen 3" xfId="6194"/>
    <cellStyle name="Összesen 3 2" xfId="21300"/>
    <cellStyle name="Összesen 3 3" xfId="7662"/>
    <cellStyle name="Összesen 4" xfId="6319"/>
    <cellStyle name="Összesen 4 2" xfId="21301"/>
    <cellStyle name="Összesen 4 3" xfId="6949"/>
    <cellStyle name="Összesen 5" xfId="21302"/>
    <cellStyle name="Összesen 6" xfId="7486"/>
    <cellStyle name="Output 10" xfId="21262"/>
    <cellStyle name="Output 10 2" xfId="21263"/>
    <cellStyle name="Output 10 2 2" xfId="33665"/>
    <cellStyle name="Output 10 3" xfId="7372"/>
    <cellStyle name="Output 11" xfId="21264"/>
    <cellStyle name="Output 11 2" xfId="32900"/>
    <cellStyle name="Output 12" xfId="30240"/>
    <cellStyle name="Output 13" xfId="6109"/>
    <cellStyle name="Output 2" xfId="967"/>
    <cellStyle name="Output 2 2" xfId="1860"/>
    <cellStyle name="Output 2 2 2" xfId="6800"/>
    <cellStyle name="Output 2 2 2 2" xfId="21265"/>
    <cellStyle name="Output 2 2 2 2 2" xfId="7027"/>
    <cellStyle name="Output 2 2 2 3" xfId="7658"/>
    <cellStyle name="Output 2 2 2 4" xfId="30710"/>
    <cellStyle name="Output 2 2 3" xfId="21266"/>
    <cellStyle name="Output 2 2 3 2" xfId="33071"/>
    <cellStyle name="Output 2 2 4" xfId="21267"/>
    <cellStyle name="Output 2 2 4 2" xfId="30063"/>
    <cellStyle name="Output 2 2 5" xfId="21268"/>
    <cellStyle name="Output 2 2 5 2" xfId="30687"/>
    <cellStyle name="Output 2 2 6" xfId="7264"/>
    <cellStyle name="Output 2 2 7" xfId="34233"/>
    <cellStyle name="Output 2 3" xfId="2151"/>
    <cellStyle name="Output 2 3 2" xfId="4509"/>
    <cellStyle name="Output 2 3 2 2" xfId="32000"/>
    <cellStyle name="Output 2 3 2 3" xfId="36288"/>
    <cellStyle name="Output 2 3 3" xfId="21269"/>
    <cellStyle name="Output 2 3 4" xfId="30777"/>
    <cellStyle name="Output 2 3 5" xfId="35182"/>
    <cellStyle name="Output 2 4" xfId="3088"/>
    <cellStyle name="Output 2 4 2" xfId="31871"/>
    <cellStyle name="Output 2 4 3" xfId="35656"/>
    <cellStyle name="Output 2 5" xfId="5336"/>
    <cellStyle name="Output 2 6" xfId="34234"/>
    <cellStyle name="Output 2_BOTTOM UP 2013-2015 OCTOBER 19th" xfId="21270"/>
    <cellStyle name="Output 3" xfId="2249"/>
    <cellStyle name="Output 3 2" xfId="3233"/>
    <cellStyle name="Output 3 2 2" xfId="21271"/>
    <cellStyle name="Output 3 2 2 2" xfId="21272"/>
    <cellStyle name="Output 3 2 2 2 2" xfId="33706"/>
    <cellStyle name="Output 3 2 2 3" xfId="32733"/>
    <cellStyle name="Output 3 2 3" xfId="21273"/>
    <cellStyle name="Output 3 2 3 2" xfId="33866"/>
    <cellStyle name="Output 3 2 4" xfId="21274"/>
    <cellStyle name="Output 3 2 4 2" xfId="33170"/>
    <cellStyle name="Output 3 2 5" xfId="7659"/>
    <cellStyle name="Output 3 2 6" xfId="31885"/>
    <cellStyle name="Output 3 2 7" xfId="35757"/>
    <cellStyle name="Output 3 3" xfId="3083"/>
    <cellStyle name="Output 3 3 2" xfId="21275"/>
    <cellStyle name="Output 3 3 2 2" xfId="32036"/>
    <cellStyle name="Output 3 3 3" xfId="32714"/>
    <cellStyle name="Output 3 3 4" xfId="35652"/>
    <cellStyle name="Output 3 4" xfId="4510"/>
    <cellStyle name="Output 3 4 2" xfId="30470"/>
    <cellStyle name="Output 3 4 3" xfId="36289"/>
    <cellStyle name="Output 3 5" xfId="5337"/>
    <cellStyle name="Output 3 5 2" xfId="33651"/>
    <cellStyle name="Output 3 6" xfId="21276"/>
    <cellStyle name="Output 3 6 2" xfId="30944"/>
    <cellStyle name="Output 3 7" xfId="7265"/>
    <cellStyle name="Output 3 8" xfId="34232"/>
    <cellStyle name="Output 3_Realization 2013" xfId="21277"/>
    <cellStyle name="Output 4" xfId="4511"/>
    <cellStyle name="Output 4 2" xfId="21278"/>
    <cellStyle name="Output 4 2 2" xfId="21279"/>
    <cellStyle name="Output 4 2 2 2" xfId="32421"/>
    <cellStyle name="Output 4 2 3" xfId="33908"/>
    <cellStyle name="Output 4 3" xfId="21280"/>
    <cellStyle name="Output 4 3 2" xfId="31565"/>
    <cellStyle name="Output 4 4" xfId="21281"/>
    <cellStyle name="Output 4 4 2" xfId="34146"/>
    <cellStyle name="Output 4 5" xfId="7266"/>
    <cellStyle name="Output 4 6" xfId="34231"/>
    <cellStyle name="Output 5" xfId="638"/>
    <cellStyle name="Output 5 2" xfId="21282"/>
    <cellStyle name="Output 5 2 2" xfId="21283"/>
    <cellStyle name="Output 5 2 2 2" xfId="31697"/>
    <cellStyle name="Output 5 2 3" xfId="30360"/>
    <cellStyle name="Output 5 3" xfId="21284"/>
    <cellStyle name="Output 5 3 2" xfId="14153"/>
    <cellStyle name="Output 5 4" xfId="21285"/>
    <cellStyle name="Output 5 4 2" xfId="30537"/>
    <cellStyle name="Output 5 5" xfId="7263"/>
    <cellStyle name="Output 5 6" xfId="34235"/>
    <cellStyle name="Output 5 7" xfId="34688"/>
    <cellStyle name="Output 5 8" xfId="6407"/>
    <cellStyle name="Output 6" xfId="6801"/>
    <cellStyle name="Output 6 2" xfId="21286"/>
    <cellStyle name="Output 6 2 2" xfId="34213"/>
    <cellStyle name="Output 6 3" xfId="7660"/>
    <cellStyle name="Output 6 4" xfId="30432"/>
    <cellStyle name="Output 6 5" xfId="34293"/>
    <cellStyle name="Output 7" xfId="6799"/>
    <cellStyle name="Output 7 2" xfId="21288"/>
    <cellStyle name="Output 7 2 2" xfId="31411"/>
    <cellStyle name="Output 7 3" xfId="21289"/>
    <cellStyle name="Output 7 3 2" xfId="30110"/>
    <cellStyle name="Output 7 4" xfId="21290"/>
    <cellStyle name="Output 7 4 2" xfId="34212"/>
    <cellStyle name="Output 7 5" xfId="21287"/>
    <cellStyle name="Output 7 5 2" xfId="33039"/>
    <cellStyle name="Output 7 6" xfId="7657"/>
    <cellStyle name="Output 7 7" xfId="31866"/>
    <cellStyle name="Output 8" xfId="21291"/>
    <cellStyle name="Output 8 2" xfId="21292"/>
    <cellStyle name="Output 8 2 2" xfId="32153"/>
    <cellStyle name="Output 8 3" xfId="33363"/>
    <cellStyle name="Output 9" xfId="21293"/>
    <cellStyle name="Output 9 2" xfId="21294"/>
    <cellStyle name="Output 9 2 2" xfId="30038"/>
    <cellStyle name="Output 9 3" xfId="30025"/>
    <cellStyle name="Pénznem 2" xfId="2614"/>
    <cellStyle name="Pénznem 2 2" xfId="35353"/>
    <cellStyle name="Pénznem 2 3" xfId="36981"/>
    <cellStyle name="Percent" xfId="37222" builtinId="5"/>
    <cellStyle name="Percent -- No Dec." xfId="263"/>
    <cellStyle name="Percent -- Two Dec." xfId="264"/>
    <cellStyle name="Percent %" xfId="1862"/>
    <cellStyle name="Percent % Long Underline" xfId="1863"/>
    <cellStyle name="Percent (0)" xfId="1864"/>
    <cellStyle name="Percent [2]" xfId="265"/>
    <cellStyle name="Percent 0.0%" xfId="1865"/>
    <cellStyle name="Percent 0.0% Long Underline" xfId="1866"/>
    <cellStyle name="Percent 0.00%" xfId="1867"/>
    <cellStyle name="Percent 0.00% Long Underline" xfId="1868"/>
    <cellStyle name="Percent 0.000%" xfId="1869"/>
    <cellStyle name="Percent 0.000% Long Underline" xfId="1870"/>
    <cellStyle name="Percent 10" xfId="4512"/>
    <cellStyle name="Percent 10 2" xfId="21303"/>
    <cellStyle name="Percent 10 3" xfId="36290"/>
    <cellStyle name="Percent 11" xfId="4993"/>
    <cellStyle name="Percent 11 2" xfId="21304"/>
    <cellStyle name="Percent 11 3" xfId="36473"/>
    <cellStyle name="Percent 12" xfId="5659"/>
    <cellStyle name="Percent 12 2" xfId="21305"/>
    <cellStyle name="Percent 12 3" xfId="34764"/>
    <cellStyle name="Percent 13" xfId="6053"/>
    <cellStyle name="Percent 13 2" xfId="21306"/>
    <cellStyle name="Percent 14" xfId="4996"/>
    <cellStyle name="Percent 14 2" xfId="21307"/>
    <cellStyle name="Percent 14 3" xfId="34482"/>
    <cellStyle name="Percent 14 4" xfId="6408"/>
    <cellStyle name="Percent 15" xfId="6409"/>
    <cellStyle name="Percent 15 2" xfId="21308"/>
    <cellStyle name="Percent 15 3" xfId="34300"/>
    <cellStyle name="Percent 16" xfId="6410"/>
    <cellStyle name="Percent 16 2" xfId="21309"/>
    <cellStyle name="Percent 17" xfId="6411"/>
    <cellStyle name="Percent 17 2" xfId="21310"/>
    <cellStyle name="Percent 18" xfId="6412"/>
    <cellStyle name="Percent 18 2" xfId="21311"/>
    <cellStyle name="Percent 19" xfId="6413"/>
    <cellStyle name="Percent 19 2" xfId="21312"/>
    <cellStyle name="Percent 2" xfId="266"/>
    <cellStyle name="Percent 2 10" xfId="29546"/>
    <cellStyle name="Percent 2 11" xfId="21313"/>
    <cellStyle name="Percent 2 2" xfId="1872"/>
    <cellStyle name="Percent 2 2 2" xfId="21314"/>
    <cellStyle name="Percent 2 2 3" xfId="36982"/>
    <cellStyle name="Percent 2 3" xfId="1871"/>
    <cellStyle name="Percent 2 3 2" xfId="35092"/>
    <cellStyle name="Percent 2 4" xfId="3236"/>
    <cellStyle name="Percent 2 4 2" xfId="21315"/>
    <cellStyle name="Percent 2 4 3" xfId="35759"/>
    <cellStyle name="Percent 2 5" xfId="3082"/>
    <cellStyle name="Percent 2 5 2" xfId="35651"/>
    <cellStyle name="Percent 2 6" xfId="5338"/>
    <cellStyle name="Percent 2 7" xfId="21316"/>
    <cellStyle name="Percent 2 7 2" xfId="34301"/>
    <cellStyle name="Percent 2 8" xfId="21317"/>
    <cellStyle name="Percent 2 9" xfId="21318"/>
    <cellStyle name="Percent 20" xfId="6414"/>
    <cellStyle name="Percent 20 2" xfId="21319"/>
    <cellStyle name="Percent 21" xfId="6415"/>
    <cellStyle name="Percent 21 2" xfId="21320"/>
    <cellStyle name="Percent 22" xfId="6416"/>
    <cellStyle name="Percent 22 2" xfId="21321"/>
    <cellStyle name="Percent 23" xfId="6417"/>
    <cellStyle name="Percent 23 2" xfId="21322"/>
    <cellStyle name="Percent 24" xfId="21323"/>
    <cellStyle name="Percent 24 2" xfId="21324"/>
    <cellStyle name="Percent 25" xfId="21325"/>
    <cellStyle name="Percent 25 2" xfId="21326"/>
    <cellStyle name="Percent 26" xfId="21327"/>
    <cellStyle name="Percent 26 2" xfId="21328"/>
    <cellStyle name="Percent 27" xfId="21329"/>
    <cellStyle name="Percent 27 2" xfId="21330"/>
    <cellStyle name="Percent 28" xfId="21331"/>
    <cellStyle name="Percent 28 2" xfId="21332"/>
    <cellStyle name="Percent 29" xfId="21333"/>
    <cellStyle name="Percent 29 2" xfId="21334"/>
    <cellStyle name="Percent 3" xfId="3237"/>
    <cellStyle name="Percent 3 2" xfId="21335"/>
    <cellStyle name="Percent 3 2 2" xfId="21336"/>
    <cellStyle name="Percent 3 2 3" xfId="21337"/>
    <cellStyle name="Percent 3 2 4" xfId="21338"/>
    <cellStyle name="Percent 3 3" xfId="21339"/>
    <cellStyle name="Percent 3 3 2" xfId="21340"/>
    <cellStyle name="Percent 3 3 3" xfId="21341"/>
    <cellStyle name="Percent 3 4" xfId="21342"/>
    <cellStyle name="Percent 3 5" xfId="36983"/>
    <cellStyle name="Percent 30" xfId="21343"/>
    <cellStyle name="Percent 30 2" xfId="21344"/>
    <cellStyle name="Percent 31" xfId="21345"/>
    <cellStyle name="Percent 31 2" xfId="21346"/>
    <cellStyle name="Percent 32" xfId="21347"/>
    <cellStyle name="Percent 32 2" xfId="21348"/>
    <cellStyle name="Percent 33" xfId="21349"/>
    <cellStyle name="Percent 33 2" xfId="21350"/>
    <cellStyle name="Percent 34" xfId="21351"/>
    <cellStyle name="Percent 34 2" xfId="21352"/>
    <cellStyle name="Percent 35" xfId="21353"/>
    <cellStyle name="Percent 35 2" xfId="21354"/>
    <cellStyle name="Percent 36" xfId="21355"/>
    <cellStyle name="Percent 36 2" xfId="21356"/>
    <cellStyle name="Percent 37" xfId="21357"/>
    <cellStyle name="Percent 37 2" xfId="21358"/>
    <cellStyle name="Percent 38" xfId="21359"/>
    <cellStyle name="Percent 38 2" xfId="21360"/>
    <cellStyle name="Percent 39" xfId="21361"/>
    <cellStyle name="Percent 39 2" xfId="21362"/>
    <cellStyle name="Percent 4" xfId="3238"/>
    <cellStyle name="Percent 4 2" xfId="21363"/>
    <cellStyle name="Percent 4 3" xfId="35760"/>
    <cellStyle name="Percent 40" xfId="21364"/>
    <cellStyle name="Percent 40 2" xfId="21365"/>
    <cellStyle name="Percent 41" xfId="21366"/>
    <cellStyle name="Percent 41 2" xfId="21367"/>
    <cellStyle name="Percent 42" xfId="21368"/>
    <cellStyle name="Percent 42 2" xfId="21369"/>
    <cellStyle name="Percent 43" xfId="21370"/>
    <cellStyle name="Percent 43 2" xfId="21371"/>
    <cellStyle name="Percent 44" xfId="21372"/>
    <cellStyle name="Percent 44 2" xfId="21373"/>
    <cellStyle name="Percent 45" xfId="21374"/>
    <cellStyle name="Percent 45 2" xfId="21375"/>
    <cellStyle name="Percent 46" xfId="21376"/>
    <cellStyle name="Percent 46 2" xfId="21377"/>
    <cellStyle name="Percent 47" xfId="21378"/>
    <cellStyle name="Percent 47 2" xfId="21379"/>
    <cellStyle name="Percent 48" xfId="21380"/>
    <cellStyle name="Percent 48 2" xfId="21381"/>
    <cellStyle name="Percent 49" xfId="21382"/>
    <cellStyle name="Percent 49 2" xfId="21383"/>
    <cellStyle name="Percent 5" xfId="3575"/>
    <cellStyle name="Percent 5 2" xfId="21384"/>
    <cellStyle name="Percent 5 3" xfId="36008"/>
    <cellStyle name="Percent 50" xfId="21385"/>
    <cellStyle name="Percent 50 2" xfId="21386"/>
    <cellStyle name="Percent 51" xfId="21387"/>
    <cellStyle name="Percent 51 2" xfId="21388"/>
    <cellStyle name="Percent 52" xfId="21389"/>
    <cellStyle name="Percent 52 2" xfId="21390"/>
    <cellStyle name="Percent 53" xfId="21391"/>
    <cellStyle name="Percent 53 2" xfId="21392"/>
    <cellStyle name="Percent 54" xfId="21393"/>
    <cellStyle name="Percent 54 2" xfId="21394"/>
    <cellStyle name="Percent 55" xfId="21395"/>
    <cellStyle name="Percent 55 2" xfId="21396"/>
    <cellStyle name="Percent 56" xfId="21397"/>
    <cellStyle name="Percent 56 2" xfId="21398"/>
    <cellStyle name="Percent 57" xfId="21399"/>
    <cellStyle name="Percent 57 2" xfId="21400"/>
    <cellStyle name="Percent 58" xfId="21401"/>
    <cellStyle name="Percent 58 2" xfId="21402"/>
    <cellStyle name="Percent 59" xfId="21403"/>
    <cellStyle name="Percent 59 2" xfId="21404"/>
    <cellStyle name="Percent 6" xfId="3618"/>
    <cellStyle name="Percent 6 2" xfId="4513"/>
    <cellStyle name="Percent 6 3" xfId="36030"/>
    <cellStyle name="Percent 60" xfId="21405"/>
    <cellStyle name="Percent 60 2" xfId="21406"/>
    <cellStyle name="Percent 61" xfId="21407"/>
    <cellStyle name="Percent 61 2" xfId="21408"/>
    <cellStyle name="Percent 62" xfId="21409"/>
    <cellStyle name="Percent 62 2" xfId="21410"/>
    <cellStyle name="Percent 63" xfId="21411"/>
    <cellStyle name="Percent 63 2" xfId="21412"/>
    <cellStyle name="Percent 64" xfId="21413"/>
    <cellStyle name="Percent 64 2" xfId="21414"/>
    <cellStyle name="Percent 65" xfId="21415"/>
    <cellStyle name="Percent 65 2" xfId="21416"/>
    <cellStyle name="Percent 66" xfId="21417"/>
    <cellStyle name="Percent 66 2" xfId="21418"/>
    <cellStyle name="Percent 67" xfId="21419"/>
    <cellStyle name="Percent 67 2" xfId="21420"/>
    <cellStyle name="Percent 68" xfId="21421"/>
    <cellStyle name="Percent 68 2" xfId="21422"/>
    <cellStyle name="Percent 69" xfId="21423"/>
    <cellStyle name="Percent 7" xfId="4514"/>
    <cellStyle name="Percent 7 2" xfId="21424"/>
    <cellStyle name="Percent 70" xfId="21425"/>
    <cellStyle name="Percent 71" xfId="37200"/>
    <cellStyle name="Percent 72" xfId="37205"/>
    <cellStyle name="Percent 73" xfId="37208"/>
    <cellStyle name="Percent 74" xfId="6125"/>
    <cellStyle name="Percent 75" xfId="37211"/>
    <cellStyle name="Percent 76" xfId="37221"/>
    <cellStyle name="Percent 8" xfId="4515"/>
    <cellStyle name="Percent 8 2" xfId="21426"/>
    <cellStyle name="Percent 9" xfId="4516"/>
    <cellStyle name="Percent 9 2" xfId="21427"/>
    <cellStyle name="Percentuale 3" xfId="6459"/>
    <cellStyle name="Pojasnjevalno besedilo" xfId="4517"/>
    <cellStyle name="Pojasnjevalno besedilo 2" xfId="6802"/>
    <cellStyle name="Pojasnjevalno besedilo 2 2" xfId="21428"/>
    <cellStyle name="Poudarek1" xfId="4518"/>
    <cellStyle name="Poudarek1 2" xfId="6803"/>
    <cellStyle name="Poudarek1 2 2" xfId="21429"/>
    <cellStyle name="Poudarek2" xfId="4519"/>
    <cellStyle name="Poudarek2 2" xfId="6804"/>
    <cellStyle name="Poudarek2 2 2" xfId="21430"/>
    <cellStyle name="Poudarek3" xfId="4520"/>
    <cellStyle name="Poudarek3 2" xfId="6805"/>
    <cellStyle name="Poudarek3 2 2" xfId="21431"/>
    <cellStyle name="Poudarek4" xfId="4521"/>
    <cellStyle name="Poudarek4 2" xfId="6806"/>
    <cellStyle name="Poudarek4 2 2" xfId="21432"/>
    <cellStyle name="Poudarek5" xfId="4522"/>
    <cellStyle name="Poudarek5 2" xfId="6807"/>
    <cellStyle name="Poudarek5 2 2" xfId="21433"/>
    <cellStyle name="Poudarek6" xfId="4523"/>
    <cellStyle name="Poudarek6 2" xfId="6808"/>
    <cellStyle name="Poudarek6 2 2" xfId="21434"/>
    <cellStyle name="Povezana celica" xfId="4524"/>
    <cellStyle name="Povezana celica 2" xfId="6809"/>
    <cellStyle name="Povezana celica 2 2" xfId="21435"/>
    <cellStyle name="Povezana ćelija" xfId="1873"/>
    <cellStyle name="Povezana ćelija 2" xfId="2615"/>
    <cellStyle name="Povezana ćelija 2 2" xfId="6810"/>
    <cellStyle name="Povezana ćelija 2 2 2" xfId="21436"/>
    <cellStyle name="Povezana ćelija 3" xfId="6811"/>
    <cellStyle name="Povezana ćelija 3 2" xfId="21437"/>
    <cellStyle name="Povezana ćelija_BOTTOM UP 2013-2015 SEPTEMBER (5)" xfId="4525"/>
    <cellStyle name="Poznámka" xfId="4526"/>
    <cellStyle name="Poznámka 2" xfId="4527"/>
    <cellStyle name="Poznámka 2 2" xfId="6812"/>
    <cellStyle name="Poznámka 2 2 2" xfId="21438"/>
    <cellStyle name="Poznámka 2 2 2 2" xfId="32023"/>
    <cellStyle name="Poznámka 2 2 3" xfId="7663"/>
    <cellStyle name="Poznámka 2 2 4" xfId="34178"/>
    <cellStyle name="Poznámka 2 3" xfId="21439"/>
    <cellStyle name="Poznámka 2 3 2" xfId="30866"/>
    <cellStyle name="Poznámka 2 4" xfId="7273"/>
    <cellStyle name="Poznámka 2 5" xfId="30666"/>
    <cellStyle name="Poznámka 3" xfId="6813"/>
    <cellStyle name="Poznámka 3 2" xfId="21440"/>
    <cellStyle name="Poznámka 3 2 2" xfId="7079"/>
    <cellStyle name="Poznámka 3 3" xfId="7664"/>
    <cellStyle name="Poznámka 3 4" xfId="33559"/>
    <cellStyle name="Poznámka 4" xfId="21441"/>
    <cellStyle name="Poznámka 4 2" xfId="30111"/>
    <cellStyle name="Poznámka 5" xfId="7272"/>
    <cellStyle name="Poznámka 6" xfId="34230"/>
    <cellStyle name="Prepojená bunka" xfId="4528"/>
    <cellStyle name="Prepojená bunka 2" xfId="6814"/>
    <cellStyle name="Prepojená bunka 2 2" xfId="21442"/>
    <cellStyle name="Preveri celico" xfId="4529"/>
    <cellStyle name="Preveri celico 2" xfId="6815"/>
    <cellStyle name="Preveri celico 2 2" xfId="21443"/>
    <cellStyle name="Print Level" xfId="267"/>
    <cellStyle name="Print Level 2" xfId="969"/>
    <cellStyle name="Print Level 2 2" xfId="21444"/>
    <cellStyle name="Print Level 2 2 2" xfId="32033"/>
    <cellStyle name="Print Level 2 2 3" xfId="7039"/>
    <cellStyle name="Print Level 2 3" xfId="21445"/>
    <cellStyle name="Print Level 2 3 2" xfId="32356"/>
    <cellStyle name="Print Level 2 3 3" xfId="33840"/>
    <cellStyle name="Print Level 2 4" xfId="31511"/>
    <cellStyle name="Print Level 2 5" xfId="32326"/>
    <cellStyle name="Print Level 3" xfId="3080"/>
    <cellStyle name="Print Level 3 2" xfId="32864"/>
    <cellStyle name="Print Level 3 3" xfId="32913"/>
    <cellStyle name="Print Level 3 4" xfId="35649"/>
    <cellStyle name="Print Level 4" xfId="5339"/>
    <cellStyle name="Print Level 4 2" xfId="34690"/>
    <cellStyle name="Print Level 5" xfId="640"/>
    <cellStyle name="Print Level 6" xfId="33413"/>
    <cellStyle name="ProtectedDates" xfId="1164"/>
    <cellStyle name="ProtectedDates 2" xfId="3079"/>
    <cellStyle name="Provjera ćelije" xfId="1874"/>
    <cellStyle name="Provjera ćelije 2" xfId="2616"/>
    <cellStyle name="Provjera ćelije 2 2" xfId="6816"/>
    <cellStyle name="Provjera ćelije 2 2 2" xfId="21446"/>
    <cellStyle name="Provjera ćelije 3" xfId="3078"/>
    <cellStyle name="Provjera ćelije 3 2" xfId="3614"/>
    <cellStyle name="Provjera ćelije 3 2 2" xfId="36029"/>
    <cellStyle name="Provjera ćelije 3 3" xfId="35648"/>
    <cellStyle name="Provjera ćelije_BOTTOM UP 2013-2015 SEPTEMBER (5)" xfId="4530"/>
    <cellStyle name="Provjeri ćeliju" xfId="4531"/>
    <cellStyle name="Provjeri ćeliju 2" xfId="6817"/>
    <cellStyle name="Provjeri ćeliju 2 2" xfId="21447"/>
    <cellStyle name="Računanje" xfId="4532"/>
    <cellStyle name="Računanje 2" xfId="6818"/>
    <cellStyle name="Računanje 2 2" xfId="21448"/>
    <cellStyle name="Računanje 2 2 2" xfId="30574"/>
    <cellStyle name="Računanje 2 3" xfId="7665"/>
    <cellStyle name="Računanje 2 4" xfId="32748"/>
    <cellStyle name="Računanje 3" xfId="7276"/>
    <cellStyle name="Računanje 4" xfId="34229"/>
    <cellStyle name="ReadOnlyCell" xfId="268"/>
    <cellStyle name="ReadOnlyCell 2" xfId="6298"/>
    <cellStyle name="ReadOnlyCell 2 2" xfId="34691"/>
    <cellStyle name="ReadOnlyCell 3" xfId="34439"/>
    <cellStyle name="Red Text" xfId="1875"/>
    <cellStyle name="Red Text 10" xfId="21449"/>
    <cellStyle name="Red Text 10 2" xfId="21450"/>
    <cellStyle name="Red Text 11" xfId="21451"/>
    <cellStyle name="Red Text 2" xfId="1876"/>
    <cellStyle name="Red Text 2 2" xfId="1877"/>
    <cellStyle name="Red Text 2 2 2" xfId="3075"/>
    <cellStyle name="Red Text 2 2 2 2" xfId="35646"/>
    <cellStyle name="Red Text 2 3" xfId="3076"/>
    <cellStyle name="Red Text 2 3 2" xfId="21452"/>
    <cellStyle name="Red Text 2 3 3" xfId="35647"/>
    <cellStyle name="Red Text 2 4" xfId="21453"/>
    <cellStyle name="Red Text 2 4 2" xfId="21454"/>
    <cellStyle name="Red Text 2 5" xfId="21455"/>
    <cellStyle name="Red Text 2_2 Graf i faktori_NOVO radno" xfId="4533"/>
    <cellStyle name="Red Text 3" xfId="4534"/>
    <cellStyle name="Red Text 3 2" xfId="6418"/>
    <cellStyle name="Red Text 3 2 2" xfId="21456"/>
    <cellStyle name="Red Text 3 2 2 2" xfId="21457"/>
    <cellStyle name="Red Text 3 2 3" xfId="21458"/>
    <cellStyle name="Red Text 3 3" xfId="21459"/>
    <cellStyle name="Red Text 3 3 2" xfId="21460"/>
    <cellStyle name="Red Text 3 4" xfId="21461"/>
    <cellStyle name="Red Text 3_PROJECT REALIZATION 2013 - last update on  11_03_2013" xfId="21462"/>
    <cellStyle name="Red Text 4" xfId="21463"/>
    <cellStyle name="Red Text 4 2" xfId="21464"/>
    <cellStyle name="Red Text 4 2 2" xfId="21465"/>
    <cellStyle name="Red Text 4 3" xfId="21466"/>
    <cellStyle name="Red Text 5" xfId="21467"/>
    <cellStyle name="Red Text 5 2" xfId="21468"/>
    <cellStyle name="Red Text 6" xfId="21469"/>
    <cellStyle name="Red Text 6 2" xfId="21470"/>
    <cellStyle name="Red Text 7" xfId="21471"/>
    <cellStyle name="Red Text 7 2" xfId="21472"/>
    <cellStyle name="Red Text 8" xfId="21473"/>
    <cellStyle name="Red Text 8 2" xfId="21474"/>
    <cellStyle name="Red Text 9" xfId="21475"/>
    <cellStyle name="Red Text 9 2" xfId="21476"/>
    <cellStyle name="Red Text_2012-14_US CAPEX PLAN_11 06 29_INA" xfId="1878"/>
    <cellStyle name="Reset  - Style7" xfId="1879"/>
    <cellStyle name="RightBorder" xfId="269"/>
    <cellStyle name="RightBorder 2" xfId="3074"/>
    <cellStyle name="RightBorder 3" xfId="34508"/>
    <cellStyle name="Rossz 2" xfId="270"/>
    <cellStyle name="Rossz 2 2" xfId="970"/>
    <cellStyle name="Rossz 2 2 2" xfId="21477"/>
    <cellStyle name="Rossz 2 2 3" xfId="21478"/>
    <cellStyle name="Rossz 2 2 4" xfId="34819"/>
    <cellStyle name="Rossz 2 2 5" xfId="36984"/>
    <cellStyle name="Rossz 2 3" xfId="1880"/>
    <cellStyle name="Rossz 2 3 2" xfId="21479"/>
    <cellStyle name="Rossz 2 4" xfId="5340"/>
    <cellStyle name="Rossz 2 5" xfId="641"/>
    <cellStyle name="Rossz 3" xfId="4535"/>
    <cellStyle name="Rossz 3 2" xfId="21480"/>
    <cellStyle name="Rossz 4" xfId="6174"/>
    <cellStyle name="Rossz 5" xfId="34483"/>
    <cellStyle name="SAPBEXaggData" xfId="271"/>
    <cellStyle name="SAPBEXaggData 10" xfId="30691"/>
    <cellStyle name="SAPBEXaggData 11" xfId="32170"/>
    <cellStyle name="SAPBEXaggData 12" xfId="6246"/>
    <cellStyle name="SAPBEXaggData 2" xfId="642"/>
    <cellStyle name="SAPBEXaggData 2 2" xfId="971"/>
    <cellStyle name="SAPBEXaggData 2 2 2" xfId="21482"/>
    <cellStyle name="SAPBEXaggData 2 2 2 2" xfId="31221"/>
    <cellStyle name="SAPBEXaggData 2 2 2 3" xfId="30325"/>
    <cellStyle name="SAPBEXaggData 2 2 3" xfId="21481"/>
    <cellStyle name="SAPBEXaggData 2 2 4" xfId="31339"/>
    <cellStyle name="SAPBEXaggData 2 2 5" xfId="34820"/>
    <cellStyle name="SAPBEXaggData 2 3" xfId="1881"/>
    <cellStyle name="SAPBEXaggData 2 3 2" xfId="31298"/>
    <cellStyle name="SAPBEXaggData 2 3 3" xfId="35093"/>
    <cellStyle name="SAPBEXaggData 2 4" xfId="2150"/>
    <cellStyle name="SAPBEXaggData 2 4 2" xfId="31896"/>
    <cellStyle name="SAPBEXaggData 2 4 3" xfId="35181"/>
    <cellStyle name="SAPBEXaggData 2 5" xfId="2617"/>
    <cellStyle name="SAPBEXaggData 2 5 2" xfId="32175"/>
    <cellStyle name="SAPBEXaggData 2 5 3" xfId="30013"/>
    <cellStyle name="SAPBEXaggData 2 5 4" xfId="35354"/>
    <cellStyle name="SAPBEXaggData 2 6" xfId="3073"/>
    <cellStyle name="SAPBEXaggData 2 6 2" xfId="35645"/>
    <cellStyle name="SAPBEXaggData 2 7" xfId="5341"/>
    <cellStyle name="SAPBEXaggData 2 8" xfId="6008"/>
    <cellStyle name="SAPBEXaggData 3" xfId="2248"/>
    <cellStyle name="SAPBEXaggData 3 2" xfId="2618"/>
    <cellStyle name="SAPBEXaggData 3 2 2" xfId="21483"/>
    <cellStyle name="SAPBEXaggData 3 2 2 2" xfId="33453"/>
    <cellStyle name="SAPBEXaggData 3 2 3" xfId="30338"/>
    <cellStyle name="SAPBEXaggData 3 2 4" xfId="35355"/>
    <cellStyle name="SAPBEXaggData 3 3" xfId="3247"/>
    <cellStyle name="SAPBEXaggData 3 3 2" xfId="33244"/>
    <cellStyle name="SAPBEXaggData 3 3 3" xfId="35768"/>
    <cellStyle name="SAPBEXaggData 3 4" xfId="5342"/>
    <cellStyle name="SAPBEXaggData 3 4 2" xfId="32708"/>
    <cellStyle name="SAPBEXaggData 3 4 3" xfId="32844"/>
    <cellStyle name="SAPBEXaggData 3 5" xfId="7279"/>
    <cellStyle name="SAPBEXaggData 3 6" xfId="34228"/>
    <cellStyle name="SAPBEXaggData 4" xfId="2323"/>
    <cellStyle name="SAPBEXaggData 4 2" xfId="2619"/>
    <cellStyle name="SAPBEXaggData 4 2 2" xfId="33207"/>
    <cellStyle name="SAPBEXaggData 4 2 3" xfId="35356"/>
    <cellStyle name="SAPBEXaggData 4 3" xfId="7278"/>
    <cellStyle name="SAPBEXaggData 4 4" xfId="31490"/>
    <cellStyle name="SAPBEXaggData 4 5" xfId="35268"/>
    <cellStyle name="SAPBEXaggData 5" xfId="2620"/>
    <cellStyle name="SAPBEXaggData 5 2" xfId="7668"/>
    <cellStyle name="SAPBEXaggData 5 3" xfId="31882"/>
    <cellStyle name="SAPBEXaggData 5 4" xfId="31905"/>
    <cellStyle name="SAPBEXaggData 6" xfId="6007"/>
    <cellStyle name="SAPBEXaggData 6 2" xfId="21484"/>
    <cellStyle name="SAPBEXaggData 6 2 2" xfId="33972"/>
    <cellStyle name="SAPBEXaggData 6 3" xfId="7667"/>
    <cellStyle name="SAPBEXaggData 6 4" xfId="30506"/>
    <cellStyle name="SAPBEXaggData 7" xfId="21485"/>
    <cellStyle name="SAPBEXaggData 7 2" xfId="31222"/>
    <cellStyle name="SAPBEXaggData 7 3" xfId="33960"/>
    <cellStyle name="SAPBEXaggData 8" xfId="21486"/>
    <cellStyle name="SAPBEXaggData 8 2" xfId="31946"/>
    <cellStyle name="SAPBEXaggData 8 3" xfId="32764"/>
    <cellStyle name="SAPBEXaggData 9" xfId="6956"/>
    <cellStyle name="SAPBEXaggData_1-13 2012 RDG po društvima" xfId="4536"/>
    <cellStyle name="SAPBEXaggDataEmph" xfId="272"/>
    <cellStyle name="SAPBEXaggDataEmph 10" xfId="31305"/>
    <cellStyle name="SAPBEXaggDataEmph 11" xfId="30591"/>
    <cellStyle name="SAPBEXaggDataEmph 12" xfId="34294"/>
    <cellStyle name="SAPBEXaggDataEmph 13" xfId="6247"/>
    <cellStyle name="SAPBEXaggDataEmph 2" xfId="273"/>
    <cellStyle name="SAPBEXaggDataEmph 2 2" xfId="2149"/>
    <cellStyle name="SAPBEXaggDataEmph 2 2 2" xfId="2622"/>
    <cellStyle name="SAPBEXaggDataEmph 2 2 2 2" xfId="31046"/>
    <cellStyle name="SAPBEXaggDataEmph 2 2 3" xfId="21487"/>
    <cellStyle name="SAPBEXaggDataEmph 2 2 4" xfId="31095"/>
    <cellStyle name="SAPBEXaggDataEmph 2 2 5" xfId="35180"/>
    <cellStyle name="SAPBEXaggDataEmph 2 3" xfId="2621"/>
    <cellStyle name="SAPBEXaggDataEmph 2 3 2" xfId="21488"/>
    <cellStyle name="SAPBEXaggDataEmph 2 3 3" xfId="33025"/>
    <cellStyle name="SAPBEXaggDataEmph 2 3 4" xfId="36985"/>
    <cellStyle name="SAPBEXaggDataEmph 2 4" xfId="3072"/>
    <cellStyle name="SAPBEXaggDataEmph 2 4 2" xfId="33504"/>
    <cellStyle name="SAPBEXaggDataEmph 2 4 3" xfId="35644"/>
    <cellStyle name="SAPBEXaggDataEmph 2 5" xfId="21489"/>
    <cellStyle name="SAPBEXaggDataEmph 2 5 2" xfId="32250"/>
    <cellStyle name="SAPBEXaggDataEmph 2 6" xfId="7281"/>
    <cellStyle name="SAPBEXaggDataEmph 2 7" xfId="34226"/>
    <cellStyle name="SAPBEXaggDataEmph 3" xfId="643"/>
    <cellStyle name="SAPBEXaggDataEmph 3 2" xfId="972"/>
    <cellStyle name="SAPBEXaggDataEmph 3 2 2" xfId="21491"/>
    <cellStyle name="SAPBEXaggDataEmph 3 2 2 2" xfId="30189"/>
    <cellStyle name="SAPBEXaggDataEmph 3 2 2 3" xfId="32022"/>
    <cellStyle name="SAPBEXaggDataEmph 3 2 3" xfId="21490"/>
    <cellStyle name="SAPBEXaggDataEmph 3 2 4" xfId="7631"/>
    <cellStyle name="SAPBEXaggDataEmph 3 2 5" xfId="34821"/>
    <cellStyle name="SAPBEXaggDataEmph 3 3" xfId="2623"/>
    <cellStyle name="SAPBEXaggDataEmph 3 3 2" xfId="30190"/>
    <cellStyle name="SAPBEXaggDataEmph 3 3 3" xfId="32018"/>
    <cellStyle name="SAPBEXaggDataEmph 3 3 4" xfId="35357"/>
    <cellStyle name="SAPBEXaggDataEmph 3 4" xfId="4537"/>
    <cellStyle name="SAPBEXaggDataEmph 3 4 2" xfId="36291"/>
    <cellStyle name="SAPBEXaggDataEmph 3 5" xfId="5343"/>
    <cellStyle name="SAPBEXaggDataEmph 3 6" xfId="34692"/>
    <cellStyle name="SAPBEXaggDataEmph 4" xfId="2247"/>
    <cellStyle name="SAPBEXaggDataEmph 4 2" xfId="3251"/>
    <cellStyle name="SAPBEXaggDataEmph 4 2 2" xfId="21492"/>
    <cellStyle name="SAPBEXaggDataEmph 4 2 3" xfId="30358"/>
    <cellStyle name="SAPBEXaggDataEmph 4 2 4" xfId="35771"/>
    <cellStyle name="SAPBEXaggDataEmph 4 3" xfId="5344"/>
    <cellStyle name="SAPBEXaggDataEmph 4 4" xfId="34225"/>
    <cellStyle name="SAPBEXaggDataEmph 4 5" xfId="35234"/>
    <cellStyle name="SAPBEXaggDataEmph 5" xfId="2207"/>
    <cellStyle name="SAPBEXaggDataEmph 5 2" xfId="21493"/>
    <cellStyle name="SAPBEXaggDataEmph 5 2 2" xfId="30191"/>
    <cellStyle name="SAPBEXaggDataEmph 5 2 3" xfId="33518"/>
    <cellStyle name="SAPBEXaggDataEmph 5 3" xfId="7280"/>
    <cellStyle name="SAPBEXaggDataEmph 5 4" xfId="34227"/>
    <cellStyle name="SAPBEXaggDataEmph 5 5" xfId="35223"/>
    <cellStyle name="SAPBEXaggDataEmph 6" xfId="6009"/>
    <cellStyle name="SAPBEXaggDataEmph 6 2" xfId="21494"/>
    <cellStyle name="SAPBEXaggDataEmph 6 2 2" xfId="33549"/>
    <cellStyle name="SAPBEXaggDataEmph 6 3" xfId="7670"/>
    <cellStyle name="SAPBEXaggDataEmph 6 4" xfId="33385"/>
    <cellStyle name="SAPBEXaggDataEmph 6 5" xfId="31137"/>
    <cellStyle name="SAPBEXaggDataEmph 6 6" xfId="34510"/>
    <cellStyle name="SAPBEXaggDataEmph 7" xfId="6819"/>
    <cellStyle name="SAPBEXaggDataEmph 7 2" xfId="21495"/>
    <cellStyle name="SAPBEXaggDataEmph 7 2 2" xfId="31223"/>
    <cellStyle name="SAPBEXaggDataEmph 7 2 3" xfId="30859"/>
    <cellStyle name="SAPBEXaggDataEmph 7 3" xfId="7669"/>
    <cellStyle name="SAPBEXaggDataEmph 7 4" xfId="31544"/>
    <cellStyle name="SAPBEXaggDataEmph 8" xfId="21496"/>
    <cellStyle name="SAPBEXaggDataEmph 8 2" xfId="31660"/>
    <cellStyle name="SAPBEXaggDataEmph 8 3" xfId="32941"/>
    <cellStyle name="SAPBEXaggDataEmph 9" xfId="6957"/>
    <cellStyle name="SAPBEXaggDataEmph_1-13 2012 RDG po društvima" xfId="4538"/>
    <cellStyle name="SAPBEXaggItem" xfId="274"/>
    <cellStyle name="SAPBEXaggItem 10" xfId="31877"/>
    <cellStyle name="SAPBEXaggItem 11" xfId="33098"/>
    <cellStyle name="SAPBEXaggItem 12" xfId="34295"/>
    <cellStyle name="SAPBEXaggItem 13" xfId="6248"/>
    <cellStyle name="SAPBEXaggItem 2" xfId="275"/>
    <cellStyle name="SAPBEXaggItem 2 2" xfId="2148"/>
    <cellStyle name="SAPBEXaggItem 2 2 2" xfId="2625"/>
    <cellStyle name="SAPBEXaggItem 2 2 2 2" xfId="30268"/>
    <cellStyle name="SAPBEXaggItem 2 2 3" xfId="21497"/>
    <cellStyle name="SAPBEXaggItem 2 2 4" xfId="31265"/>
    <cellStyle name="SAPBEXaggItem 2 2 5" xfId="35179"/>
    <cellStyle name="SAPBEXaggItem 2 3" xfId="2624"/>
    <cellStyle name="SAPBEXaggItem 2 3 2" xfId="21498"/>
    <cellStyle name="SAPBEXaggItem 2 3 3" xfId="30974"/>
    <cellStyle name="SAPBEXaggItem 2 3 4" xfId="36986"/>
    <cellStyle name="SAPBEXaggItem 2 4" xfId="3071"/>
    <cellStyle name="SAPBEXaggItem 2 4 2" xfId="33527"/>
    <cellStyle name="SAPBEXaggItem 2 4 3" xfId="35643"/>
    <cellStyle name="SAPBEXaggItem 2 5" xfId="21499"/>
    <cellStyle name="SAPBEXaggItem 2 5 2" xfId="32699"/>
    <cellStyle name="SAPBEXaggItem 2 6" xfId="7283"/>
    <cellStyle name="SAPBEXaggItem 2 7" xfId="32725"/>
    <cellStyle name="SAPBEXaggItem 3" xfId="644"/>
    <cellStyle name="SAPBEXaggItem 3 2" xfId="974"/>
    <cellStyle name="SAPBEXaggItem 3 2 2" xfId="21501"/>
    <cellStyle name="SAPBEXaggItem 3 2 2 2" xfId="30908"/>
    <cellStyle name="SAPBEXaggItem 3 2 3" xfId="21500"/>
    <cellStyle name="SAPBEXaggItem 3 2 4" xfId="31536"/>
    <cellStyle name="SAPBEXaggItem 3 2 5" xfId="34822"/>
    <cellStyle name="SAPBEXaggItem 3 3" xfId="1882"/>
    <cellStyle name="SAPBEXaggItem 3 3 2" xfId="30222"/>
    <cellStyle name="SAPBEXaggItem 3 4" xfId="4539"/>
    <cellStyle name="SAPBEXaggItem 3 4 2" xfId="32176"/>
    <cellStyle name="SAPBEXaggItem 3 4 3" xfId="31508"/>
    <cellStyle name="SAPBEXaggItem 3 4 4" xfId="36292"/>
    <cellStyle name="SAPBEXaggItem 3 5" xfId="5345"/>
    <cellStyle name="SAPBEXaggItem 3 6" xfId="34223"/>
    <cellStyle name="SAPBEXaggItem 3 7" xfId="34693"/>
    <cellStyle name="SAPBEXaggItem 4" xfId="2246"/>
    <cellStyle name="SAPBEXaggItem 4 2" xfId="2626"/>
    <cellStyle name="SAPBEXaggItem 4 2 2" xfId="21502"/>
    <cellStyle name="SAPBEXaggItem 4 2 3" xfId="31227"/>
    <cellStyle name="SAPBEXaggItem 4 2 4" xfId="34016"/>
    <cellStyle name="SAPBEXaggItem 4 2 5" xfId="35358"/>
    <cellStyle name="SAPBEXaggItem 4 3" xfId="3253"/>
    <cellStyle name="SAPBEXaggItem 4 3 2" xfId="30550"/>
    <cellStyle name="SAPBEXaggItem 4 3 3" xfId="33724"/>
    <cellStyle name="SAPBEXaggItem 4 3 4" xfId="35773"/>
    <cellStyle name="SAPBEXaggItem 4 4" xfId="5346"/>
    <cellStyle name="SAPBEXaggItem 4 4 2" xfId="31106"/>
    <cellStyle name="SAPBEXaggItem 4 5" xfId="7284"/>
    <cellStyle name="SAPBEXaggItem 4 6" xfId="34222"/>
    <cellStyle name="SAPBEXaggItem 5" xfId="2322"/>
    <cellStyle name="SAPBEXaggItem 5 2" xfId="2627"/>
    <cellStyle name="SAPBEXaggItem 5 2 2" xfId="29991"/>
    <cellStyle name="SAPBEXaggItem 5 2 3" xfId="35359"/>
    <cellStyle name="SAPBEXaggItem 5 3" xfId="21503"/>
    <cellStyle name="SAPBEXaggItem 5 3 2" xfId="31228"/>
    <cellStyle name="SAPBEXaggItem 5 3 3" xfId="33014"/>
    <cellStyle name="SAPBEXaggItem 5 4" xfId="7282"/>
    <cellStyle name="SAPBEXaggItem 5 5" xfId="34224"/>
    <cellStyle name="SAPBEXaggItem 5 6" xfId="35267"/>
    <cellStyle name="SAPBEXaggItem 6" xfId="2628"/>
    <cellStyle name="SAPBEXaggItem 6 2" xfId="21504"/>
    <cellStyle name="SAPBEXaggItem 6 2 2" xfId="32847"/>
    <cellStyle name="SAPBEXaggItem 6 3" xfId="7672"/>
    <cellStyle name="SAPBEXaggItem 6 4" xfId="30891"/>
    <cellStyle name="SAPBEXaggItem 6 5" xfId="32841"/>
    <cellStyle name="SAPBEXaggItem 7" xfId="6010"/>
    <cellStyle name="SAPBEXaggItem 7 2" xfId="21505"/>
    <cellStyle name="SAPBEXaggItem 7 2 2" xfId="7212"/>
    <cellStyle name="SAPBEXaggItem 7 2 3" xfId="31045"/>
    <cellStyle name="SAPBEXaggItem 7 3" xfId="7671"/>
    <cellStyle name="SAPBEXaggItem 7 4" xfId="32902"/>
    <cellStyle name="SAPBEXaggItem 7 5" xfId="34511"/>
    <cellStyle name="SAPBEXaggItem 8" xfId="21506"/>
    <cellStyle name="SAPBEXaggItem 8 2" xfId="31229"/>
    <cellStyle name="SAPBEXaggItem 8 3" xfId="31113"/>
    <cellStyle name="SAPBEXaggItem 9" xfId="6958"/>
    <cellStyle name="SAPBEXaggItem_1-13 2012 RDG po društvima" xfId="4540"/>
    <cellStyle name="SAPBEXaggItemX" xfId="276"/>
    <cellStyle name="SAPBEXaggItemX 10" xfId="33515"/>
    <cellStyle name="SAPBEXaggItemX 11" xfId="6249"/>
    <cellStyle name="SAPBEXaggItemX 2" xfId="277"/>
    <cellStyle name="SAPBEXaggItemX 2 2" xfId="976"/>
    <cellStyle name="SAPBEXaggItemX 2 2 2" xfId="21508"/>
    <cellStyle name="SAPBEXaggItemX 2 2 2 2" xfId="21509"/>
    <cellStyle name="SAPBEXaggItemX 2 2 2 2 2" xfId="7514"/>
    <cellStyle name="SAPBEXaggItemX 2 2 2 3" xfId="33528"/>
    <cellStyle name="SAPBEXaggItemX 2 2 3" xfId="21510"/>
    <cellStyle name="SAPBEXaggItemX 2 2 3 2" xfId="30057"/>
    <cellStyle name="SAPBEXaggItemX 2 2 4" xfId="21511"/>
    <cellStyle name="SAPBEXaggItemX 2 2 4 2" xfId="31009"/>
    <cellStyle name="SAPBEXaggItemX 2 2 5" xfId="21507"/>
    <cellStyle name="SAPBEXaggItemX 2 2 6" xfId="31010"/>
    <cellStyle name="SAPBEXaggItemX 2 3" xfId="2147"/>
    <cellStyle name="SAPBEXaggItemX 2 3 2" xfId="21512"/>
    <cellStyle name="SAPBEXaggItemX 2 3 3" xfId="30806"/>
    <cellStyle name="SAPBEXaggItemX 2 3 4" xfId="35178"/>
    <cellStyle name="SAPBEXaggItemX 2 4" xfId="2629"/>
    <cellStyle name="SAPBEXaggItemX 2 4 2" xfId="21513"/>
    <cellStyle name="SAPBEXaggItemX 2 4 2 2" xfId="31015"/>
    <cellStyle name="SAPBEXaggItemX 2 4 3" xfId="33509"/>
    <cellStyle name="SAPBEXaggItemX 2 4 4" xfId="35360"/>
    <cellStyle name="SAPBEXaggItemX 2 5" xfId="3070"/>
    <cellStyle name="SAPBEXaggItemX 2 5 2" xfId="33503"/>
    <cellStyle name="SAPBEXaggItemX 2 5 3" xfId="35642"/>
    <cellStyle name="SAPBEXaggItemX 2 6" xfId="5348"/>
    <cellStyle name="SAPBEXaggItemX 2 6 2" xfId="32572"/>
    <cellStyle name="SAPBEXaggItemX 2 6 3" xfId="34695"/>
    <cellStyle name="SAPBEXaggItemX 2 7" xfId="646"/>
    <cellStyle name="SAPBEXaggItemX 2 8" xfId="31351"/>
    <cellStyle name="SAPBEXaggItemX 3" xfId="647"/>
    <cellStyle name="SAPBEXaggItemX 3 2" xfId="977"/>
    <cellStyle name="SAPBEXaggItemX 3 2 2" xfId="21515"/>
    <cellStyle name="SAPBEXaggItemX 3 2 2 2" xfId="32488"/>
    <cellStyle name="SAPBEXaggItemX 3 2 3" xfId="21516"/>
    <cellStyle name="SAPBEXaggItemX 3 2 3 2" xfId="33354"/>
    <cellStyle name="SAPBEXaggItemX 3 2 4" xfId="21514"/>
    <cellStyle name="SAPBEXaggItemX 3 2 5" xfId="31410"/>
    <cellStyle name="SAPBEXaggItemX 3 2 6" xfId="34823"/>
    <cellStyle name="SAPBEXaggItemX 3 2 7" xfId="36987"/>
    <cellStyle name="SAPBEXaggItemX 3 3" xfId="2630"/>
    <cellStyle name="SAPBEXaggItemX 3 3 2" xfId="21517"/>
    <cellStyle name="SAPBEXaggItemX 3 3 2 2" xfId="32955"/>
    <cellStyle name="SAPBEXaggItemX 3 3 3" xfId="30357"/>
    <cellStyle name="SAPBEXaggItemX 3 3 4" xfId="35361"/>
    <cellStyle name="SAPBEXaggItemX 3 4" xfId="4541"/>
    <cellStyle name="SAPBEXaggItemX 3 4 2" xfId="31359"/>
    <cellStyle name="SAPBEXaggItemX 3 4 3" xfId="36293"/>
    <cellStyle name="SAPBEXaggItemX 3 5" xfId="5349"/>
    <cellStyle name="SAPBEXaggItemX 3 5 2" xfId="31864"/>
    <cellStyle name="SAPBEXaggItemX 3 6" xfId="7286"/>
    <cellStyle name="SAPBEXaggItemX 3 7" xfId="34220"/>
    <cellStyle name="SAPBEXaggItemX 3 8" xfId="34696"/>
    <cellStyle name="SAPBEXaggItemX 4" xfId="975"/>
    <cellStyle name="SAPBEXaggItemX 4 2" xfId="3255"/>
    <cellStyle name="SAPBEXaggItemX 4 2 2" xfId="21519"/>
    <cellStyle name="SAPBEXaggItemX 4 2 2 2" xfId="30098"/>
    <cellStyle name="SAPBEXaggItemX 4 2 3" xfId="21518"/>
    <cellStyle name="SAPBEXaggItemX 4 2 4" xfId="33143"/>
    <cellStyle name="SAPBEXaggItemX 4 2 5" xfId="35774"/>
    <cellStyle name="SAPBEXaggItemX 4 2 6" xfId="36988"/>
    <cellStyle name="SAPBEXaggItemX 4 3" xfId="5350"/>
    <cellStyle name="SAPBEXaggItemX 4 3 2" xfId="31978"/>
    <cellStyle name="SAPBEXaggItemX 4 4" xfId="21520"/>
    <cellStyle name="SAPBEXaggItemX 4 4 2" xfId="30420"/>
    <cellStyle name="SAPBEXaggItemX 4 5" xfId="7287"/>
    <cellStyle name="SAPBEXaggItemX 4 6" xfId="34219"/>
    <cellStyle name="SAPBEXaggItemX 5" xfId="2245"/>
    <cellStyle name="SAPBEXaggItemX 5 2" xfId="21521"/>
    <cellStyle name="SAPBEXaggItemX 5 2 2" xfId="21522"/>
    <cellStyle name="SAPBEXaggItemX 5 2 2 2" xfId="33430"/>
    <cellStyle name="SAPBEXaggItemX 5 2 3" xfId="31039"/>
    <cellStyle name="SAPBEXaggItemX 5 2 4" xfId="36989"/>
    <cellStyle name="SAPBEXaggItemX 5 3" xfId="21523"/>
    <cellStyle name="SAPBEXaggItemX 5 3 2" xfId="30852"/>
    <cellStyle name="SAPBEXaggItemX 5 4" xfId="21524"/>
    <cellStyle name="SAPBEXaggItemX 5 4 2" xfId="21600"/>
    <cellStyle name="SAPBEXaggItemX 5 5" xfId="7285"/>
    <cellStyle name="SAPBEXaggItemX 5 6" xfId="34221"/>
    <cellStyle name="SAPBEXaggItemX 5 7" xfId="35233"/>
    <cellStyle name="SAPBEXaggItemX 6" xfId="2206"/>
    <cellStyle name="SAPBEXaggItemX 6 2" xfId="21525"/>
    <cellStyle name="SAPBEXaggItemX 6 2 2" xfId="33397"/>
    <cellStyle name="SAPBEXaggItemX 6 3" xfId="7674"/>
    <cellStyle name="SAPBEXaggItemX 6 4" xfId="34034"/>
    <cellStyle name="SAPBEXaggItemX 6 5" xfId="35222"/>
    <cellStyle name="SAPBEXaggItemX 7" xfId="5347"/>
    <cellStyle name="SAPBEXaggItemX 7 2" xfId="21526"/>
    <cellStyle name="SAPBEXaggItemX 7 2 2" xfId="31963"/>
    <cellStyle name="SAPBEXaggItemX 7 3" xfId="21527"/>
    <cellStyle name="SAPBEXaggItemX 7 3 2" xfId="31973"/>
    <cellStyle name="SAPBEXaggItemX 7 4" xfId="7673"/>
    <cellStyle name="SAPBEXaggItemX 7 5" xfId="34179"/>
    <cellStyle name="SAPBEXaggItemX 7 6" xfId="34694"/>
    <cellStyle name="SAPBEXaggItemX 8" xfId="645"/>
    <cellStyle name="SAPBEXaggItemX 8 2" xfId="33070"/>
    <cellStyle name="SAPBEXaggItemX 8 3" xfId="34512"/>
    <cellStyle name="SAPBEXaggItemX 9" xfId="6011"/>
    <cellStyle name="SAPBEXaggItemX_1-13 2012 RDG po društvima" xfId="4542"/>
    <cellStyle name="SAPBEXchaText" xfId="278"/>
    <cellStyle name="SAPBEXchaText 10" xfId="33097"/>
    <cellStyle name="SAPBEXchaText 11" xfId="6250"/>
    <cellStyle name="SAPBEXchaText 2" xfId="279"/>
    <cellStyle name="SAPBEXchaText 2 2" xfId="2146"/>
    <cellStyle name="SAPBEXchaText 2 2 2" xfId="4543"/>
    <cellStyle name="SAPBEXchaText 2 2 2 2" xfId="21528"/>
    <cellStyle name="SAPBEXchaText 2 2 2 3" xfId="32911"/>
    <cellStyle name="SAPBEXchaText 2 2 2 4" xfId="36294"/>
    <cellStyle name="SAPBEXchaText 2 2 3" xfId="7289"/>
    <cellStyle name="SAPBEXchaText 2 2 4" xfId="34218"/>
    <cellStyle name="SAPBEXchaText 2 2 5" xfId="35177"/>
    <cellStyle name="SAPBEXchaText 2 2 6" xfId="36990"/>
    <cellStyle name="SAPBEXchaText 2 3" xfId="3069"/>
    <cellStyle name="SAPBEXchaText 2 3 2" xfId="35641"/>
    <cellStyle name="SAPBEXchaText 2 4" xfId="21529"/>
    <cellStyle name="SAPBEXchaText 2 4 2" xfId="21530"/>
    <cellStyle name="SAPBEXchaText 2 4 2 2" xfId="7020"/>
    <cellStyle name="SAPBEXchaText 2 4 3" xfId="32209"/>
    <cellStyle name="SAPBEXchaText 2 5" xfId="21531"/>
    <cellStyle name="SAPBEXchaText 2 6" xfId="21532"/>
    <cellStyle name="SAPBEXchaText 2_CAPEX" xfId="4544"/>
    <cellStyle name="SAPBEXchaText 3" xfId="648"/>
    <cellStyle name="SAPBEXchaText 3 2" xfId="978"/>
    <cellStyle name="SAPBEXchaText 3 2 2" xfId="2632"/>
    <cellStyle name="SAPBEXchaText 3 2 3" xfId="3067"/>
    <cellStyle name="SAPBEXchaText 3 2 4" xfId="34824"/>
    <cellStyle name="SAPBEXchaText 3 3" xfId="1883"/>
    <cellStyle name="SAPBEXchaText 3 3 2" xfId="35094"/>
    <cellStyle name="SAPBEXchaText 3 3 3" xfId="36992"/>
    <cellStyle name="SAPBEXchaText 3 4" xfId="2631"/>
    <cellStyle name="SAPBEXchaText 3 4 2" xfId="35362"/>
    <cellStyle name="SAPBEXchaText 3 5" xfId="3068"/>
    <cellStyle name="SAPBEXchaText 3 5 2" xfId="35640"/>
    <cellStyle name="SAPBEXchaText 3 6" xfId="5351"/>
    <cellStyle name="SAPBEXchaText 3 7" xfId="36991"/>
    <cellStyle name="SAPBEXchaText 4" xfId="1429"/>
    <cellStyle name="SAPBEXchaText 4 2" xfId="1884"/>
    <cellStyle name="SAPBEXchaText 4 2 2" xfId="4546"/>
    <cellStyle name="SAPBEXchaText 4 2 2 2" xfId="36295"/>
    <cellStyle name="SAPBEXchaText 4 2 3" xfId="35095"/>
    <cellStyle name="SAPBEXchaText 4 3" xfId="2633"/>
    <cellStyle name="SAPBEXchaText 4 4" xfId="3066"/>
    <cellStyle name="SAPBEXchaText 4 4 2" xfId="33691"/>
    <cellStyle name="SAPBEXchaText 4 4 3" xfId="30440"/>
    <cellStyle name="SAPBEXchaText 4 4 4" xfId="35639"/>
    <cellStyle name="SAPBEXchaText 4 5" xfId="4545"/>
    <cellStyle name="SAPBEXchaText 5" xfId="2321"/>
    <cellStyle name="SAPBEXchaText 5 2" xfId="2634"/>
    <cellStyle name="SAPBEXchaText 5 2 2" xfId="3672"/>
    <cellStyle name="SAPBEXchaText 5 2 2 2" xfId="36062"/>
    <cellStyle name="SAPBEXchaText 5 2 3" xfId="5352"/>
    <cellStyle name="SAPBEXchaText 5 2 4" xfId="35363"/>
    <cellStyle name="SAPBEXchaText 5 3" xfId="3065"/>
    <cellStyle name="SAPBEXchaText 5 3 2" xfId="35638"/>
    <cellStyle name="SAPBEXchaText 5 4" xfId="7675"/>
    <cellStyle name="SAPBEXchaText 5 5" xfId="33386"/>
    <cellStyle name="SAPBEXchaText 5 6" xfId="33247"/>
    <cellStyle name="SAPBEXchaText 5 7" xfId="35266"/>
    <cellStyle name="SAPBEXchaText 6" xfId="3260"/>
    <cellStyle name="SAPBEXchaText 6 2" xfId="21533"/>
    <cellStyle name="SAPBEXchaText 6 2 2" xfId="31907"/>
    <cellStyle name="SAPBEXchaText 6 2 3" xfId="30808"/>
    <cellStyle name="SAPBEXchaText 6 3" xfId="35778"/>
    <cellStyle name="SAPBEXchaText 7" xfId="6187"/>
    <cellStyle name="SAPBEXchaText 7 2" xfId="31909"/>
    <cellStyle name="SAPBEXchaText 7 3" xfId="31568"/>
    <cellStyle name="SAPBEXchaText 7 4" xfId="34513"/>
    <cellStyle name="SAPBEXchaText 8" xfId="6959"/>
    <cellStyle name="SAPBEXchaText 9" xfId="31878"/>
    <cellStyle name="SAPBEXchaText_1-13 2012 RDG po društvima" xfId="4547"/>
    <cellStyle name="SAPBEXexcBad7" xfId="280"/>
    <cellStyle name="SAPBEXexcBad7 10" xfId="31879"/>
    <cellStyle name="SAPBEXexcBad7 11" xfId="33514"/>
    <cellStyle name="SAPBEXexcBad7 12" xfId="6251"/>
    <cellStyle name="SAPBEXexcBad7 2" xfId="649"/>
    <cellStyle name="SAPBEXexcBad7 2 2" xfId="979"/>
    <cellStyle name="SAPBEXexcBad7 2 2 2" xfId="21535"/>
    <cellStyle name="SAPBEXexcBad7 2 2 2 2" xfId="30192"/>
    <cellStyle name="SAPBEXexcBad7 2 2 2 3" xfId="33024"/>
    <cellStyle name="SAPBEXexcBad7 2 2 3" xfId="21534"/>
    <cellStyle name="SAPBEXexcBad7 2 2 4" xfId="30823"/>
    <cellStyle name="SAPBEXexcBad7 2 2 5" xfId="34825"/>
    <cellStyle name="SAPBEXexcBad7 2 3" xfId="2145"/>
    <cellStyle name="SAPBEXexcBad7 2 3 2" xfId="34206"/>
    <cellStyle name="SAPBEXexcBad7 2 3 3" xfId="35176"/>
    <cellStyle name="SAPBEXexcBad7 2 4" xfId="2635"/>
    <cellStyle name="SAPBEXexcBad7 2 4 2" xfId="34207"/>
    <cellStyle name="SAPBEXexcBad7 2 4 3" xfId="35364"/>
    <cellStyle name="SAPBEXexcBad7 2 5" xfId="3063"/>
    <cellStyle name="SAPBEXexcBad7 2 5 2" xfId="31230"/>
    <cellStyle name="SAPBEXexcBad7 2 5 3" xfId="31188"/>
    <cellStyle name="SAPBEXexcBad7 2 5 4" xfId="35636"/>
    <cellStyle name="SAPBEXexcBad7 2 6" xfId="5353"/>
    <cellStyle name="SAPBEXexcBad7 2 7" xfId="6013"/>
    <cellStyle name="SAPBEXexcBad7 2 8" xfId="34697"/>
    <cellStyle name="SAPBEXexcBad7 3" xfId="2244"/>
    <cellStyle name="SAPBEXexcBad7 3 2" xfId="2636"/>
    <cellStyle name="SAPBEXexcBad7 3 2 2" xfId="21536"/>
    <cellStyle name="SAPBEXexcBad7 3 2 2 2" xfId="30161"/>
    <cellStyle name="SAPBEXexcBad7 3 2 3" xfId="31441"/>
    <cellStyle name="SAPBEXexcBad7 3 3" xfId="3262"/>
    <cellStyle name="SAPBEXexcBad7 3 3 2" xfId="34145"/>
    <cellStyle name="SAPBEXexcBad7 3 3 3" xfId="35779"/>
    <cellStyle name="SAPBEXexcBad7 3 4" xfId="5354"/>
    <cellStyle name="SAPBEXexcBad7 3 4 2" xfId="32177"/>
    <cellStyle name="SAPBEXexcBad7 3 4 3" xfId="33574"/>
    <cellStyle name="SAPBEXexcBad7 3 5" xfId="7291"/>
    <cellStyle name="SAPBEXexcBad7 3 6" xfId="32768"/>
    <cellStyle name="SAPBEXexcBad7 4" xfId="2261"/>
    <cellStyle name="SAPBEXexcBad7 4 2" xfId="2637"/>
    <cellStyle name="SAPBEXexcBad7 4 2 2" xfId="35365"/>
    <cellStyle name="SAPBEXexcBad7 4 3" xfId="34217"/>
    <cellStyle name="SAPBEXexcBad7 4 4" xfId="35242"/>
    <cellStyle name="SAPBEXexcBad7 5" xfId="6012"/>
    <cellStyle name="SAPBEXexcBad7 5 2" xfId="7677"/>
    <cellStyle name="SAPBEXexcBad7 5 3" xfId="33494"/>
    <cellStyle name="SAPBEXexcBad7 5 4" xfId="30310"/>
    <cellStyle name="SAPBEXexcBad7 6" xfId="6820"/>
    <cellStyle name="SAPBEXexcBad7 6 2" xfId="21537"/>
    <cellStyle name="SAPBEXexcBad7 6 2 2" xfId="30037"/>
    <cellStyle name="SAPBEXexcBad7 6 3" xfId="7676"/>
    <cellStyle name="SAPBEXexcBad7 6 4" xfId="29906"/>
    <cellStyle name="SAPBEXexcBad7 7" xfId="21538"/>
    <cellStyle name="SAPBEXexcBad7 7 2" xfId="30551"/>
    <cellStyle name="SAPBEXexcBad7 7 3" xfId="30735"/>
    <cellStyle name="SAPBEXexcBad7 8" xfId="21539"/>
    <cellStyle name="SAPBEXexcBad7 8 2" xfId="7506"/>
    <cellStyle name="SAPBEXexcBad7 8 3" xfId="31602"/>
    <cellStyle name="SAPBEXexcBad7 9" xfId="6960"/>
    <cellStyle name="SAPBEXexcBad7_1-13 2012 RDG po društvima" xfId="4548"/>
    <cellStyle name="SAPBEXexcBad8" xfId="281"/>
    <cellStyle name="SAPBEXexcBad8 10" xfId="31880"/>
    <cellStyle name="SAPBEXexcBad8 11" xfId="31018"/>
    <cellStyle name="SAPBEXexcBad8 12" xfId="6252"/>
    <cellStyle name="SAPBEXexcBad8 2" xfId="650"/>
    <cellStyle name="SAPBEXexcBad8 2 2" xfId="980"/>
    <cellStyle name="SAPBEXexcBad8 2 2 2" xfId="21541"/>
    <cellStyle name="SAPBEXexcBad8 2 2 2 2" xfId="31231"/>
    <cellStyle name="SAPBEXexcBad8 2 2 2 3" xfId="31535"/>
    <cellStyle name="SAPBEXexcBad8 2 2 3" xfId="21540"/>
    <cellStyle name="SAPBEXexcBad8 2 2 4" xfId="30266"/>
    <cellStyle name="SAPBEXexcBad8 2 2 5" xfId="34826"/>
    <cellStyle name="SAPBEXexcBad8 2 3" xfId="2144"/>
    <cellStyle name="SAPBEXexcBad8 2 3 2" xfId="33112"/>
    <cellStyle name="SAPBEXexcBad8 2 3 3" xfId="35175"/>
    <cellStyle name="SAPBEXexcBad8 2 4" xfId="2638"/>
    <cellStyle name="SAPBEXexcBad8 2 4 2" xfId="30835"/>
    <cellStyle name="SAPBEXexcBad8 2 4 3" xfId="35366"/>
    <cellStyle name="SAPBEXexcBad8 2 5" xfId="3062"/>
    <cellStyle name="SAPBEXexcBad8 2 5 2" xfId="31661"/>
    <cellStyle name="SAPBEXexcBad8 2 5 3" xfId="31202"/>
    <cellStyle name="SAPBEXexcBad8 2 5 4" xfId="35635"/>
    <cellStyle name="SAPBEXexcBad8 2 6" xfId="5355"/>
    <cellStyle name="SAPBEXexcBad8 2 7" xfId="6015"/>
    <cellStyle name="SAPBEXexcBad8 2 8" xfId="34698"/>
    <cellStyle name="SAPBEXexcBad8 3" xfId="2243"/>
    <cellStyle name="SAPBEXexcBad8 3 2" xfId="2639"/>
    <cellStyle name="SAPBEXexcBad8 3 2 2" xfId="21542"/>
    <cellStyle name="SAPBEXexcBad8 3 2 2 2" xfId="7113"/>
    <cellStyle name="SAPBEXexcBad8 3 2 3" xfId="32924"/>
    <cellStyle name="SAPBEXexcBad8 3 3" xfId="3264"/>
    <cellStyle name="SAPBEXexcBad8 3 3 2" xfId="32184"/>
    <cellStyle name="SAPBEXexcBad8 3 3 3" xfId="35780"/>
    <cellStyle name="SAPBEXexcBad8 3 4" xfId="5356"/>
    <cellStyle name="SAPBEXexcBad8 3 4 2" xfId="32178"/>
    <cellStyle name="SAPBEXexcBad8 3 4 3" xfId="32401"/>
    <cellStyle name="SAPBEXexcBad8 3 5" xfId="7292"/>
    <cellStyle name="SAPBEXexcBad8 3 6" xfId="34215"/>
    <cellStyle name="SAPBEXexcBad8 4" xfId="2320"/>
    <cellStyle name="SAPBEXexcBad8 4 2" xfId="2640"/>
    <cellStyle name="SAPBEXexcBad8 4 2 2" xfId="35367"/>
    <cellStyle name="SAPBEXexcBad8 4 3" xfId="34216"/>
    <cellStyle name="SAPBEXexcBad8 4 4" xfId="35265"/>
    <cellStyle name="SAPBEXexcBad8 5" xfId="6014"/>
    <cellStyle name="SAPBEXexcBad8 5 2" xfId="7679"/>
    <cellStyle name="SAPBEXexcBad8 5 3" xfId="30290"/>
    <cellStyle name="SAPBEXexcBad8 5 4" xfId="33946"/>
    <cellStyle name="SAPBEXexcBad8 6" xfId="6821"/>
    <cellStyle name="SAPBEXexcBad8 6 2" xfId="21543"/>
    <cellStyle name="SAPBEXexcBad8 6 2 2" xfId="30622"/>
    <cellStyle name="SAPBEXexcBad8 6 3" xfId="7678"/>
    <cellStyle name="SAPBEXexcBad8 6 4" xfId="31397"/>
    <cellStyle name="SAPBEXexcBad8 7" xfId="21544"/>
    <cellStyle name="SAPBEXexcBad8 7 2" xfId="7505"/>
    <cellStyle name="SAPBEXexcBad8 7 3" xfId="30295"/>
    <cellStyle name="SAPBEXexcBad8 8" xfId="21545"/>
    <cellStyle name="SAPBEXexcBad8 8 2" xfId="30195"/>
    <cellStyle name="SAPBEXexcBad8 8 3" xfId="30012"/>
    <cellStyle name="SAPBEXexcBad8 9" xfId="6961"/>
    <cellStyle name="SAPBEXexcBad8_1-13 2012 RDG po društvima" xfId="4549"/>
    <cellStyle name="SAPBEXexcBad9" xfId="282"/>
    <cellStyle name="SAPBEXexcBad9 10" xfId="33464"/>
    <cellStyle name="SAPBEXexcBad9 11" xfId="30124"/>
    <cellStyle name="SAPBEXexcBad9 12" xfId="6253"/>
    <cellStyle name="SAPBEXexcBad9 2" xfId="651"/>
    <cellStyle name="SAPBEXexcBad9 2 2" xfId="982"/>
    <cellStyle name="SAPBEXexcBad9 2 2 2" xfId="21547"/>
    <cellStyle name="SAPBEXexcBad9 2 2 2 2" xfId="32535"/>
    <cellStyle name="SAPBEXexcBad9 2 2 2 3" xfId="32614"/>
    <cellStyle name="SAPBEXexcBad9 2 2 3" xfId="21546"/>
    <cellStyle name="SAPBEXexcBad9 2 2 4" xfId="31683"/>
    <cellStyle name="SAPBEXexcBad9 2 2 5" xfId="34827"/>
    <cellStyle name="SAPBEXexcBad9 2 3" xfId="2143"/>
    <cellStyle name="SAPBEXexcBad9 2 3 2" xfId="30184"/>
    <cellStyle name="SAPBEXexcBad9 2 3 3" xfId="35174"/>
    <cellStyle name="SAPBEXexcBad9 2 4" xfId="2641"/>
    <cellStyle name="SAPBEXexcBad9 2 4 2" xfId="34087"/>
    <cellStyle name="SAPBEXexcBad9 2 4 3" xfId="35368"/>
    <cellStyle name="SAPBEXexcBad9 2 5" xfId="3061"/>
    <cellStyle name="SAPBEXexcBad9 2 5 2" xfId="33731"/>
    <cellStyle name="SAPBEXexcBad9 2 5 3" xfId="30942"/>
    <cellStyle name="SAPBEXexcBad9 2 5 4" xfId="35634"/>
    <cellStyle name="SAPBEXexcBad9 2 6" xfId="5357"/>
    <cellStyle name="SAPBEXexcBad9 2 7" xfId="6017"/>
    <cellStyle name="SAPBEXexcBad9 2 8" xfId="34699"/>
    <cellStyle name="SAPBEXexcBad9 3" xfId="2242"/>
    <cellStyle name="SAPBEXexcBad9 3 2" xfId="2642"/>
    <cellStyle name="SAPBEXexcBad9 3 2 2" xfId="21548"/>
    <cellStyle name="SAPBEXexcBad9 3 2 2 2" xfId="34015"/>
    <cellStyle name="SAPBEXexcBad9 3 2 3" xfId="33272"/>
    <cellStyle name="SAPBEXexcBad9 3 3" xfId="3265"/>
    <cellStyle name="SAPBEXexcBad9 3 3 2" xfId="7375"/>
    <cellStyle name="SAPBEXexcBad9 3 3 3" xfId="35781"/>
    <cellStyle name="SAPBEXexcBad9 3 4" xfId="5358"/>
    <cellStyle name="SAPBEXexcBad9 3 4 2" xfId="32441"/>
    <cellStyle name="SAPBEXexcBad9 3 4 3" xfId="33723"/>
    <cellStyle name="SAPBEXexcBad9 3 5" xfId="7293"/>
    <cellStyle name="SAPBEXexcBad9 3 6" xfId="32104"/>
    <cellStyle name="SAPBEXexcBad9 4" xfId="2205"/>
    <cellStyle name="SAPBEXexcBad9 4 2" xfId="2643"/>
    <cellStyle name="SAPBEXexcBad9 4 2 2" xfId="35369"/>
    <cellStyle name="SAPBEXexcBad9 4 3" xfId="34214"/>
    <cellStyle name="SAPBEXexcBad9 4 4" xfId="35221"/>
    <cellStyle name="SAPBEXexcBad9 5" xfId="6016"/>
    <cellStyle name="SAPBEXexcBad9 5 2" xfId="7681"/>
    <cellStyle name="SAPBEXexcBad9 5 3" xfId="30180"/>
    <cellStyle name="SAPBEXexcBad9 5 4" xfId="30945"/>
    <cellStyle name="SAPBEXexcBad9 6" xfId="6822"/>
    <cellStyle name="SAPBEXexcBad9 6 2" xfId="21549"/>
    <cellStyle name="SAPBEXexcBad9 6 2 2" xfId="32249"/>
    <cellStyle name="SAPBEXexcBad9 6 3" xfId="7680"/>
    <cellStyle name="SAPBEXexcBad9 6 4" xfId="31247"/>
    <cellStyle name="SAPBEXexcBad9 7" xfId="21550"/>
    <cellStyle name="SAPBEXexcBad9 7 2" xfId="33730"/>
    <cellStyle name="SAPBEXexcBad9 7 3" xfId="30984"/>
    <cellStyle name="SAPBEXexcBad9 8" xfId="21551"/>
    <cellStyle name="SAPBEXexcBad9 8 2" xfId="31064"/>
    <cellStyle name="SAPBEXexcBad9 8 3" xfId="30851"/>
    <cellStyle name="SAPBEXexcBad9 9" xfId="6962"/>
    <cellStyle name="SAPBEXexcBad9_1-13 2012 RDG po društvima" xfId="4550"/>
    <cellStyle name="SAPBEXexcCritical4" xfId="283"/>
    <cellStyle name="SAPBEXexcCritical4 10" xfId="7138"/>
    <cellStyle name="SAPBEXexcCritical4 11" xfId="7538"/>
    <cellStyle name="SAPBEXexcCritical4 12" xfId="6254"/>
    <cellStyle name="SAPBEXexcCritical4 2" xfId="652"/>
    <cellStyle name="SAPBEXexcCritical4 2 2" xfId="983"/>
    <cellStyle name="SAPBEXexcCritical4 2 2 2" xfId="21553"/>
    <cellStyle name="SAPBEXexcCritical4 2 2 2 2" xfId="30196"/>
    <cellStyle name="SAPBEXexcCritical4 2 2 2 3" xfId="33790"/>
    <cellStyle name="SAPBEXexcCritical4 2 2 3" xfId="21552"/>
    <cellStyle name="SAPBEXexcCritical4 2 2 4" xfId="30140"/>
    <cellStyle name="SAPBEXexcCritical4 2 2 5" xfId="34828"/>
    <cellStyle name="SAPBEXexcCritical4 2 3" xfId="2142"/>
    <cellStyle name="SAPBEXexcCritical4 2 3 2" xfId="30139"/>
    <cellStyle name="SAPBEXexcCritical4 2 3 3" xfId="35173"/>
    <cellStyle name="SAPBEXexcCritical4 2 4" xfId="2644"/>
    <cellStyle name="SAPBEXexcCritical4 2 4 2" xfId="32983"/>
    <cellStyle name="SAPBEXexcCritical4 2 4 3" xfId="35370"/>
    <cellStyle name="SAPBEXexcCritical4 2 5" xfId="3060"/>
    <cellStyle name="SAPBEXexcCritical4 2 5 2" xfId="30553"/>
    <cellStyle name="SAPBEXexcCritical4 2 5 3" xfId="31558"/>
    <cellStyle name="SAPBEXexcCritical4 2 5 4" xfId="35633"/>
    <cellStyle name="SAPBEXexcCritical4 2 6" xfId="5359"/>
    <cellStyle name="SAPBEXexcCritical4 2 7" xfId="6019"/>
    <cellStyle name="SAPBEXexcCritical4 2 8" xfId="34700"/>
    <cellStyle name="SAPBEXexcCritical4 3" xfId="2241"/>
    <cellStyle name="SAPBEXexcCritical4 3 2" xfId="2645"/>
    <cellStyle name="SAPBEXexcCritical4 3 2 2" xfId="21554"/>
    <cellStyle name="SAPBEXexcCritical4 3 2 2 2" xfId="32565"/>
    <cellStyle name="SAPBEXexcCritical4 3 2 3" xfId="29992"/>
    <cellStyle name="SAPBEXexcCritical4 3 3" xfId="3268"/>
    <cellStyle name="SAPBEXexcCritical4 3 3 2" xfId="30404"/>
    <cellStyle name="SAPBEXexcCritical4 3 3 3" xfId="35784"/>
    <cellStyle name="SAPBEXexcCritical4 3 4" xfId="5360"/>
    <cellStyle name="SAPBEXexcCritical4 3 4 2" xfId="31235"/>
    <cellStyle name="SAPBEXexcCritical4 3 4 3" xfId="33463"/>
    <cellStyle name="SAPBEXexcCritical4 3 5" xfId="7294"/>
    <cellStyle name="SAPBEXexcCritical4 3 6" xfId="32683"/>
    <cellStyle name="SAPBEXexcCritical4 4" xfId="2319"/>
    <cellStyle name="SAPBEXexcCritical4 4 2" xfId="2646"/>
    <cellStyle name="SAPBEXexcCritical4 4 2 2" xfId="35371"/>
    <cellStyle name="SAPBEXexcCritical4 4 3" xfId="33459"/>
    <cellStyle name="SAPBEXexcCritical4 4 4" xfId="35264"/>
    <cellStyle name="SAPBEXexcCritical4 5" xfId="6018"/>
    <cellStyle name="SAPBEXexcCritical4 5 2" xfId="7683"/>
    <cellStyle name="SAPBEXexcCritical4 5 3" xfId="32006"/>
    <cellStyle name="SAPBEXexcCritical4 5 4" xfId="33022"/>
    <cellStyle name="SAPBEXexcCritical4 6" xfId="6823"/>
    <cellStyle name="SAPBEXexcCritical4 6 2" xfId="21555"/>
    <cellStyle name="SAPBEXexcCritical4 6 2 2" xfId="33789"/>
    <cellStyle name="SAPBEXexcCritical4 6 3" xfId="7682"/>
    <cellStyle name="SAPBEXexcCritical4 6 4" xfId="31142"/>
    <cellStyle name="SAPBEXexcCritical4 7" xfId="21556"/>
    <cellStyle name="SAPBEXexcCritical4 7 2" xfId="7211"/>
    <cellStyle name="SAPBEXexcCritical4 7 3" xfId="29904"/>
    <cellStyle name="SAPBEXexcCritical4 8" xfId="21557"/>
    <cellStyle name="SAPBEXexcCritical4 8 2" xfId="33692"/>
    <cellStyle name="SAPBEXexcCritical4 8 3" xfId="32734"/>
    <cellStyle name="SAPBEXexcCritical4 9" xfId="6963"/>
    <cellStyle name="SAPBEXexcCritical4_1-13 2012 RDG po društvima" xfId="4551"/>
    <cellStyle name="SAPBEXexcCritical5" xfId="284"/>
    <cellStyle name="SAPBEXexcCritical5 10" xfId="30763"/>
    <cellStyle name="SAPBEXexcCritical5 11" xfId="31127"/>
    <cellStyle name="SAPBEXexcCritical5 12" xfId="6255"/>
    <cellStyle name="SAPBEXexcCritical5 2" xfId="653"/>
    <cellStyle name="SAPBEXexcCritical5 2 2" xfId="984"/>
    <cellStyle name="SAPBEXexcCritical5 2 2 2" xfId="21559"/>
    <cellStyle name="SAPBEXexcCritical5 2 2 2 2" xfId="31662"/>
    <cellStyle name="SAPBEXexcCritical5 2 2 2 3" xfId="32325"/>
    <cellStyle name="SAPBEXexcCritical5 2 2 3" xfId="21558"/>
    <cellStyle name="SAPBEXexcCritical5 2 2 4" xfId="31777"/>
    <cellStyle name="SAPBEXexcCritical5 2 2 5" xfId="34829"/>
    <cellStyle name="SAPBEXexcCritical5 2 3" xfId="2141"/>
    <cellStyle name="SAPBEXexcCritical5 2 3 2" xfId="32463"/>
    <cellStyle name="SAPBEXexcCritical5 2 3 3" xfId="35172"/>
    <cellStyle name="SAPBEXexcCritical5 2 4" xfId="2647"/>
    <cellStyle name="SAPBEXexcCritical5 2 4 2" xfId="30391"/>
    <cellStyle name="SAPBEXexcCritical5 2 4 3" xfId="35372"/>
    <cellStyle name="SAPBEXexcCritical5 2 5" xfId="3059"/>
    <cellStyle name="SAPBEXexcCritical5 2 5 2" xfId="7004"/>
    <cellStyle name="SAPBEXexcCritical5 2 5 3" xfId="30796"/>
    <cellStyle name="SAPBEXexcCritical5 2 5 4" xfId="35632"/>
    <cellStyle name="SAPBEXexcCritical5 2 6" xfId="5361"/>
    <cellStyle name="SAPBEXexcCritical5 2 7" xfId="6021"/>
    <cellStyle name="SAPBEXexcCritical5 2 8" xfId="34701"/>
    <cellStyle name="SAPBEXexcCritical5 3" xfId="2240"/>
    <cellStyle name="SAPBEXexcCritical5 3 2" xfId="2648"/>
    <cellStyle name="SAPBEXexcCritical5 3 2 2" xfId="21560"/>
    <cellStyle name="SAPBEXexcCritical5 3 2 2 2" xfId="30439"/>
    <cellStyle name="SAPBEXexcCritical5 3 2 3" xfId="33254"/>
    <cellStyle name="SAPBEXexcCritical5 3 3" xfId="3271"/>
    <cellStyle name="SAPBEXexcCritical5 3 3 2" xfId="31466"/>
    <cellStyle name="SAPBEXexcCritical5 3 3 3" xfId="35787"/>
    <cellStyle name="SAPBEXexcCritical5 3 4" xfId="5362"/>
    <cellStyle name="SAPBEXexcCritical5 3 4 2" xfId="30197"/>
    <cellStyle name="SAPBEXexcCritical5 3 4 3" xfId="29934"/>
    <cellStyle name="SAPBEXexcCritical5 3 5" xfId="7295"/>
    <cellStyle name="SAPBEXexcCritical5 3 6" xfId="32415"/>
    <cellStyle name="SAPBEXexcCritical5 4" xfId="2204"/>
    <cellStyle name="SAPBEXexcCritical5 4 2" xfId="2649"/>
    <cellStyle name="SAPBEXexcCritical5 4 2 2" xfId="35373"/>
    <cellStyle name="SAPBEXexcCritical5 4 3" xfId="33611"/>
    <cellStyle name="SAPBEXexcCritical5 4 4" xfId="35220"/>
    <cellStyle name="SAPBEXexcCritical5 5" xfId="6020"/>
    <cellStyle name="SAPBEXexcCritical5 5 2" xfId="7685"/>
    <cellStyle name="SAPBEXexcCritical5 5 3" xfId="30291"/>
    <cellStyle name="SAPBEXexcCritical5 5 4" xfId="31992"/>
    <cellStyle name="SAPBEXexcCritical5 6" xfId="6824"/>
    <cellStyle name="SAPBEXexcCritical5 6 2" xfId="21561"/>
    <cellStyle name="SAPBEXexcCritical5 6 2 2" xfId="31600"/>
    <cellStyle name="SAPBEXexcCritical5 6 3" xfId="7684"/>
    <cellStyle name="SAPBEXexcCritical5 6 4" xfId="31792"/>
    <cellStyle name="SAPBEXexcCritical5 7" xfId="21562"/>
    <cellStyle name="SAPBEXexcCritical5 7 2" xfId="31236"/>
    <cellStyle name="SAPBEXexcCritical5 7 3" xfId="6997"/>
    <cellStyle name="SAPBEXexcCritical5 8" xfId="21563"/>
    <cellStyle name="SAPBEXexcCritical5 8 2" xfId="32179"/>
    <cellStyle name="SAPBEXexcCritical5 8 3" xfId="30246"/>
    <cellStyle name="SAPBEXexcCritical5 9" xfId="6964"/>
    <cellStyle name="SAPBEXexcCritical5_1-13 2012 RDG po društvima" xfId="4552"/>
    <cellStyle name="SAPBEXexcCritical6" xfId="285"/>
    <cellStyle name="SAPBEXexcCritical6 10" xfId="33348"/>
    <cellStyle name="SAPBEXexcCritical6 11" xfId="33827"/>
    <cellStyle name="SAPBEXexcCritical6 12" xfId="6256"/>
    <cellStyle name="SAPBEXexcCritical6 2" xfId="654"/>
    <cellStyle name="SAPBEXexcCritical6 2 2" xfId="985"/>
    <cellStyle name="SAPBEXexcCritical6 2 2 2" xfId="21565"/>
    <cellStyle name="SAPBEXexcCritical6 2 2 2 2" xfId="30198"/>
    <cellStyle name="SAPBEXexcCritical6 2 2 2 3" xfId="32152"/>
    <cellStyle name="SAPBEXexcCritical6 2 2 3" xfId="21564"/>
    <cellStyle name="SAPBEXexcCritical6 2 2 4" xfId="31862"/>
    <cellStyle name="SAPBEXexcCritical6 2 2 5" xfId="34830"/>
    <cellStyle name="SAPBEXexcCritical6 2 3" xfId="2140"/>
    <cellStyle name="SAPBEXexcCritical6 2 3 2" xfId="31520"/>
    <cellStyle name="SAPBEXexcCritical6 2 3 3" xfId="35171"/>
    <cellStyle name="SAPBEXexcCritical6 2 4" xfId="2650"/>
    <cellStyle name="SAPBEXexcCritical6 2 4 2" xfId="31044"/>
    <cellStyle name="SAPBEXexcCritical6 2 4 3" xfId="35374"/>
    <cellStyle name="SAPBEXexcCritical6 2 5" xfId="3058"/>
    <cellStyle name="SAPBEXexcCritical6 2 5 2" xfId="31237"/>
    <cellStyle name="SAPBEXexcCritical6 2 5 3" xfId="30337"/>
    <cellStyle name="SAPBEXexcCritical6 2 5 4" xfId="35631"/>
    <cellStyle name="SAPBEXexcCritical6 2 6" xfId="5363"/>
    <cellStyle name="SAPBEXexcCritical6 2 7" xfId="6023"/>
    <cellStyle name="SAPBEXexcCritical6 2 8" xfId="34702"/>
    <cellStyle name="SAPBEXexcCritical6 3" xfId="2239"/>
    <cellStyle name="SAPBEXexcCritical6 3 2" xfId="2651"/>
    <cellStyle name="SAPBEXexcCritical6 3 2 2" xfId="21566"/>
    <cellStyle name="SAPBEXexcCritical6 3 2 2 2" xfId="34019"/>
    <cellStyle name="SAPBEXexcCritical6 3 2 3" xfId="34144"/>
    <cellStyle name="SAPBEXexcCritical6 3 3" xfId="3274"/>
    <cellStyle name="SAPBEXexcCritical6 3 3 2" xfId="34169"/>
    <cellStyle name="SAPBEXexcCritical6 3 3 3" xfId="35790"/>
    <cellStyle name="SAPBEXexcCritical6 3 4" xfId="5364"/>
    <cellStyle name="SAPBEXexcCritical6 3 4 2" xfId="30199"/>
    <cellStyle name="SAPBEXexcCritical6 3 4 3" xfId="32141"/>
    <cellStyle name="SAPBEXexcCritical6 3 5" xfId="7296"/>
    <cellStyle name="SAPBEXexcCritical6 3 6" xfId="31150"/>
    <cellStyle name="SAPBEXexcCritical6 4" xfId="2318"/>
    <cellStyle name="SAPBEXexcCritical6 4 2" xfId="2652"/>
    <cellStyle name="SAPBEXexcCritical6 4 2 2" xfId="35375"/>
    <cellStyle name="SAPBEXexcCritical6 4 3" xfId="33455"/>
    <cellStyle name="SAPBEXexcCritical6 4 4" xfId="35263"/>
    <cellStyle name="SAPBEXexcCritical6 5" xfId="6022"/>
    <cellStyle name="SAPBEXexcCritical6 5 2" xfId="7687"/>
    <cellStyle name="SAPBEXexcCritical6 5 3" xfId="32694"/>
    <cellStyle name="SAPBEXexcCritical6 5 4" xfId="30166"/>
    <cellStyle name="SAPBEXexcCritical6 6" xfId="6825"/>
    <cellStyle name="SAPBEXexcCritical6 6 2" xfId="21567"/>
    <cellStyle name="SAPBEXexcCritical6 6 2 2" xfId="34172"/>
    <cellStyle name="SAPBEXexcCritical6 6 3" xfId="7686"/>
    <cellStyle name="SAPBEXexcCritical6 6 4" xfId="31872"/>
    <cellStyle name="SAPBEXexcCritical6 7" xfId="21568"/>
    <cellStyle name="SAPBEXexcCritical6 7 2" xfId="30554"/>
    <cellStyle name="SAPBEXexcCritical6 7 3" xfId="32174"/>
    <cellStyle name="SAPBEXexcCritical6 8" xfId="21569"/>
    <cellStyle name="SAPBEXexcCritical6 8 2" xfId="30555"/>
    <cellStyle name="SAPBEXexcCritical6 8 3" xfId="30419"/>
    <cellStyle name="SAPBEXexcCritical6 9" xfId="6965"/>
    <cellStyle name="SAPBEXexcCritical6_1-13 2012 RDG po društvima" xfId="4553"/>
    <cellStyle name="SAPBEXexcGood1" xfId="286"/>
    <cellStyle name="SAPBEXexcGood1 10" xfId="30701"/>
    <cellStyle name="SAPBEXexcGood1 11" xfId="33799"/>
    <cellStyle name="SAPBEXexcGood1 12" xfId="6257"/>
    <cellStyle name="SAPBEXexcGood1 2" xfId="655"/>
    <cellStyle name="SAPBEXexcGood1 2 2" xfId="986"/>
    <cellStyle name="SAPBEXexcGood1 2 2 2" xfId="21571"/>
    <cellStyle name="SAPBEXexcGood1 2 2 2 2" xfId="7001"/>
    <cellStyle name="SAPBEXexcGood1 2 2 2 3" xfId="32650"/>
    <cellStyle name="SAPBEXexcGood1 2 2 3" xfId="21570"/>
    <cellStyle name="SAPBEXexcGood1 2 2 4" xfId="30356"/>
    <cellStyle name="SAPBEXexcGood1 2 2 5" xfId="34831"/>
    <cellStyle name="SAPBEXexcGood1 2 3" xfId="2139"/>
    <cellStyle name="SAPBEXexcGood1 2 3 2" xfId="33900"/>
    <cellStyle name="SAPBEXexcGood1 2 3 3" xfId="35170"/>
    <cellStyle name="SAPBEXexcGood1 2 4" xfId="2653"/>
    <cellStyle name="SAPBEXexcGood1 2 4 2" xfId="7116"/>
    <cellStyle name="SAPBEXexcGood1 2 4 3" xfId="35376"/>
    <cellStyle name="SAPBEXexcGood1 2 5" xfId="3057"/>
    <cellStyle name="SAPBEXexcGood1 2 5 2" xfId="31238"/>
    <cellStyle name="SAPBEXexcGood1 2 5 3" xfId="32823"/>
    <cellStyle name="SAPBEXexcGood1 2 5 4" xfId="35630"/>
    <cellStyle name="SAPBEXexcGood1 2 6" xfId="5365"/>
    <cellStyle name="SAPBEXexcGood1 2 7" xfId="6025"/>
    <cellStyle name="SAPBEXexcGood1 2 8" xfId="34703"/>
    <cellStyle name="SAPBEXexcGood1 3" xfId="2238"/>
    <cellStyle name="SAPBEXexcGood1 3 2" xfId="2654"/>
    <cellStyle name="SAPBEXexcGood1 3 2 2" xfId="21572"/>
    <cellStyle name="SAPBEXexcGood1 3 2 2 2" xfId="30865"/>
    <cellStyle name="SAPBEXexcGood1 3 2 3" xfId="32982"/>
    <cellStyle name="SAPBEXexcGood1 3 3" xfId="3276"/>
    <cellStyle name="SAPBEXexcGood1 3 3 2" xfId="30160"/>
    <cellStyle name="SAPBEXexcGood1 3 3 3" xfId="35791"/>
    <cellStyle name="SAPBEXexcGood1 3 4" xfId="5366"/>
    <cellStyle name="SAPBEXexcGood1 3 4 2" xfId="30556"/>
    <cellStyle name="SAPBEXexcGood1 3 4 3" xfId="30549"/>
    <cellStyle name="SAPBEXexcGood1 3 5" xfId="7297"/>
    <cellStyle name="SAPBEXexcGood1 3 6" xfId="31976"/>
    <cellStyle name="SAPBEXexcGood1 4" xfId="2203"/>
    <cellStyle name="SAPBEXexcGood1 4 2" xfId="2655"/>
    <cellStyle name="SAPBEXexcGood1 4 2 2" xfId="35377"/>
    <cellStyle name="SAPBEXexcGood1 4 3" xfId="30053"/>
    <cellStyle name="SAPBEXexcGood1 4 4" xfId="35219"/>
    <cellStyle name="SAPBEXexcGood1 5" xfId="6024"/>
    <cellStyle name="SAPBEXexcGood1 5 2" xfId="7689"/>
    <cellStyle name="SAPBEXexcGood1 5 3" xfId="32007"/>
    <cellStyle name="SAPBEXexcGood1 5 4" xfId="32815"/>
    <cellStyle name="SAPBEXexcGood1 6" xfId="6826"/>
    <cellStyle name="SAPBEXexcGood1 6 2" xfId="21573"/>
    <cellStyle name="SAPBEXexcGood1 6 2 2" xfId="33961"/>
    <cellStyle name="SAPBEXexcGood1 6 3" xfId="7688"/>
    <cellStyle name="SAPBEXexcGood1 6 4" xfId="32695"/>
    <cellStyle name="SAPBEXexcGood1 7" xfId="21574"/>
    <cellStyle name="SAPBEXexcGood1 7 2" xfId="31239"/>
    <cellStyle name="SAPBEXexcGood1 7 3" xfId="32324"/>
    <cellStyle name="SAPBEXexcGood1 8" xfId="21575"/>
    <cellStyle name="SAPBEXexcGood1 8 2" xfId="30200"/>
    <cellStyle name="SAPBEXexcGood1 8 3" xfId="34095"/>
    <cellStyle name="SAPBEXexcGood1 9" xfId="6966"/>
    <cellStyle name="SAPBEXexcGood1_1-13 2012 RDG po društvima" xfId="4554"/>
    <cellStyle name="SAPBEXexcGood2" xfId="287"/>
    <cellStyle name="SAPBEXexcGood2 10" xfId="31959"/>
    <cellStyle name="SAPBEXexcGood2 11" xfId="33079"/>
    <cellStyle name="SAPBEXexcGood2 12" xfId="6258"/>
    <cellStyle name="SAPBEXexcGood2 2" xfId="656"/>
    <cellStyle name="SAPBEXexcGood2 2 2" xfId="988"/>
    <cellStyle name="SAPBEXexcGood2 2 2 2" xfId="21577"/>
    <cellStyle name="SAPBEXexcGood2 2 2 2 2" xfId="31240"/>
    <cellStyle name="SAPBEXexcGood2 2 2 2 3" xfId="7072"/>
    <cellStyle name="SAPBEXexcGood2 2 2 3" xfId="21576"/>
    <cellStyle name="SAPBEXexcGood2 2 2 4" xfId="33517"/>
    <cellStyle name="SAPBEXexcGood2 2 2 5" xfId="34832"/>
    <cellStyle name="SAPBEXexcGood2 2 3" xfId="2138"/>
    <cellStyle name="SAPBEXexcGood2 2 3 2" xfId="33415"/>
    <cellStyle name="SAPBEXexcGood2 2 3 3" xfId="35169"/>
    <cellStyle name="SAPBEXexcGood2 2 4" xfId="2656"/>
    <cellStyle name="SAPBEXexcGood2 2 4 2" xfId="14098"/>
    <cellStyle name="SAPBEXexcGood2 2 4 3" xfId="35378"/>
    <cellStyle name="SAPBEXexcGood2 2 5" xfId="3056"/>
    <cellStyle name="SAPBEXexcGood2 2 5 2" xfId="7003"/>
    <cellStyle name="SAPBEXexcGood2 2 5 3" xfId="32937"/>
    <cellStyle name="SAPBEXexcGood2 2 5 4" xfId="35629"/>
    <cellStyle name="SAPBEXexcGood2 2 6" xfId="5367"/>
    <cellStyle name="SAPBEXexcGood2 2 7" xfId="6027"/>
    <cellStyle name="SAPBEXexcGood2 2 8" xfId="34704"/>
    <cellStyle name="SAPBEXexcGood2 3" xfId="2237"/>
    <cellStyle name="SAPBEXexcGood2 3 2" xfId="2657"/>
    <cellStyle name="SAPBEXexcGood2 3 2 2" xfId="21578"/>
    <cellStyle name="SAPBEXexcGood2 3 2 2 2" xfId="33156"/>
    <cellStyle name="SAPBEXexcGood2 3 2 3" xfId="31776"/>
    <cellStyle name="SAPBEXexcGood2 3 3" xfId="3279"/>
    <cellStyle name="SAPBEXexcGood2 3 3 2" xfId="7550"/>
    <cellStyle name="SAPBEXexcGood2 3 3 3" xfId="35793"/>
    <cellStyle name="SAPBEXexcGood2 3 4" xfId="5368"/>
    <cellStyle name="SAPBEXexcGood2 3 4 2" xfId="7052"/>
    <cellStyle name="SAPBEXexcGood2 3 4 3" xfId="7609"/>
    <cellStyle name="SAPBEXexcGood2 3 5" xfId="7298"/>
    <cellStyle name="SAPBEXexcGood2 3 6" xfId="33375"/>
    <cellStyle name="SAPBEXexcGood2 4" xfId="2317"/>
    <cellStyle name="SAPBEXexcGood2 4 2" xfId="2658"/>
    <cellStyle name="SAPBEXexcGood2 4 2 2" xfId="35379"/>
    <cellStyle name="SAPBEXexcGood2 4 3" xfId="31399"/>
    <cellStyle name="SAPBEXexcGood2 4 4" xfId="35262"/>
    <cellStyle name="SAPBEXexcGood2 5" xfId="6026"/>
    <cellStyle name="SAPBEXexcGood2 5 2" xfId="7691"/>
    <cellStyle name="SAPBEXexcGood2 5 3" xfId="33006"/>
    <cellStyle name="SAPBEXexcGood2 5 4" xfId="33558"/>
    <cellStyle name="SAPBEXexcGood2 6" xfId="6827"/>
    <cellStyle name="SAPBEXexcGood2 6 2" xfId="21579"/>
    <cellStyle name="SAPBEXexcGood2 6 2 2" xfId="32037"/>
    <cellStyle name="SAPBEXexcGood2 6 3" xfId="7690"/>
    <cellStyle name="SAPBEXexcGood2 6 4" xfId="30653"/>
    <cellStyle name="SAPBEXexcGood2 7" xfId="21580"/>
    <cellStyle name="SAPBEXexcGood2 7 2" xfId="30201"/>
    <cellStyle name="SAPBEXexcGood2 7 3" xfId="31269"/>
    <cellStyle name="SAPBEXexcGood2 8" xfId="21581"/>
    <cellStyle name="SAPBEXexcGood2 8 2" xfId="31241"/>
    <cellStyle name="SAPBEXexcGood2 8 3" xfId="30355"/>
    <cellStyle name="SAPBEXexcGood2 9" xfId="6967"/>
    <cellStyle name="SAPBEXexcGood2_1-13 2012 RDG po društvima" xfId="4555"/>
    <cellStyle name="SAPBEXexcGood3" xfId="288"/>
    <cellStyle name="SAPBEXexcGood3 10" xfId="30644"/>
    <cellStyle name="SAPBEXexcGood3 11" xfId="33167"/>
    <cellStyle name="SAPBEXexcGood3 12" xfId="6259"/>
    <cellStyle name="SAPBEXexcGood3 2" xfId="657"/>
    <cellStyle name="SAPBEXexcGood3 2 2" xfId="989"/>
    <cellStyle name="SAPBEXexcGood3 2 2 2" xfId="21583"/>
    <cellStyle name="SAPBEXexcGood3 2 2 2 2" xfId="30557"/>
    <cellStyle name="SAPBEXexcGood3 2 2 2 3" xfId="32173"/>
    <cellStyle name="SAPBEXexcGood3 2 2 3" xfId="21582"/>
    <cellStyle name="SAPBEXexcGood3 2 2 4" xfId="31335"/>
    <cellStyle name="SAPBEXexcGood3 2 2 5" xfId="34833"/>
    <cellStyle name="SAPBEXexcGood3 2 3" xfId="2137"/>
    <cellStyle name="SAPBEXexcGood3 2 3 2" xfId="33997"/>
    <cellStyle name="SAPBEXexcGood3 2 3 3" xfId="35168"/>
    <cellStyle name="SAPBEXexcGood3 2 4" xfId="2659"/>
    <cellStyle name="SAPBEXexcGood3 2 4 2" xfId="33994"/>
    <cellStyle name="SAPBEXexcGood3 2 4 3" xfId="35380"/>
    <cellStyle name="SAPBEXexcGood3 2 5" xfId="3055"/>
    <cellStyle name="SAPBEXexcGood3 2 5 2" xfId="30558"/>
    <cellStyle name="SAPBEXexcGood3 2 5 3" xfId="30390"/>
    <cellStyle name="SAPBEXexcGood3 2 5 4" xfId="35628"/>
    <cellStyle name="SAPBEXexcGood3 2 6" xfId="5369"/>
    <cellStyle name="SAPBEXexcGood3 2 7" xfId="6029"/>
    <cellStyle name="SAPBEXexcGood3 2 8" xfId="34705"/>
    <cellStyle name="SAPBEXexcGood3 3" xfId="2236"/>
    <cellStyle name="SAPBEXexcGood3 3 2" xfId="2660"/>
    <cellStyle name="SAPBEXexcGood3 3 2 2" xfId="21584"/>
    <cellStyle name="SAPBEXexcGood3 3 2 2 2" xfId="33447"/>
    <cellStyle name="SAPBEXexcGood3 3 2 3" xfId="7416"/>
    <cellStyle name="SAPBEXexcGood3 3 3" xfId="3282"/>
    <cellStyle name="SAPBEXexcGood3 3 3 2" xfId="32291"/>
    <cellStyle name="SAPBEXexcGood3 3 3 3" xfId="35796"/>
    <cellStyle name="SAPBEXexcGood3 3 4" xfId="5370"/>
    <cellStyle name="SAPBEXexcGood3 3 4 2" xfId="33693"/>
    <cellStyle name="SAPBEXexcGood3 3 4 3" xfId="31297"/>
    <cellStyle name="SAPBEXexcGood3 3 5" xfId="7299"/>
    <cellStyle name="SAPBEXexcGood3 3 6" xfId="32523"/>
    <cellStyle name="SAPBEXexcGood3 4" xfId="2202"/>
    <cellStyle name="SAPBEXexcGood3 4 2" xfId="2661"/>
    <cellStyle name="SAPBEXexcGood3 4 2 2" xfId="35381"/>
    <cellStyle name="SAPBEXexcGood3 4 3" xfId="33992"/>
    <cellStyle name="SAPBEXexcGood3 4 4" xfId="35218"/>
    <cellStyle name="SAPBEXexcGood3 5" xfId="6028"/>
    <cellStyle name="SAPBEXexcGood3 5 2" xfId="7693"/>
    <cellStyle name="SAPBEXexcGood3 5 3" xfId="33495"/>
    <cellStyle name="SAPBEXexcGood3 5 4" xfId="34170"/>
    <cellStyle name="SAPBEXexcGood3 6" xfId="6828"/>
    <cellStyle name="SAPBEXexcGood3 6 2" xfId="21585"/>
    <cellStyle name="SAPBEXexcGood3 6 2 2" xfId="32591"/>
    <cellStyle name="SAPBEXexcGood3 6 3" xfId="7692"/>
    <cellStyle name="SAPBEXexcGood3 6 4" xfId="29924"/>
    <cellStyle name="SAPBEXexcGood3 7" xfId="21586"/>
    <cellStyle name="SAPBEXexcGood3 7 2" xfId="33179"/>
    <cellStyle name="SAPBEXexcGood3 7 3" xfId="30085"/>
    <cellStyle name="SAPBEXexcGood3 8" xfId="21587"/>
    <cellStyle name="SAPBEXexcGood3 8 2" xfId="33180"/>
    <cellStyle name="SAPBEXexcGood3 8 3" xfId="32306"/>
    <cellStyle name="SAPBEXexcGood3 9" xfId="6968"/>
    <cellStyle name="SAPBEXexcGood3_1-13 2012 RDG po društvima" xfId="4556"/>
    <cellStyle name="SAPBEXfilterDrill" xfId="289"/>
    <cellStyle name="SAPBEXfilterDrill 10" xfId="31989"/>
    <cellStyle name="SAPBEXfilterDrill 11" xfId="30451"/>
    <cellStyle name="SAPBEXfilterDrill 12" xfId="6260"/>
    <cellStyle name="SAPBEXfilterDrill 2" xfId="658"/>
    <cellStyle name="SAPBEXfilterDrill 2 2" xfId="990"/>
    <cellStyle name="SAPBEXfilterDrill 2 2 2" xfId="21588"/>
    <cellStyle name="SAPBEXfilterDrill 2 2 2 2" xfId="30065"/>
    <cellStyle name="SAPBEXfilterDrill 2 2 2 3" xfId="31086"/>
    <cellStyle name="SAPBEXfilterDrill 2 2 3" xfId="21589"/>
    <cellStyle name="SAPBEXfilterDrill 2 2 3 2" xfId="29547"/>
    <cellStyle name="SAPBEXfilterDrill 2 2 3 3" xfId="29548"/>
    <cellStyle name="SAPBEXfilterDrill 2 2 3 4" xfId="29549"/>
    <cellStyle name="SAPBEXfilterDrill 2 2 4" xfId="7300"/>
    <cellStyle name="SAPBEXfilterDrill 2 2 5" xfId="31192"/>
    <cellStyle name="SAPBEXfilterDrill 2 2 6" xfId="34834"/>
    <cellStyle name="SAPBEXfilterDrill 2 3" xfId="2136"/>
    <cellStyle name="SAPBEXfilterDrill 2 3 2" xfId="21590"/>
    <cellStyle name="SAPBEXfilterDrill 2 3 3" xfId="30617"/>
    <cellStyle name="SAPBEXfilterDrill 2 3 4" xfId="35167"/>
    <cellStyle name="SAPBEXfilterDrill 2 4" xfId="2662"/>
    <cellStyle name="SAPBEXfilterDrill 2 4 2" xfId="21591"/>
    <cellStyle name="SAPBEXfilterDrill 2 4 2 2" xfId="29550"/>
    <cellStyle name="SAPBEXfilterDrill 2 4 2 3" xfId="29551"/>
    <cellStyle name="SAPBEXfilterDrill 2 4 2 4" xfId="29552"/>
    <cellStyle name="SAPBEXfilterDrill 2 4 3" xfId="29553"/>
    <cellStyle name="SAPBEXfilterDrill 2 4 4" xfId="29554"/>
    <cellStyle name="SAPBEXfilterDrill 2 4 5" xfId="29555"/>
    <cellStyle name="SAPBEXfilterDrill 2 4 6" xfId="35382"/>
    <cellStyle name="SAPBEXfilterDrill 2 5" xfId="3054"/>
    <cellStyle name="SAPBEXfilterDrill 2 5 2" xfId="30422"/>
    <cellStyle name="SAPBEXfilterDrill 2 5 3" xfId="33111"/>
    <cellStyle name="SAPBEXfilterDrill 2 5 4" xfId="35627"/>
    <cellStyle name="SAPBEXfilterDrill 2 6" xfId="5371"/>
    <cellStyle name="SAPBEXfilterDrill 2 7" xfId="6031"/>
    <cellStyle name="SAPBEXfilterDrill 2 8" xfId="34706"/>
    <cellStyle name="SAPBEXfilterDrill 3" xfId="2235"/>
    <cellStyle name="SAPBEXfilterDrill 3 2" xfId="2663"/>
    <cellStyle name="SAPBEXfilterDrill 3 2 2" xfId="21592"/>
    <cellStyle name="SAPBEXfilterDrill 3 2 2 2" xfId="29556"/>
    <cellStyle name="SAPBEXfilterDrill 3 2 2 3" xfId="29557"/>
    <cellStyle name="SAPBEXfilterDrill 3 2 2 4" xfId="29558"/>
    <cellStyle name="SAPBEXfilterDrill 3 2 3" xfId="29559"/>
    <cellStyle name="SAPBEXfilterDrill 3 2 4" xfId="29560"/>
    <cellStyle name="SAPBEXfilterDrill 3 2 5" xfId="29561"/>
    <cellStyle name="SAPBEXfilterDrill 3 2 6" xfId="36993"/>
    <cellStyle name="SAPBEXfilterDrill 3 3" xfId="3285"/>
    <cellStyle name="SAPBEXfilterDrill 3 3 2" xfId="29562"/>
    <cellStyle name="SAPBEXfilterDrill 3 3 3" xfId="29563"/>
    <cellStyle name="SAPBEXfilterDrill 3 3 4" xfId="29564"/>
    <cellStyle name="SAPBEXfilterDrill 3 3 5" xfId="35799"/>
    <cellStyle name="SAPBEXfilterDrill 3 4" xfId="3053"/>
    <cellStyle name="SAPBEXfilterDrill 3 4 2" xfId="31063"/>
    <cellStyle name="SAPBEXfilterDrill 3 4 3" xfId="31264"/>
    <cellStyle name="SAPBEXfilterDrill 3 4 4" xfId="35626"/>
    <cellStyle name="SAPBEXfilterDrill 3 5" xfId="5372"/>
    <cellStyle name="SAPBEXfilterDrill 3 5 2" xfId="29565"/>
    <cellStyle name="SAPBEXfilterDrill 3 5 3" xfId="29566"/>
    <cellStyle name="SAPBEXfilterDrill 3 5 4" xfId="29567"/>
    <cellStyle name="SAPBEXfilterDrill 3 6" xfId="29568"/>
    <cellStyle name="SAPBEXfilterDrill 3 7" xfId="29569"/>
    <cellStyle name="SAPBEXfilterDrill 3 8" xfId="29570"/>
    <cellStyle name="SAPBEXfilterDrill 4" xfId="2316"/>
    <cellStyle name="SAPBEXfilterDrill 4 2" xfId="2664"/>
    <cellStyle name="SAPBEXfilterDrill 4 2 2" xfId="29571"/>
    <cellStyle name="SAPBEXfilterDrill 4 2 3" xfId="29572"/>
    <cellStyle name="SAPBEXfilterDrill 4 2 4" xfId="29573"/>
    <cellStyle name="SAPBEXfilterDrill 4 2 5" xfId="35383"/>
    <cellStyle name="SAPBEXfilterDrill 4 3" xfId="7694"/>
    <cellStyle name="SAPBEXfilterDrill 4 4" xfId="32168"/>
    <cellStyle name="SAPBEXfilterDrill 4 5" xfId="31927"/>
    <cellStyle name="SAPBEXfilterDrill 4 6" xfId="35261"/>
    <cellStyle name="SAPBEXfilterDrill 5" xfId="6030"/>
    <cellStyle name="SAPBEXfilterDrill 5 2" xfId="21593"/>
    <cellStyle name="SAPBEXfilterDrill 5 2 2" xfId="7553"/>
    <cellStyle name="SAPBEXfilterDrill 5 2 3" xfId="30005"/>
    <cellStyle name="SAPBEXfilterDrill 5 3" xfId="21594"/>
    <cellStyle name="SAPBEXfilterDrill 5 3 2" xfId="29574"/>
    <cellStyle name="SAPBEXfilterDrill 5 3 3" xfId="29575"/>
    <cellStyle name="SAPBEXfilterDrill 5 3 4" xfId="29576"/>
    <cellStyle name="SAPBEXfilterDrill 5 4" xfId="29577"/>
    <cellStyle name="SAPBEXfilterDrill 5 5" xfId="29578"/>
    <cellStyle name="SAPBEXfilterDrill 5 6" xfId="29579"/>
    <cellStyle name="SAPBEXfilterDrill 6" xfId="21595"/>
    <cellStyle name="SAPBEXfilterDrill 6 2" xfId="21596"/>
    <cellStyle name="SAPBEXfilterDrill 6 2 2" xfId="29580"/>
    <cellStyle name="SAPBEXfilterDrill 6 2 3" xfId="29581"/>
    <cellStyle name="SAPBEXfilterDrill 6 2 4" xfId="29582"/>
    <cellStyle name="SAPBEXfilterDrill 6 3" xfId="29583"/>
    <cellStyle name="SAPBEXfilterDrill 6 4" xfId="29584"/>
    <cellStyle name="SAPBEXfilterDrill 6 5" xfId="29585"/>
    <cellStyle name="SAPBEXfilterDrill 7" xfId="21597"/>
    <cellStyle name="SAPBEXfilterDrill 7 2" xfId="30064"/>
    <cellStyle name="SAPBEXfilterDrill 7 3" xfId="33303"/>
    <cellStyle name="SAPBEXfilterDrill 8" xfId="21598"/>
    <cellStyle name="SAPBEXfilterDrill 8 2" xfId="31507"/>
    <cellStyle name="SAPBEXfilterDrill 8 3" xfId="32628"/>
    <cellStyle name="SAPBEXfilterDrill 9" xfId="6969"/>
    <cellStyle name="SAPBEXfilterDrill_1-13 2012 RDG po društvima" xfId="4557"/>
    <cellStyle name="SAPBEXfilterItem" xfId="290"/>
    <cellStyle name="SAPBEXfilterItem 10" xfId="31306"/>
    <cellStyle name="SAPBEXfilterItem 11" xfId="33078"/>
    <cellStyle name="SAPBEXfilterItem 12" xfId="6261"/>
    <cellStyle name="SAPBEXfilterItem 2" xfId="659"/>
    <cellStyle name="SAPBEXfilterItem 2 2" xfId="991"/>
    <cellStyle name="SAPBEXfilterItem 2 2 2" xfId="21599"/>
    <cellStyle name="SAPBEXfilterItem 2 2 3" xfId="34835"/>
    <cellStyle name="SAPBEXfilterItem 2 2 4" xfId="36994"/>
    <cellStyle name="SAPBEXfilterItem 2 3" xfId="1885"/>
    <cellStyle name="SAPBEXfilterItem 2 3 2" xfId="35096"/>
    <cellStyle name="SAPBEXfilterItem 2 4" xfId="2665"/>
    <cellStyle name="SAPBEXfilterItem 2 4 2" xfId="35384"/>
    <cellStyle name="SAPBEXfilterItem 2 5" xfId="3052"/>
    <cellStyle name="SAPBEXfilterItem 2 6" xfId="5373"/>
    <cellStyle name="SAPBEXfilterItem 3" xfId="1886"/>
    <cellStyle name="SAPBEXfilterItem 3 2" xfId="2666"/>
    <cellStyle name="SAPBEXfilterItem 3 2 2" xfId="36995"/>
    <cellStyle name="SAPBEXfilterItem 3 3" xfId="3288"/>
    <cellStyle name="SAPBEXfilterItem 3 3 2" xfId="35802"/>
    <cellStyle name="SAPBEXfilterItem 3 4" xfId="3051"/>
    <cellStyle name="SAPBEXfilterItem 3 4 2" xfId="32181"/>
    <cellStyle name="SAPBEXfilterItem 3 4 3" xfId="32833"/>
    <cellStyle name="SAPBEXfilterItem 3 4 4" xfId="35625"/>
    <cellStyle name="SAPBEXfilterItem 3 5" xfId="5374"/>
    <cellStyle name="SAPBEXfilterItem 4" xfId="2201"/>
    <cellStyle name="SAPBEXfilterItem 4 2" xfId="2667"/>
    <cellStyle name="SAPBEXfilterItem 4 2 2" xfId="7060"/>
    <cellStyle name="SAPBEXfilterItem 4 2 3" xfId="30260"/>
    <cellStyle name="SAPBEXfilterItem 4 2 4" xfId="36996"/>
    <cellStyle name="SAPBEXfilterItem 4 3" xfId="21601"/>
    <cellStyle name="SAPBEXfilterItem 4 4" xfId="7695"/>
    <cellStyle name="SAPBEXfilterItem 4 5" xfId="32730"/>
    <cellStyle name="SAPBEXfilterItem 4 6" xfId="34171"/>
    <cellStyle name="SAPBEXfilterItem 4 7" xfId="35217"/>
    <cellStyle name="SAPBEXfilterItem 5" xfId="6188"/>
    <cellStyle name="SAPBEXfilterItem 5 2" xfId="21602"/>
    <cellStyle name="SAPBEXfilterItem 5 2 2" xfId="32182"/>
    <cellStyle name="SAPBEXfilterItem 5 2 3" xfId="30395"/>
    <cellStyle name="SAPBEXfilterItem 6" xfId="21603"/>
    <cellStyle name="SAPBEXfilterItem 7" xfId="21604"/>
    <cellStyle name="SAPBEXfilterItem 7 2" xfId="30563"/>
    <cellStyle name="SAPBEXfilterItem 7 3" xfId="30723"/>
    <cellStyle name="SAPBEXfilterItem 8" xfId="21605"/>
    <cellStyle name="SAPBEXfilterItem 8 2" xfId="33181"/>
    <cellStyle name="SAPBEXfilterItem 8 3" xfId="29895"/>
    <cellStyle name="SAPBEXfilterItem 9" xfId="6970"/>
    <cellStyle name="SAPBEXfilterItem_1-13 2012 RDG po društvima" xfId="4558"/>
    <cellStyle name="SAPBEXfilterText" xfId="291"/>
    <cellStyle name="SAPBEXfilterText 10" xfId="33496"/>
    <cellStyle name="SAPBEXfilterText 11" xfId="32869"/>
    <cellStyle name="SAPBEXfilterText 12" xfId="6262"/>
    <cellStyle name="SAPBEXfilterText 2" xfId="292"/>
    <cellStyle name="SAPBEXfilterText 2 2" xfId="660"/>
    <cellStyle name="SAPBEXfilterText 2 3" xfId="2134"/>
    <cellStyle name="SAPBEXfilterText 2 3 2" xfId="35165"/>
    <cellStyle name="SAPBEXfilterText 2 4" xfId="2668"/>
    <cellStyle name="SAPBEXfilterText 2 4 2" xfId="35385"/>
    <cellStyle name="SAPBEXfilterText 2 5" xfId="3050"/>
    <cellStyle name="SAPBEXfilterText 2 6" xfId="34440"/>
    <cellStyle name="SAPBEXfilterText 2 7" xfId="34303"/>
    <cellStyle name="SAPBEXfilterText 3" xfId="661"/>
    <cellStyle name="SAPBEXfilterText 3 2" xfId="993"/>
    <cellStyle name="SAPBEXfilterText 3 2 2" xfId="21606"/>
    <cellStyle name="SAPBEXfilterText 3 2 2 2" xfId="30062"/>
    <cellStyle name="SAPBEXfilterText 3 2 2 3" xfId="30907"/>
    <cellStyle name="SAPBEXfilterText 3 2 3" xfId="34836"/>
    <cellStyle name="SAPBEXfilterText 3 3" xfId="2669"/>
    <cellStyle name="SAPBEXfilterText 3 3 2" xfId="35386"/>
    <cellStyle name="SAPBEXfilterText 3 4" xfId="3049"/>
    <cellStyle name="SAPBEXfilterText 3 4 2" xfId="35624"/>
    <cellStyle name="SAPBEXfilterText 3 5" xfId="4559"/>
    <cellStyle name="SAPBEXfilterText 3 5 2" xfId="31062"/>
    <cellStyle name="SAPBEXfilterText 3 5 3" xfId="32648"/>
    <cellStyle name="SAPBEXfilterText 3 5 4" xfId="36296"/>
    <cellStyle name="SAPBEXfilterText 3 6" xfId="5375"/>
    <cellStyle name="SAPBEXfilterText 4" xfId="2234"/>
    <cellStyle name="SAPBEXfilterText 4 2" xfId="2671"/>
    <cellStyle name="SAPBEXfilterText 4 2 2" xfId="3670"/>
    <cellStyle name="SAPBEXfilterText 4 2 3" xfId="5377"/>
    <cellStyle name="SAPBEXfilterText 4 2 4" xfId="34369"/>
    <cellStyle name="SAPBEXfilterText 4 3" xfId="2670"/>
    <cellStyle name="SAPBEXfilterText 4 3 2" xfId="36997"/>
    <cellStyle name="SAPBEXfilterText 4 4" xfId="3293"/>
    <cellStyle name="SAPBEXfilterText 4 5" xfId="5376"/>
    <cellStyle name="SAPBEXfilterText 4 6" xfId="34353"/>
    <cellStyle name="SAPBEXfilterText 5" xfId="6032"/>
    <cellStyle name="SAPBEXfilterText 5 2" xfId="21607"/>
    <cellStyle name="SAPBEXfilterText 5 2 2" xfId="31506"/>
    <cellStyle name="SAPBEXfilterText 5 2 3" xfId="31233"/>
    <cellStyle name="SAPBEXfilterText 5 3" xfId="34514"/>
    <cellStyle name="SAPBEXfilterText 6" xfId="6419"/>
    <cellStyle name="SAPBEXfilterText 6 2" xfId="21608"/>
    <cellStyle name="SAPBEXfilterText 7" xfId="6830"/>
    <cellStyle name="SAPBEXfilterText 7 2" xfId="7696"/>
    <cellStyle name="SAPBEXfilterText 7 3" xfId="31656"/>
    <cellStyle name="SAPBEXfilterText 7 4" xfId="29938"/>
    <cellStyle name="SAPBEXfilterText 8" xfId="6829"/>
    <cellStyle name="SAPBEXfilterText 8 2" xfId="21609"/>
    <cellStyle name="SAPBEXfilterText 8 2 2" xfId="31061"/>
    <cellStyle name="SAPBEXfilterText 8 2 3" xfId="32012"/>
    <cellStyle name="SAPBEXfilterText 9" xfId="6971"/>
    <cellStyle name="SAPBEXfilterText_2010 non KPI targets_CAPEX_OPEX_2010y" xfId="6460"/>
    <cellStyle name="SAPBEXformats" xfId="293"/>
    <cellStyle name="SAPBEXformats 10" xfId="29887"/>
    <cellStyle name="SAPBEXformats 11" xfId="6263"/>
    <cellStyle name="SAPBEXformats 2" xfId="662"/>
    <cellStyle name="SAPBEXformats 2 10" xfId="36998"/>
    <cellStyle name="SAPBEXformats 2 2" xfId="994"/>
    <cellStyle name="SAPBEXformats 2 2 2" xfId="2673"/>
    <cellStyle name="SAPBEXformats 2 2 2 2" xfId="31200"/>
    <cellStyle name="SAPBEXformats 2 2 2 3" xfId="35388"/>
    <cellStyle name="SAPBEXformats 2 2 3" xfId="4560"/>
    <cellStyle name="SAPBEXformats 2 2 3 2" xfId="32122"/>
    <cellStyle name="SAPBEXformats 2 2 3 3" xfId="36297"/>
    <cellStyle name="SAPBEXformats 2 2 4" xfId="7304"/>
    <cellStyle name="SAPBEXformats 2 2 5" xfId="32770"/>
    <cellStyle name="SAPBEXformats 2 2 6" xfId="34837"/>
    <cellStyle name="SAPBEXformats 2 3" xfId="2133"/>
    <cellStyle name="SAPBEXformats 2 3 2" xfId="21610"/>
    <cellStyle name="SAPBEXformats 2 3 3" xfId="7219"/>
    <cellStyle name="SAPBEXformats 2 3 4" xfId="35164"/>
    <cellStyle name="SAPBEXformats 2 4" xfId="2672"/>
    <cellStyle name="SAPBEXformats 2 4 2" xfId="21611"/>
    <cellStyle name="SAPBEXformats 2 4 2 2" xfId="7366"/>
    <cellStyle name="SAPBEXformats 2 4 3" xfId="30068"/>
    <cellStyle name="SAPBEXformats 2 4 4" xfId="35387"/>
    <cellStyle name="SAPBEXformats 2 5" xfId="3048"/>
    <cellStyle name="SAPBEXformats 2 5 2" xfId="30501"/>
    <cellStyle name="SAPBEXformats 2 5 3" xfId="35623"/>
    <cellStyle name="SAPBEXformats 2 6" xfId="5378"/>
    <cellStyle name="SAPBEXformats 2 6 2" xfId="33502"/>
    <cellStyle name="SAPBEXformats 2 7" xfId="6034"/>
    <cellStyle name="SAPBEXformats 2 8" xfId="31928"/>
    <cellStyle name="SAPBEXformats 2 9" xfId="34707"/>
    <cellStyle name="SAPBEXformats 3" xfId="2233"/>
    <cellStyle name="SAPBEXformats 3 2" xfId="2674"/>
    <cellStyle name="SAPBEXformats 3 2 2" xfId="3045"/>
    <cellStyle name="SAPBEXformats 3 2 2 2" xfId="31085"/>
    <cellStyle name="SAPBEXformats 3 2 2 3" xfId="35621"/>
    <cellStyle name="SAPBEXformats 3 2 3" xfId="3669"/>
    <cellStyle name="SAPBEXformats 3 2 3 2" xfId="36060"/>
    <cellStyle name="SAPBEXformats 3 2 4" xfId="5380"/>
    <cellStyle name="SAPBEXformats 3 3" xfId="3295"/>
    <cellStyle name="SAPBEXformats 3 3 2" xfId="30805"/>
    <cellStyle name="SAPBEXformats 3 3 3" xfId="35808"/>
    <cellStyle name="SAPBEXformats 3 4" xfId="3047"/>
    <cellStyle name="SAPBEXformats 3 4 2" xfId="30914"/>
    <cellStyle name="SAPBEXformats 3 4 3" xfId="35622"/>
    <cellStyle name="SAPBEXformats 3 5" xfId="5379"/>
    <cellStyle name="SAPBEXformats 3 5 2" xfId="31051"/>
    <cellStyle name="SAPBEXformats 3 6" xfId="7303"/>
    <cellStyle name="SAPBEXformats 3 7" xfId="31438"/>
    <cellStyle name="SAPBEXformats 3 8" xfId="35232"/>
    <cellStyle name="SAPBEXformats 4" xfId="2200"/>
    <cellStyle name="SAPBEXformats 4 2" xfId="2675"/>
    <cellStyle name="SAPBEXformats 4 2 2" xfId="4561"/>
    <cellStyle name="SAPBEXformats 4 2 2 2" xfId="30552"/>
    <cellStyle name="SAPBEXformats 4 2 2 3" xfId="36298"/>
    <cellStyle name="SAPBEXformats 4 2 3" xfId="32990"/>
    <cellStyle name="SAPBEXformats 4 2 4" xfId="36999"/>
    <cellStyle name="SAPBEXformats 4 3" xfId="3044"/>
    <cellStyle name="SAPBEXformats 4 3 2" xfId="30854"/>
    <cellStyle name="SAPBEXformats 4 3 3" xfId="35620"/>
    <cellStyle name="SAPBEXformats 4 4" xfId="7697"/>
    <cellStyle name="SAPBEXformats 4 5" xfId="30292"/>
    <cellStyle name="SAPBEXformats 4 6" xfId="31526"/>
    <cellStyle name="SAPBEXformats 4 7" xfId="35216"/>
    <cellStyle name="SAPBEXformats 5" xfId="2676"/>
    <cellStyle name="SAPBEXformats 5 2" xfId="3043"/>
    <cellStyle name="SAPBEXformats 5 2 2" xfId="30565"/>
    <cellStyle name="SAPBEXformats 5 2 3" xfId="31321"/>
    <cellStyle name="SAPBEXformats 5 2 4" xfId="35619"/>
    <cellStyle name="SAPBEXformats 5 3" xfId="4562"/>
    <cellStyle name="SAPBEXformats 5 3 2" xfId="36299"/>
    <cellStyle name="SAPBEXformats 5 4" xfId="30089"/>
    <cellStyle name="SAPBEXformats 6" xfId="6033"/>
    <cellStyle name="SAPBEXformats 6 2" xfId="33697"/>
    <cellStyle name="SAPBEXformats 6 3" xfId="32915"/>
    <cellStyle name="SAPBEXformats 7" xfId="21612"/>
    <cellStyle name="SAPBEXformats 7 2" xfId="33698"/>
    <cellStyle name="SAPBEXformats 7 3" xfId="32021"/>
    <cellStyle name="SAPBEXformats 8" xfId="6972"/>
    <cellStyle name="SAPBEXformats 9" xfId="30702"/>
    <cellStyle name="SAPBEXformats_1-13 2012 RDG po društvima" xfId="4563"/>
    <cellStyle name="SAPBEXheaderItem" xfId="294"/>
    <cellStyle name="SAPBEXheaderItem 10" xfId="32204"/>
    <cellStyle name="SAPBEXheaderItem 11" xfId="31564"/>
    <cellStyle name="SAPBEXheaderItem 12" xfId="6264"/>
    <cellStyle name="SAPBEXheaderItem 2" xfId="295"/>
    <cellStyle name="SAPBEXheaderItem 2 2" xfId="663"/>
    <cellStyle name="SAPBEXheaderItem 2 2 2" xfId="2677"/>
    <cellStyle name="SAPBEXheaderItem 2 2 2 2" xfId="3297"/>
    <cellStyle name="SAPBEXheaderItem 2 2 2 3" xfId="5381"/>
    <cellStyle name="SAPBEXheaderItem 2 2 3" xfId="7305"/>
    <cellStyle name="SAPBEXheaderItem 2 2 4" xfId="33001"/>
    <cellStyle name="SAPBEXheaderItem 2 3" xfId="1887"/>
    <cellStyle name="SAPBEXheaderItem 2 3 2" xfId="3298"/>
    <cellStyle name="SAPBEXheaderItem 2 3 2 2" xfId="30870"/>
    <cellStyle name="SAPBEXheaderItem 2 3 2 3" xfId="33769"/>
    <cellStyle name="SAPBEXheaderItem 2 3 2 4" xfId="35810"/>
    <cellStyle name="SAPBEXheaderItem 2 3 3" xfId="5382"/>
    <cellStyle name="SAPBEXheaderItem 2 3 3 2" xfId="32685"/>
    <cellStyle name="SAPBEXheaderItem 2 3 4" xfId="35097"/>
    <cellStyle name="SAPBEXheaderItem 2 4" xfId="2132"/>
    <cellStyle name="SAPBEXheaderItem 2 4 2" xfId="35163"/>
    <cellStyle name="SAPBEXheaderItem 2 5" xfId="3042"/>
    <cellStyle name="SAPBEXheaderItem 2 5 2" xfId="35618"/>
    <cellStyle name="SAPBEXheaderItem 2 6" xfId="21613"/>
    <cellStyle name="SAPBEXheaderItem 2 6 2" xfId="34441"/>
    <cellStyle name="SAPBEXheaderItem 2 7" xfId="21614"/>
    <cellStyle name="SAPBEXheaderItem 2 7 2" xfId="32440"/>
    <cellStyle name="SAPBEXheaderItem 2 7 3" xfId="30209"/>
    <cellStyle name="SAPBEXheaderItem 2 8" xfId="34304"/>
    <cellStyle name="SAPBEXheaderItem 3" xfId="664"/>
    <cellStyle name="SAPBEXheaderItem 3 2" xfId="996"/>
    <cellStyle name="SAPBEXheaderItem 3 2 2" xfId="34838"/>
    <cellStyle name="SAPBEXheaderItem 3 2 3" xfId="34370"/>
    <cellStyle name="SAPBEXheaderItem 3 2 4" xfId="37000"/>
    <cellStyle name="SAPBEXheaderItem 3 3" xfId="2678"/>
    <cellStyle name="SAPBEXheaderItem 3 3 2" xfId="35389"/>
    <cellStyle name="SAPBEXheaderItem 3 4" xfId="3041"/>
    <cellStyle name="SAPBEXheaderItem 3 4 2" xfId="35617"/>
    <cellStyle name="SAPBEXheaderItem 3 5" xfId="5383"/>
    <cellStyle name="SAPBEXheaderItem 3 5 2" xfId="33729"/>
    <cellStyle name="SAPBEXheaderItem 3 5 3" xfId="29919"/>
    <cellStyle name="SAPBEXheaderItem 3 5 4" xfId="34708"/>
    <cellStyle name="SAPBEXheaderItem 3 6" xfId="34354"/>
    <cellStyle name="SAPBEXheaderItem 4" xfId="2232"/>
    <cellStyle name="SAPBEXheaderItem 4 2" xfId="2680"/>
    <cellStyle name="SAPBEXheaderItem 4 2 2" xfId="21615"/>
    <cellStyle name="SAPBEXheaderItem 4 3" xfId="2679"/>
    <cellStyle name="SAPBEXheaderItem 4 3 2" xfId="35390"/>
    <cellStyle name="SAPBEXheaderItem 4 4" xfId="3299"/>
    <cellStyle name="SAPBEXheaderItem 4 5" xfId="3039"/>
    <cellStyle name="SAPBEXheaderItem 4 6" xfId="4564"/>
    <cellStyle name="SAPBEXheaderItem 4 7" xfId="5384"/>
    <cellStyle name="SAPBEXheaderItem 5" xfId="2315"/>
    <cellStyle name="SAPBEXheaderItem 5 2" xfId="2681"/>
    <cellStyle name="SAPBEXheaderItem 5 2 2" xfId="3668"/>
    <cellStyle name="SAPBEXheaderItem 5 2 2 2" xfId="36059"/>
    <cellStyle name="SAPBEXheaderItem 5 2 3" xfId="5385"/>
    <cellStyle name="SAPBEXheaderItem 5 2 4" xfId="37001"/>
    <cellStyle name="SAPBEXheaderItem 5 3" xfId="4565"/>
    <cellStyle name="SAPBEXheaderItem 5 4" xfId="35260"/>
    <cellStyle name="SAPBEXheaderItem 6" xfId="2682"/>
    <cellStyle name="SAPBEXheaderItem 6 2" xfId="2683"/>
    <cellStyle name="SAPBEXheaderItem 6 2 2" xfId="4566"/>
    <cellStyle name="SAPBEXheaderItem 6 3" xfId="3300"/>
    <cellStyle name="SAPBEXheaderItem 6 3 2" xfId="35811"/>
    <cellStyle name="SAPBEXheaderItem 6 4" xfId="5386"/>
    <cellStyle name="SAPBEXheaderItem 6 5" xfId="34102"/>
    <cellStyle name="SAPBEXheaderItem 7" xfId="3301"/>
    <cellStyle name="SAPBEXheaderItem 7 2" xfId="4567"/>
    <cellStyle name="SAPBEXheaderItem 7 2 2" xfId="32622"/>
    <cellStyle name="SAPBEXheaderItem 7 2 3" xfId="30324"/>
    <cellStyle name="SAPBEXheaderItem 7 2 4" xfId="36300"/>
    <cellStyle name="SAPBEXheaderItem 7 3" xfId="35812"/>
    <cellStyle name="SAPBEXheaderItem 8" xfId="21616"/>
    <cellStyle name="SAPBEXheaderItem 8 2" xfId="32439"/>
    <cellStyle name="SAPBEXheaderItem 8 3" xfId="33361"/>
    <cellStyle name="SAPBEXheaderItem 9" xfId="6973"/>
    <cellStyle name="SAPBEXheaderItem_1-13 2012 RDG po društvima" xfId="4568"/>
    <cellStyle name="SAPBEXheaderText" xfId="296"/>
    <cellStyle name="SAPBEXheaderText 10" xfId="31363"/>
    <cellStyle name="SAPBEXheaderText 11" xfId="33142"/>
    <cellStyle name="SAPBEXheaderText 12" xfId="6265"/>
    <cellStyle name="SAPBEXheaderText 2" xfId="297"/>
    <cellStyle name="SAPBEXheaderText 2 2" xfId="665"/>
    <cellStyle name="SAPBEXheaderText 2 2 2" xfId="3305"/>
    <cellStyle name="SAPBEXheaderText 2 2 2 2" xfId="21617"/>
    <cellStyle name="SAPBEXheaderText 2 2 3" xfId="4569"/>
    <cellStyle name="SAPBEXheaderText 2 2 3 2" xfId="36301"/>
    <cellStyle name="SAPBEXheaderText 2 2 4" xfId="32619"/>
    <cellStyle name="SAPBEXheaderText 2 2 5" xfId="37002"/>
    <cellStyle name="SAPBEXheaderText 2 3" xfId="2131"/>
    <cellStyle name="SAPBEXheaderText 2 3 2" xfId="3306"/>
    <cellStyle name="SAPBEXheaderText 2 3 2 2" xfId="32743"/>
    <cellStyle name="SAPBEXheaderText 2 3 2 3" xfId="35814"/>
    <cellStyle name="SAPBEXheaderText 2 3 3" xfId="5387"/>
    <cellStyle name="SAPBEXheaderText 2 4" xfId="3038"/>
    <cellStyle name="SAPBEXheaderText 2 4 2" xfId="35616"/>
    <cellStyle name="SAPBEXheaderText 2 5" xfId="21618"/>
    <cellStyle name="SAPBEXheaderText 2 6" xfId="21619"/>
    <cellStyle name="SAPBEXheaderText 2 7" xfId="34305"/>
    <cellStyle name="SAPBEXheaderText 2_CAPEX" xfId="4570"/>
    <cellStyle name="SAPBEXheaderText 3" xfId="666"/>
    <cellStyle name="SAPBEXheaderText 3 2" xfId="997"/>
    <cellStyle name="SAPBEXheaderText 3 2 2" xfId="2685"/>
    <cellStyle name="SAPBEXheaderText 3 2 2 2" xfId="32761"/>
    <cellStyle name="SAPBEXheaderText 3 2 2 3" xfId="32962"/>
    <cellStyle name="SAPBEXheaderText 3 2 2 4" xfId="35392"/>
    <cellStyle name="SAPBEXheaderText 3 2 3" xfId="34839"/>
    <cellStyle name="SAPBEXheaderText 3 3" xfId="2684"/>
    <cellStyle name="SAPBEXheaderText 3 3 2" xfId="35391"/>
    <cellStyle name="SAPBEXheaderText 3 4" xfId="3037"/>
    <cellStyle name="SAPBEXheaderText 3 4 2" xfId="35615"/>
    <cellStyle name="SAPBEXheaderText 3 5" xfId="5388"/>
    <cellStyle name="SAPBEXheaderText 3 5 2" xfId="32393"/>
    <cellStyle name="SAPBEXheaderText 3 5 3" xfId="31970"/>
    <cellStyle name="SAPBEXheaderText 3 5 4" xfId="34709"/>
    <cellStyle name="SAPBEXheaderText 4" xfId="1165"/>
    <cellStyle name="SAPBEXheaderText 4 2" xfId="2686"/>
    <cellStyle name="SAPBEXheaderText 4 2 2" xfId="21620"/>
    <cellStyle name="SAPBEXheaderText 4 2 3" xfId="34371"/>
    <cellStyle name="SAPBEXheaderText 4 3" xfId="3308"/>
    <cellStyle name="SAPBEXheaderText 4 3 2" xfId="35815"/>
    <cellStyle name="SAPBEXheaderText 4 4" xfId="3036"/>
    <cellStyle name="SAPBEXheaderText 4 5" xfId="4571"/>
    <cellStyle name="SAPBEXheaderText 4 6" xfId="5389"/>
    <cellStyle name="SAPBEXheaderText 4 7" xfId="34355"/>
    <cellStyle name="SAPBEXheaderText 5" xfId="2231"/>
    <cellStyle name="SAPBEXheaderText 5 2" xfId="3309"/>
    <cellStyle name="SAPBEXheaderText 5 2 2" xfId="31732"/>
    <cellStyle name="SAPBEXheaderText 5 2 3" xfId="33013"/>
    <cellStyle name="SAPBEXheaderText 5 2 4" xfId="35816"/>
    <cellStyle name="SAPBEXheaderText 5 2 5" xfId="37003"/>
    <cellStyle name="SAPBEXheaderText 5 3" xfId="4572"/>
    <cellStyle name="SAPBEXheaderText 5 4" xfId="5390"/>
    <cellStyle name="SAPBEXheaderText 6" xfId="2199"/>
    <cellStyle name="SAPBEXheaderText 6 2" xfId="2688"/>
    <cellStyle name="SAPBEXheaderText 6 2 2" xfId="4573"/>
    <cellStyle name="SAPBEXheaderText 6 3" xfId="2687"/>
    <cellStyle name="SAPBEXheaderText 6 4" xfId="3310"/>
    <cellStyle name="SAPBEXheaderText 6 5" xfId="5391"/>
    <cellStyle name="SAPBEXheaderText 7" xfId="3311"/>
    <cellStyle name="SAPBEXheaderText 7 2" xfId="7699"/>
    <cellStyle name="SAPBEXheaderText 7 3" xfId="33678"/>
    <cellStyle name="SAPBEXheaderText 7 4" xfId="31501"/>
    <cellStyle name="SAPBEXheaderText 7 5" xfId="35817"/>
    <cellStyle name="SAPBEXheaderText 8" xfId="4726"/>
    <cellStyle name="SAPBEXheaderText 8 2" xfId="21621"/>
    <cellStyle name="SAPBEXheaderText 8 2 2" xfId="33043"/>
    <cellStyle name="SAPBEXheaderText 8 2 3" xfId="34208"/>
    <cellStyle name="SAPBEXheaderText 8 3" xfId="36345"/>
    <cellStyle name="SAPBEXheaderText 9" xfId="6974"/>
    <cellStyle name="SAPBEXheaderText 9 2" xfId="34515"/>
    <cellStyle name="SAPBEXheaderText_1-13 2012 RDG po društvima" xfId="4574"/>
    <cellStyle name="SAPBEXHLevel0" xfId="298"/>
    <cellStyle name="SAPBEXHLevel0 10" xfId="5547"/>
    <cellStyle name="SAPBEXHLevel0 10 2" xfId="21622"/>
    <cellStyle name="SAPBEXHLevel0 10 2 2" xfId="30738"/>
    <cellStyle name="SAPBEXHLevel0 10 2 3" xfId="30159"/>
    <cellStyle name="SAPBEXHLevel0 10 3" xfId="30737"/>
    <cellStyle name="SAPBEXHLevel0 10 4" xfId="34209"/>
    <cellStyle name="SAPBEXHLevel0 11" xfId="667"/>
    <cellStyle name="SAPBEXHLevel0 11 2" xfId="21623"/>
    <cellStyle name="SAPBEXHLevel0 11 2 2" xfId="33699"/>
    <cellStyle name="SAPBEXHLevel0 11 2 3" xfId="32068"/>
    <cellStyle name="SAPBEXHLevel0 11 3" xfId="7210"/>
    <cellStyle name="SAPBEXHLevel0 11 4" xfId="30512"/>
    <cellStyle name="SAPBEXHLevel0 12" xfId="6035"/>
    <cellStyle name="SAPBEXHLevel0 12 2" xfId="31243"/>
    <cellStyle name="SAPBEXHLevel0 12 3" xfId="30728"/>
    <cellStyle name="SAPBEXHLevel0 13" xfId="6975"/>
    <cellStyle name="SAPBEXHLevel0 14" xfId="32551"/>
    <cellStyle name="SAPBEXHLevel0 15" xfId="30400"/>
    <cellStyle name="SAPBEXHLevel0 16" xfId="6266"/>
    <cellStyle name="SAPBEXHLevel0 2" xfId="299"/>
    <cellStyle name="SAPBEXHLevel0 2 10" xfId="34306"/>
    <cellStyle name="SAPBEXHLevel0 2 11" xfId="37004"/>
    <cellStyle name="SAPBEXHLevel0 2 2" xfId="669"/>
    <cellStyle name="SAPBEXHLevel0 2 2 2" xfId="1000"/>
    <cellStyle name="SAPBEXHLevel0 2 2 2 2" xfId="21624"/>
    <cellStyle name="SAPBEXHLevel0 2 2 2 2 2" xfId="32140"/>
    <cellStyle name="SAPBEXHLevel0 2 2 2 3" xfId="33372"/>
    <cellStyle name="SAPBEXHLevel0 2 2 3" xfId="4575"/>
    <cellStyle name="SAPBEXHLevel0 2 2 3 2" xfId="32073"/>
    <cellStyle name="SAPBEXHLevel0 2 2 3 3" xfId="36302"/>
    <cellStyle name="SAPBEXHLevel0 2 2 4" xfId="5394"/>
    <cellStyle name="SAPBEXHLevel0 2 2 5" xfId="21625"/>
    <cellStyle name="SAPBEXHLevel0 2 2 5 2" xfId="31618"/>
    <cellStyle name="SAPBEXHLevel0 2 2 6" xfId="7700"/>
    <cellStyle name="SAPBEXHLevel0 2 2 7" xfId="34180"/>
    <cellStyle name="SAPBEXHLevel0 2 2 8" xfId="34712"/>
    <cellStyle name="SAPBEXHLevel0 2 2 9" xfId="37005"/>
    <cellStyle name="SAPBEXHLevel0 2 3" xfId="999"/>
    <cellStyle name="SAPBEXHLevel0 2 3 2" xfId="21627"/>
    <cellStyle name="SAPBEXHLevel0 2 3 2 2" xfId="30573"/>
    <cellStyle name="SAPBEXHLevel0 2 3 3" xfId="21628"/>
    <cellStyle name="SAPBEXHLevel0 2 3 3 2" xfId="31670"/>
    <cellStyle name="SAPBEXHLevel0 2 3 4" xfId="21626"/>
    <cellStyle name="SAPBEXHLevel0 2 3 5" xfId="33557"/>
    <cellStyle name="SAPBEXHLevel0 2 4" xfId="2130"/>
    <cellStyle name="SAPBEXHLevel0 2 4 2" xfId="21629"/>
    <cellStyle name="SAPBEXHLevel0 2 4 2 2" xfId="7065"/>
    <cellStyle name="SAPBEXHLevel0 2 4 3" xfId="33273"/>
    <cellStyle name="SAPBEXHLevel0 2 4 4" xfId="35162"/>
    <cellStyle name="SAPBEXHLevel0 2 5" xfId="3018"/>
    <cellStyle name="SAPBEXHLevel0 2 5 2" xfId="21630"/>
    <cellStyle name="SAPBEXHLevel0 2 5 2 2" xfId="33423"/>
    <cellStyle name="SAPBEXHLevel0 2 5 3" xfId="34071"/>
    <cellStyle name="SAPBEXHLevel0 2 5 4" xfId="35597"/>
    <cellStyle name="SAPBEXHLevel0 2 6" xfId="5393"/>
    <cellStyle name="SAPBEXHLevel0 2 6 2" xfId="21631"/>
    <cellStyle name="SAPBEXHLevel0 2 6 2 2" xfId="32185"/>
    <cellStyle name="SAPBEXHLevel0 2 6 3" xfId="30183"/>
    <cellStyle name="SAPBEXHLevel0 2 6 4" xfId="34711"/>
    <cellStyle name="SAPBEXHLevel0 2 7" xfId="668"/>
    <cellStyle name="SAPBEXHLevel0 2 7 2" xfId="31314"/>
    <cellStyle name="SAPBEXHLevel0 2 7 3" xfId="34442"/>
    <cellStyle name="SAPBEXHLevel0 2 8" xfId="7308"/>
    <cellStyle name="SAPBEXHLevel0 2 9" xfId="33246"/>
    <cellStyle name="SAPBEXHLevel0 2_CAPEX" xfId="4576"/>
    <cellStyle name="SAPBEXHLevel0 3" xfId="670"/>
    <cellStyle name="SAPBEXHLevel0 3 2" xfId="1001"/>
    <cellStyle name="SAPBEXHLevel0 3 2 2" xfId="2690"/>
    <cellStyle name="SAPBEXHLevel0 3 2 2 2" xfId="32762"/>
    <cellStyle name="SAPBEXHLevel0 3 2 2 3" xfId="35394"/>
    <cellStyle name="SAPBEXHLevel0 3 2 3" xfId="21632"/>
    <cellStyle name="SAPBEXHLevel0 3 2 3 2" xfId="31378"/>
    <cellStyle name="SAPBEXHLevel0 3 2 4" xfId="30811"/>
    <cellStyle name="SAPBEXHLevel0 3 2 5" xfId="34841"/>
    <cellStyle name="SAPBEXHLevel0 3 2 6" xfId="37007"/>
    <cellStyle name="SAPBEXHLevel0 3 3" xfId="1888"/>
    <cellStyle name="SAPBEXHLevel0 3 3 2" xfId="21633"/>
    <cellStyle name="SAPBEXHLevel0 3 3 2 2" xfId="7013"/>
    <cellStyle name="SAPBEXHLevel0 3 3 3" xfId="31301"/>
    <cellStyle name="SAPBEXHLevel0 3 3 4" xfId="37008"/>
    <cellStyle name="SAPBEXHLevel0 3 4" xfId="2689"/>
    <cellStyle name="SAPBEXHLevel0 3 4 2" xfId="21634"/>
    <cellStyle name="SAPBEXHLevel0 3 4 2 2" xfId="32169"/>
    <cellStyle name="SAPBEXHLevel0 3 4 3" xfId="32849"/>
    <cellStyle name="SAPBEXHLevel0 3 4 4" xfId="35393"/>
    <cellStyle name="SAPBEXHLevel0 3 5" xfId="3017"/>
    <cellStyle name="SAPBEXHLevel0 3 5 2" xfId="7547"/>
    <cellStyle name="SAPBEXHLevel0 3 5 3" xfId="32035"/>
    <cellStyle name="SAPBEXHLevel0 3 5 4" xfId="35596"/>
    <cellStyle name="SAPBEXHLevel0 3 6" xfId="5395"/>
    <cellStyle name="SAPBEXHLevel0 3 6 2" xfId="32186"/>
    <cellStyle name="SAPBEXHLevel0 3 6 3" xfId="32806"/>
    <cellStyle name="SAPBEXHLevel0 3 6 4" xfId="34713"/>
    <cellStyle name="SAPBEXHLevel0 3 7" xfId="7309"/>
    <cellStyle name="SAPBEXHLevel0 3 8" xfId="30118"/>
    <cellStyle name="SAPBEXHLevel0 3 9" xfId="37006"/>
    <cellStyle name="SAPBEXHLevel0 4" xfId="998"/>
    <cellStyle name="SAPBEXHLevel0 4 2" xfId="1465"/>
    <cellStyle name="SAPBEXHLevel0 4 2 2" xfId="21635"/>
    <cellStyle name="SAPBEXHLevel0 4 2 2 2" xfId="34990"/>
    <cellStyle name="SAPBEXHLevel0 4 2 3" xfId="31718"/>
    <cellStyle name="SAPBEXHLevel0 4 2 4" xfId="34372"/>
    <cellStyle name="SAPBEXHLevel0 4 2 5" xfId="37009"/>
    <cellStyle name="SAPBEXHLevel0 4 3" xfId="1889"/>
    <cellStyle name="SAPBEXHLevel0 4 3 2" xfId="35098"/>
    <cellStyle name="SAPBEXHLevel0 4 4" xfId="2691"/>
    <cellStyle name="SAPBEXHLevel0 4 4 2" xfId="33138"/>
    <cellStyle name="SAPBEXHLevel0 4 4 3" xfId="35395"/>
    <cellStyle name="SAPBEXHLevel0 4 5" xfId="5396"/>
    <cellStyle name="SAPBEXHLevel0 4 5 2" xfId="34840"/>
    <cellStyle name="SAPBEXHLevel0 4 6" xfId="33923"/>
    <cellStyle name="SAPBEXHLevel0 4 7" xfId="34356"/>
    <cellStyle name="SAPBEXHLevel0 5" xfId="2314"/>
    <cellStyle name="SAPBEXHLevel0 5 2" xfId="2693"/>
    <cellStyle name="SAPBEXHLevel0 5 2 2" xfId="3667"/>
    <cellStyle name="SAPBEXHLevel0 5 2 2 2" xfId="29903"/>
    <cellStyle name="SAPBEXHLevel0 5 2 2 3" xfId="36058"/>
    <cellStyle name="SAPBEXHLevel0 5 2 3" xfId="5397"/>
    <cellStyle name="SAPBEXHLevel0 5 2 4" xfId="31915"/>
    <cellStyle name="SAPBEXHLevel0 5 2 5" xfId="37011"/>
    <cellStyle name="SAPBEXHLevel0 5 3" xfId="2692"/>
    <cellStyle name="SAPBEXHLevel0 5 3 2" xfId="21636"/>
    <cellStyle name="SAPBEXHLevel0 5 3 2 2" xfId="30541"/>
    <cellStyle name="SAPBEXHLevel0 5 3 3" xfId="30821"/>
    <cellStyle name="SAPBEXHLevel0 5 3 4" xfId="35396"/>
    <cellStyle name="SAPBEXHLevel0 5 3 5" xfId="37012"/>
    <cellStyle name="SAPBEXHLevel0 5 4" xfId="21637"/>
    <cellStyle name="SAPBEXHLevel0 5 4 2" xfId="31774"/>
    <cellStyle name="SAPBEXHLevel0 5 5" xfId="21638"/>
    <cellStyle name="SAPBEXHLevel0 5 5 2" xfId="32709"/>
    <cellStyle name="SAPBEXHLevel0 5 5 3" xfId="33966"/>
    <cellStyle name="SAPBEXHLevel0 5 6" xfId="7310"/>
    <cellStyle name="SAPBEXHLevel0 5 7" xfId="33891"/>
    <cellStyle name="SAPBEXHLevel0 5 8" xfId="35259"/>
    <cellStyle name="SAPBEXHLevel0 5 9" xfId="37010"/>
    <cellStyle name="SAPBEXHLevel0 6" xfId="3316"/>
    <cellStyle name="SAPBEXHLevel0 6 2" xfId="4577"/>
    <cellStyle name="SAPBEXHLevel0 6 2 2" xfId="32077"/>
    <cellStyle name="SAPBEXHLevel0 6 2 3" xfId="36303"/>
    <cellStyle name="SAPBEXHLevel0 6 3" xfId="21639"/>
    <cellStyle name="SAPBEXHLevel0 6 3 2" xfId="31214"/>
    <cellStyle name="SAPBEXHLevel0 6 4" xfId="7311"/>
    <cellStyle name="SAPBEXHLevel0 6 5" xfId="33878"/>
    <cellStyle name="SAPBEXHLevel0 6 6" xfId="37013"/>
    <cellStyle name="SAPBEXHLevel0 7" xfId="4727"/>
    <cellStyle name="SAPBEXHLevel0 7 2" xfId="21640"/>
    <cellStyle name="SAPBEXHLevel0 7 2 2" xfId="7428"/>
    <cellStyle name="SAPBEXHLevel0 7 3" xfId="21641"/>
    <cellStyle name="SAPBEXHLevel0 7 3 2" xfId="32793"/>
    <cellStyle name="SAPBEXHLevel0 7 4" xfId="7450"/>
    <cellStyle name="SAPBEXHLevel0 7 5" xfId="30270"/>
    <cellStyle name="SAPBEXHLevel0 7 6" xfId="30820"/>
    <cellStyle name="SAPBEXHLevel0 7 7" xfId="36346"/>
    <cellStyle name="SAPBEXHLevel0 8" xfId="5392"/>
    <cellStyle name="SAPBEXHLevel0 8 2" xfId="21642"/>
    <cellStyle name="SAPBEXHLevel0 8 2 2" xfId="30202"/>
    <cellStyle name="SAPBEXHLevel0 8 2 3" xfId="31311"/>
    <cellStyle name="SAPBEXHLevel0 8 3" xfId="31244"/>
    <cellStyle name="SAPBEXHLevel0 8 4" xfId="33137"/>
    <cellStyle name="SAPBEXHLevel0 8 5" xfId="34710"/>
    <cellStyle name="SAPBEXHLevel0 9" xfId="5644"/>
    <cellStyle name="SAPBEXHLevel0 9 2" xfId="21643"/>
    <cellStyle name="SAPBEXHLevel0 9 2 2" xfId="33650"/>
    <cellStyle name="SAPBEXHLevel0 9 3" xfId="30759"/>
    <cellStyle name="SAPBEXHLevel0 9 4" xfId="34516"/>
    <cellStyle name="SAPBEXHLevel0_1-13 2012 RDG po društvima" xfId="4578"/>
    <cellStyle name="SAPBEXHLevel0X" xfId="300"/>
    <cellStyle name="SAPBEXHLevel0X 10" xfId="2129"/>
    <cellStyle name="SAPBEXHLevel0X 10 2" xfId="21644"/>
    <cellStyle name="SAPBEXHLevel0X 10 2 2" xfId="31867"/>
    <cellStyle name="SAPBEXHLevel0X 10 3" xfId="33649"/>
    <cellStyle name="SAPBEXHLevel0X 11" xfId="2229"/>
    <cellStyle name="SAPBEXHLevel0X 11 2" xfId="21645"/>
    <cellStyle name="SAPBEXHLevel0X 11 2 2" xfId="32139"/>
    <cellStyle name="SAPBEXHLevel0X 11 3" xfId="31821"/>
    <cellStyle name="SAPBEXHLevel0X 12" xfId="2258"/>
    <cellStyle name="SAPBEXHLevel0X 12 2" xfId="21646"/>
    <cellStyle name="SAPBEXHLevel0X 12 2 2" xfId="30892"/>
    <cellStyle name="SAPBEXHLevel0X 12 3" xfId="32266"/>
    <cellStyle name="SAPBEXHLevel0X 12 4" xfId="35240"/>
    <cellStyle name="SAPBEXHLevel0X 13" xfId="5398"/>
    <cellStyle name="SAPBEXHLevel0X 13 2" xfId="21647"/>
    <cellStyle name="SAPBEXHLevel0X 13 2 2" xfId="32899"/>
    <cellStyle name="SAPBEXHLevel0X 13 3" xfId="21648"/>
    <cellStyle name="SAPBEXHLevel0X 13 3 2" xfId="33396"/>
    <cellStyle name="SAPBEXHLevel0X 13 4" xfId="30182"/>
    <cellStyle name="SAPBEXHLevel0X 13 5" xfId="34714"/>
    <cellStyle name="SAPBEXHLevel0X 14" xfId="671"/>
    <cellStyle name="SAPBEXHLevel0X 14 2" xfId="21649"/>
    <cellStyle name="SAPBEXHLevel0X 14 2 2" xfId="33393"/>
    <cellStyle name="SAPBEXHLevel0X 14 3" xfId="33253"/>
    <cellStyle name="SAPBEXHLevel0X 14 4" xfId="34517"/>
    <cellStyle name="SAPBEXHLevel0X 15" xfId="6036"/>
    <cellStyle name="SAPBEXHLevel0X 15 2" xfId="33392"/>
    <cellStyle name="SAPBEXHLevel0X 16" xfId="6189"/>
    <cellStyle name="SAPBEXHLevel0X 16 2" xfId="32615"/>
    <cellStyle name="SAPBEXHLevel0X 17" xfId="6976"/>
    <cellStyle name="SAPBEXHLevel0X 18" xfId="30885"/>
    <cellStyle name="SAPBEXHLevel0X 19" xfId="6267"/>
    <cellStyle name="SAPBEXHLevel0X 2" xfId="301"/>
    <cellStyle name="SAPBEXHLevel0X 2 10" xfId="34307"/>
    <cellStyle name="SAPBEXHLevel0X 2 11" xfId="6268"/>
    <cellStyle name="SAPBEXHLevel0X 2 12" xfId="37014"/>
    <cellStyle name="SAPBEXHLevel0X 2 2" xfId="673"/>
    <cellStyle name="SAPBEXHLevel0X 2 2 10" xfId="34716"/>
    <cellStyle name="SAPBEXHLevel0X 2 2 11" xfId="37015"/>
    <cellStyle name="SAPBEXHLevel0X 2 2 2" xfId="1004"/>
    <cellStyle name="SAPBEXHLevel0X 2 2 2 2" xfId="21650"/>
    <cellStyle name="SAPBEXHLevel0X 2 2 2 2 2" xfId="34143"/>
    <cellStyle name="SAPBEXHLevel0X 2 2 2 3" xfId="30158"/>
    <cellStyle name="SAPBEXHLevel0X 2 2 2 4" xfId="34844"/>
    <cellStyle name="SAPBEXHLevel0X 2 2 3" xfId="4579"/>
    <cellStyle name="SAPBEXHLevel0X 2 2 3 2" xfId="21651"/>
    <cellStyle name="SAPBEXHLevel0X 2 2 3 2 2" xfId="7549"/>
    <cellStyle name="SAPBEXHLevel0X 2 2 3 3" xfId="33466"/>
    <cellStyle name="SAPBEXHLevel0X 2 2 3 4" xfId="36304"/>
    <cellStyle name="SAPBEXHLevel0X 2 2 4" xfId="5400"/>
    <cellStyle name="SAPBEXHLevel0X 2 2 4 2" xfId="21652"/>
    <cellStyle name="SAPBEXHLevel0X 2 2 4 2 2" xfId="33788"/>
    <cellStyle name="SAPBEXHLevel0X 2 2 4 3" xfId="31187"/>
    <cellStyle name="SAPBEXHLevel0X 2 2 5" xfId="21653"/>
    <cellStyle name="SAPBEXHLevel0X 2 2 5 2" xfId="21654"/>
    <cellStyle name="SAPBEXHLevel0X 2 2 5 2 2" xfId="33271"/>
    <cellStyle name="SAPBEXHLevel0X 2 2 5 3" xfId="30122"/>
    <cellStyle name="SAPBEXHLevel0X 2 2 6" xfId="21655"/>
    <cellStyle name="SAPBEXHLevel0X 2 2 6 2" xfId="29910"/>
    <cellStyle name="SAPBEXHLevel0X 2 2 7" xfId="21656"/>
    <cellStyle name="SAPBEXHLevel0X 2 2 7 2" xfId="33036"/>
    <cellStyle name="SAPBEXHLevel0X 2 2 8" xfId="7702"/>
    <cellStyle name="SAPBEXHLevel0X 2 2 9" xfId="32312"/>
    <cellStyle name="SAPBEXHLevel0X 2 3" xfId="1003"/>
    <cellStyle name="SAPBEXHLevel0X 2 3 2" xfId="21658"/>
    <cellStyle name="SAPBEXHLevel0X 2 3 2 2" xfId="32304"/>
    <cellStyle name="SAPBEXHLevel0X 2 3 3" xfId="21657"/>
    <cellStyle name="SAPBEXHLevel0X 2 3 3 2" xfId="33204"/>
    <cellStyle name="SAPBEXHLevel0X 2 3 4" xfId="30560"/>
    <cellStyle name="SAPBEXHLevel0X 2 3 5" xfId="34843"/>
    <cellStyle name="SAPBEXHLevel0X 2 3 6" xfId="37016"/>
    <cellStyle name="SAPBEXHLevel0X 2 4" xfId="2128"/>
    <cellStyle name="SAPBEXHLevel0X 2 4 2" xfId="21659"/>
    <cellStyle name="SAPBEXHLevel0X 2 4 2 2" xfId="31890"/>
    <cellStyle name="SAPBEXHLevel0X 2 4 3" xfId="30011"/>
    <cellStyle name="SAPBEXHLevel0X 2 5" xfId="3016"/>
    <cellStyle name="SAPBEXHLevel0X 2 5 2" xfId="21660"/>
    <cellStyle name="SAPBEXHLevel0X 2 5 2 2" xfId="32138"/>
    <cellStyle name="SAPBEXHLevel0X 2 5 3" xfId="31889"/>
    <cellStyle name="SAPBEXHLevel0X 2 5 4" xfId="35595"/>
    <cellStyle name="SAPBEXHLevel0X 2 6" xfId="5399"/>
    <cellStyle name="SAPBEXHLevel0X 2 6 2" xfId="21661"/>
    <cellStyle name="SAPBEXHLevel0X 2 6 2 2" xfId="30312"/>
    <cellStyle name="SAPBEXHLevel0X 2 6 3" xfId="31888"/>
    <cellStyle name="SAPBEXHLevel0X 2 6 4" xfId="34715"/>
    <cellStyle name="SAPBEXHLevel0X 2 7" xfId="672"/>
    <cellStyle name="SAPBEXHLevel0X 2 7 2" xfId="31887"/>
    <cellStyle name="SAPBEXHLevel0X 2 7 3" xfId="34443"/>
    <cellStyle name="SAPBEXHLevel0X 2 8" xfId="7313"/>
    <cellStyle name="SAPBEXHLevel0X 2 9" xfId="31696"/>
    <cellStyle name="SAPBEXHLevel0X 2_CAPEX" xfId="4580"/>
    <cellStyle name="SAPBEXHLevel0X 3" xfId="674"/>
    <cellStyle name="SAPBEXHLevel0X 3 2" xfId="1005"/>
    <cellStyle name="SAPBEXHLevel0X 3 2 2" xfId="2695"/>
    <cellStyle name="SAPBEXHLevel0X 3 2 2 2" xfId="21662"/>
    <cellStyle name="SAPBEXHLevel0X 3 2 2 2 2" xfId="33562"/>
    <cellStyle name="SAPBEXHLevel0X 3 2 2 3" xfId="32400"/>
    <cellStyle name="SAPBEXHLevel0X 3 2 2 4" xfId="35398"/>
    <cellStyle name="SAPBEXHLevel0X 3 2 2 5" xfId="37019"/>
    <cellStyle name="SAPBEXHLevel0X 3 2 3" xfId="21663"/>
    <cellStyle name="SAPBEXHLevel0X 3 2 3 2" xfId="31135"/>
    <cellStyle name="SAPBEXHLevel0X 3 2 4" xfId="21664"/>
    <cellStyle name="SAPBEXHLevel0X 3 2 4 2" xfId="30121"/>
    <cellStyle name="SAPBEXHLevel0X 3 2 5" xfId="31845"/>
    <cellStyle name="SAPBEXHLevel0X 3 2 6" xfId="34845"/>
    <cellStyle name="SAPBEXHLevel0X 3 2 7" xfId="37018"/>
    <cellStyle name="SAPBEXHLevel0X 3 3" xfId="1890"/>
    <cellStyle name="SAPBEXHLevel0X 3 3 2" xfId="21665"/>
    <cellStyle name="SAPBEXHLevel0X 3 3 2 2" xfId="31058"/>
    <cellStyle name="SAPBEXHLevel0X 3 3 3" xfId="31733"/>
    <cellStyle name="SAPBEXHLevel0X 3 3 4" xfId="37020"/>
    <cellStyle name="SAPBEXHLevel0X 3 4" xfId="2127"/>
    <cellStyle name="SAPBEXHLevel0X 3 4 2" xfId="21666"/>
    <cellStyle name="SAPBEXHLevel0X 3 4 2 2" xfId="30056"/>
    <cellStyle name="SAPBEXHLevel0X 3 4 3" xfId="7370"/>
    <cellStyle name="SAPBEXHLevel0X 3 4 4" xfId="35161"/>
    <cellStyle name="SAPBEXHLevel0X 3 5" xfId="2694"/>
    <cellStyle name="SAPBEXHLevel0X 3 5 2" xfId="32822"/>
    <cellStyle name="SAPBEXHLevel0X 3 5 3" xfId="35397"/>
    <cellStyle name="SAPBEXHLevel0X 3 6" xfId="3015"/>
    <cellStyle name="SAPBEXHLevel0X 3 6 2" xfId="35594"/>
    <cellStyle name="SAPBEXHLevel0X 3 7" xfId="5401"/>
    <cellStyle name="SAPBEXHLevel0X 3 7 2" xfId="34717"/>
    <cellStyle name="SAPBEXHLevel0X 3 8" xfId="37017"/>
    <cellStyle name="SAPBEXHLevel0X 4" xfId="1002"/>
    <cellStyle name="SAPBEXHLevel0X 4 10" xfId="37021"/>
    <cellStyle name="SAPBEXHLevel0X 4 2" xfId="1891"/>
    <cellStyle name="SAPBEXHLevel0X 4 2 2" xfId="3666"/>
    <cellStyle name="SAPBEXHLevel0X 4 2 2 2" xfId="21668"/>
    <cellStyle name="SAPBEXHLevel0X 4 2 2 2 2" xfId="32351"/>
    <cellStyle name="SAPBEXHLevel0X 4 2 2 3" xfId="31658"/>
    <cellStyle name="SAPBEXHLevel0X 4 2 2 4" xfId="36057"/>
    <cellStyle name="SAPBEXHLevel0X 4 2 2 5" xfId="37023"/>
    <cellStyle name="SAPBEXHLevel0X 4 2 3" xfId="5403"/>
    <cellStyle name="SAPBEXHLevel0X 4 2 3 2" xfId="33648"/>
    <cellStyle name="SAPBEXHLevel0X 4 2 3 3" xfId="35099"/>
    <cellStyle name="SAPBEXHLevel0X 4 2 3 4" xfId="37024"/>
    <cellStyle name="SAPBEXHLevel0X 4 2 4" xfId="21667"/>
    <cellStyle name="SAPBEXHLevel0X 4 2 5" xfId="29913"/>
    <cellStyle name="SAPBEXHLevel0X 4 2 6" xfId="34373"/>
    <cellStyle name="SAPBEXHLevel0X 4 2 7" xfId="37022"/>
    <cellStyle name="SAPBEXHLevel0X 4 3" xfId="2126"/>
    <cellStyle name="SAPBEXHLevel0X 4 3 2" xfId="21669"/>
    <cellStyle name="SAPBEXHLevel0X 4 3 2 2" xfId="30548"/>
    <cellStyle name="SAPBEXHLevel0X 4 3 3" xfId="29917"/>
    <cellStyle name="SAPBEXHLevel0X 4 3 4" xfId="37025"/>
    <cellStyle name="SAPBEXHLevel0X 4 4" xfId="2696"/>
    <cellStyle name="SAPBEXHLevel0X 4 4 2" xfId="21670"/>
    <cellStyle name="SAPBEXHLevel0X 4 4 2 2" xfId="31186"/>
    <cellStyle name="SAPBEXHLevel0X 4 4 3" xfId="33400"/>
    <cellStyle name="SAPBEXHLevel0X 4 4 4" xfId="35399"/>
    <cellStyle name="SAPBEXHLevel0X 4 5" xfId="3319"/>
    <cellStyle name="SAPBEXHLevel0X 4 5 2" xfId="21671"/>
    <cellStyle name="SAPBEXHLevel0X 4 5 2 2" xfId="30941"/>
    <cellStyle name="SAPBEXHLevel0X 4 5 3" xfId="33391"/>
    <cellStyle name="SAPBEXHLevel0X 4 5 4" xfId="35823"/>
    <cellStyle name="SAPBEXHLevel0X 4 6" xfId="5402"/>
    <cellStyle name="SAPBEXHLevel0X 4 6 2" xfId="30786"/>
    <cellStyle name="SAPBEXHLevel0X 4 6 3" xfId="34842"/>
    <cellStyle name="SAPBEXHLevel0X 4 7" xfId="7314"/>
    <cellStyle name="SAPBEXHLevel0X 4 8" xfId="34037"/>
    <cellStyle name="SAPBEXHLevel0X 4 9" xfId="34357"/>
    <cellStyle name="SAPBEXHLevel0X 5" xfId="2125"/>
    <cellStyle name="SAPBEXHLevel0X 5 10" xfId="7509"/>
    <cellStyle name="SAPBEXHLevel0X 5 11" xfId="37026"/>
    <cellStyle name="SAPBEXHLevel0X 5 2" xfId="3320"/>
    <cellStyle name="SAPBEXHLevel0X 5 2 2" xfId="21673"/>
    <cellStyle name="SAPBEXHLevel0X 5 2 2 2" xfId="21674"/>
    <cellStyle name="SAPBEXHLevel0X 5 2 2 2 2" xfId="33548"/>
    <cellStyle name="SAPBEXHLevel0X 5 2 2 3" xfId="30060"/>
    <cellStyle name="SAPBEXHLevel0X 5 2 3" xfId="21675"/>
    <cellStyle name="SAPBEXHLevel0X 5 2 3 2" xfId="21676"/>
    <cellStyle name="SAPBEXHLevel0X 5 2 3 2 2" xfId="29914"/>
    <cellStyle name="SAPBEXHLevel0X 5 2 3 3" xfId="29930"/>
    <cellStyle name="SAPBEXHLevel0X 5 2 4" xfId="21677"/>
    <cellStyle name="SAPBEXHLevel0X 5 2 4 2" xfId="21678"/>
    <cellStyle name="SAPBEXHLevel0X 5 2 4 2 2" xfId="32404"/>
    <cellStyle name="SAPBEXHLevel0X 5 2 4 3" xfId="30540"/>
    <cellStyle name="SAPBEXHLevel0X 5 2 5" xfId="21679"/>
    <cellStyle name="SAPBEXHLevel0X 5 2 5 2" xfId="31859"/>
    <cellStyle name="SAPBEXHLevel0X 5 2 6" xfId="21672"/>
    <cellStyle name="SAPBEXHLevel0X 5 2 7" xfId="32564"/>
    <cellStyle name="SAPBEXHLevel0X 5 2 8" xfId="35824"/>
    <cellStyle name="SAPBEXHLevel0X 5 2 9" xfId="37027"/>
    <cellStyle name="SAPBEXHLevel0X 5 3" xfId="5404"/>
    <cellStyle name="SAPBEXHLevel0X 5 3 2" xfId="21680"/>
    <cellStyle name="SAPBEXHLevel0X 5 3 2 2" xfId="33787"/>
    <cellStyle name="SAPBEXHLevel0X 5 3 3" xfId="30181"/>
    <cellStyle name="SAPBEXHLevel0X 5 3 4" xfId="37028"/>
    <cellStyle name="SAPBEXHLevel0X 5 4" xfId="21681"/>
    <cellStyle name="SAPBEXHLevel0X 5 4 2" xfId="21682"/>
    <cellStyle name="SAPBEXHLevel0X 5 4 2 2" xfId="32625"/>
    <cellStyle name="SAPBEXHLevel0X 5 4 3" xfId="32265"/>
    <cellStyle name="SAPBEXHLevel0X 5 5" xfId="21683"/>
    <cellStyle name="SAPBEXHLevel0X 5 5 2" xfId="21684"/>
    <cellStyle name="SAPBEXHLevel0X 5 5 2 2" xfId="32403"/>
    <cellStyle name="SAPBEXHLevel0X 5 5 3" xfId="33569"/>
    <cellStyle name="SAPBEXHLevel0X 5 6" xfId="21685"/>
    <cellStyle name="SAPBEXHLevel0X 5 6 2" xfId="21686"/>
    <cellStyle name="SAPBEXHLevel0X 5 6 2 2" xfId="33270"/>
    <cellStyle name="SAPBEXHLevel0X 5 6 3" xfId="33967"/>
    <cellStyle name="SAPBEXHLevel0X 5 7" xfId="21687"/>
    <cellStyle name="SAPBEXHLevel0X 5 7 2" xfId="21688"/>
    <cellStyle name="SAPBEXHLevel0X 5 7 2 2" xfId="32656"/>
    <cellStyle name="SAPBEXHLevel0X 5 7 3" xfId="30634"/>
    <cellStyle name="SAPBEXHLevel0X 5 8" xfId="21689"/>
    <cellStyle name="SAPBEXHLevel0X 5 8 2" xfId="29935"/>
    <cellStyle name="SAPBEXHLevel0X 5 9" xfId="7315"/>
    <cellStyle name="SAPBEXHLevel0X 6" xfId="2124"/>
    <cellStyle name="SAPBEXHLevel0X 6 10" xfId="31016"/>
    <cellStyle name="SAPBEXHLevel0X 6 11" xfId="37029"/>
    <cellStyle name="SAPBEXHLevel0X 6 2" xfId="2698"/>
    <cellStyle name="SAPBEXHLevel0X 6 2 2" xfId="21690"/>
    <cellStyle name="SAPBEXHLevel0X 6 2 2 2" xfId="31256"/>
    <cellStyle name="SAPBEXHLevel0X 6 2 3" xfId="30316"/>
    <cellStyle name="SAPBEXHLevel0X 6 2 4" xfId="35401"/>
    <cellStyle name="SAPBEXHLevel0X 6 2 5" xfId="37030"/>
    <cellStyle name="SAPBEXHLevel0X 6 3" xfId="2697"/>
    <cellStyle name="SAPBEXHLevel0X 6 3 2" xfId="21691"/>
    <cellStyle name="SAPBEXHLevel0X 6 3 2 2" xfId="30843"/>
    <cellStyle name="SAPBEXHLevel0X 6 3 3" xfId="31148"/>
    <cellStyle name="SAPBEXHLevel0X 6 3 4" xfId="35400"/>
    <cellStyle name="SAPBEXHLevel0X 6 3 5" xfId="37031"/>
    <cellStyle name="SAPBEXHLevel0X 6 4" xfId="21692"/>
    <cellStyle name="SAPBEXHLevel0X 6 4 2" xfId="21693"/>
    <cellStyle name="SAPBEXHLevel0X 6 4 2 2" xfId="31178"/>
    <cellStyle name="SAPBEXHLevel0X 6 4 3" xfId="34046"/>
    <cellStyle name="SAPBEXHLevel0X 6 5" xfId="21694"/>
    <cellStyle name="SAPBEXHLevel0X 6 5 2" xfId="21695"/>
    <cellStyle name="SAPBEXHLevel0X 6 5 2 2" xfId="29893"/>
    <cellStyle name="SAPBEXHLevel0X 6 5 3" xfId="31174"/>
    <cellStyle name="SAPBEXHLevel0X 6 6" xfId="21696"/>
    <cellStyle name="SAPBEXHLevel0X 6 6 2" xfId="21697"/>
    <cellStyle name="SAPBEXHLevel0X 6 6 2 2" xfId="33390"/>
    <cellStyle name="SAPBEXHLevel0X 6 6 3" xfId="32578"/>
    <cellStyle name="SAPBEXHLevel0X 6 7" xfId="21698"/>
    <cellStyle name="SAPBEXHLevel0X 6 7 2" xfId="33647"/>
    <cellStyle name="SAPBEXHLevel0X 6 8" xfId="21699"/>
    <cellStyle name="SAPBEXHLevel0X 6 8 2" xfId="34142"/>
    <cellStyle name="SAPBEXHLevel0X 6 9" xfId="7316"/>
    <cellStyle name="SAPBEXHLevel0X 7" xfId="2123"/>
    <cellStyle name="SAPBEXHLevel0X 7 2" xfId="21700"/>
    <cellStyle name="SAPBEXHLevel0X 7 2 2" xfId="31001"/>
    <cellStyle name="SAPBEXHLevel0X 7 3" xfId="21701"/>
    <cellStyle name="SAPBEXHLevel0X 7 3 2" xfId="32137"/>
    <cellStyle name="SAPBEXHLevel0X 7 4" xfId="7312"/>
    <cellStyle name="SAPBEXHLevel0X 7 5" xfId="30648"/>
    <cellStyle name="SAPBEXHLevel0X 7 6" xfId="35160"/>
    <cellStyle name="SAPBEXHLevel0X 7 7" xfId="37032"/>
    <cellStyle name="SAPBEXHLevel0X 8" xfId="2122"/>
    <cellStyle name="SAPBEXHLevel0X 8 2" xfId="6831"/>
    <cellStyle name="SAPBEXHLevel0X 8 2 2" xfId="21702"/>
    <cellStyle name="SAPBEXHLevel0X 8 2 2 2" xfId="32961"/>
    <cellStyle name="SAPBEXHLevel0X 8 2 3" xfId="7703"/>
    <cellStyle name="SAPBEXHLevel0X 8 2 4" xfId="32065"/>
    <cellStyle name="SAPBEXHLevel0X 8 3" xfId="7490"/>
    <cellStyle name="SAPBEXHLevel0X 8 4" xfId="30819"/>
    <cellStyle name="SAPBEXHLevel0X 8 5" xfId="37033"/>
    <cellStyle name="SAPBEXHLevel0X 9" xfId="2121"/>
    <cellStyle name="SAPBEXHLevel0X 9 2" xfId="21703"/>
    <cellStyle name="SAPBEXHLevel0X 9 2 2" xfId="31094"/>
    <cellStyle name="SAPBEXHLevel0X 9 3" xfId="21704"/>
    <cellStyle name="SAPBEXHLevel0X 9 3 2" xfId="32526"/>
    <cellStyle name="SAPBEXHLevel0X 9 4" xfId="7701"/>
    <cellStyle name="SAPBEXHLevel0X 9 5" xfId="30562"/>
    <cellStyle name="SAPBEXHLevel0X 9 6" xfId="35159"/>
    <cellStyle name="SAPBEXHLevel0X_1-13 2012 RDG po društvima" xfId="4581"/>
    <cellStyle name="SAPBEXHLevel1" xfId="302"/>
    <cellStyle name="SAPBEXHLevel1 10" xfId="5546"/>
    <cellStyle name="SAPBEXHLevel1 10 2" xfId="21705"/>
    <cellStyle name="SAPBEXHLevel1 10 2 2" xfId="33700"/>
    <cellStyle name="SAPBEXHLevel1 10 2 3" xfId="32208"/>
    <cellStyle name="SAPBEXHLevel1 10 3" xfId="33183"/>
    <cellStyle name="SAPBEXHLevel1 10 4" xfId="33114"/>
    <cellStyle name="SAPBEXHLevel1 11" xfId="675"/>
    <cellStyle name="SAPBEXHLevel1 11 2" xfId="21706"/>
    <cellStyle name="SAPBEXHLevel1 11 2 2" xfId="31664"/>
    <cellStyle name="SAPBEXHLevel1 11 2 3" xfId="30611"/>
    <cellStyle name="SAPBEXHLevel1 11 3" xfId="33701"/>
    <cellStyle name="SAPBEXHLevel1 11 4" xfId="33639"/>
    <cellStyle name="SAPBEXHLevel1 12" xfId="6037"/>
    <cellStyle name="SAPBEXHLevel1 12 2" xfId="31665"/>
    <cellStyle name="SAPBEXHLevel1 12 3" xfId="32954"/>
    <cellStyle name="SAPBEXHLevel1 13" xfId="6977"/>
    <cellStyle name="SAPBEXHLevel1 14" xfId="33349"/>
    <cellStyle name="SAPBEXHLevel1 15" xfId="34129"/>
    <cellStyle name="SAPBEXHLevel1 16" xfId="6269"/>
    <cellStyle name="SAPBEXHLevel1 2" xfId="303"/>
    <cellStyle name="SAPBEXHLevel1 2 10" xfId="34308"/>
    <cellStyle name="SAPBEXHLevel1 2 11" xfId="37034"/>
    <cellStyle name="SAPBEXHLevel1 2 2" xfId="677"/>
    <cellStyle name="SAPBEXHLevel1 2 2 2" xfId="1008"/>
    <cellStyle name="SAPBEXHLevel1 2 2 2 2" xfId="21707"/>
    <cellStyle name="SAPBEXHLevel1 2 2 2 2 2" xfId="30973"/>
    <cellStyle name="SAPBEXHLevel1 2 2 2 3" xfId="7577"/>
    <cellStyle name="SAPBEXHLevel1 2 2 3" xfId="4582"/>
    <cellStyle name="SAPBEXHLevel1 2 2 3 2" xfId="30084"/>
    <cellStyle name="SAPBEXHLevel1 2 2 3 3" xfId="36305"/>
    <cellStyle name="SAPBEXHLevel1 2 2 4" xfId="5407"/>
    <cellStyle name="SAPBEXHLevel1 2 2 4 2" xfId="29894"/>
    <cellStyle name="SAPBEXHLevel1 2 2 5" xfId="7704"/>
    <cellStyle name="SAPBEXHLevel1 2 2 6" xfId="30170"/>
    <cellStyle name="SAPBEXHLevel1 2 2 7" xfId="34720"/>
    <cellStyle name="SAPBEXHLevel1 2 2 8" xfId="37035"/>
    <cellStyle name="SAPBEXHLevel1 2 3" xfId="1007"/>
    <cellStyle name="SAPBEXHLevel1 2 3 2" xfId="21709"/>
    <cellStyle name="SAPBEXHLevel1 2 3 2 2" xfId="31988"/>
    <cellStyle name="SAPBEXHLevel1 2 3 3" xfId="21708"/>
    <cellStyle name="SAPBEXHLevel1 2 3 4" xfId="32571"/>
    <cellStyle name="SAPBEXHLevel1 2 3 5" xfId="34847"/>
    <cellStyle name="SAPBEXHLevel1 2 4" xfId="2120"/>
    <cellStyle name="SAPBEXHLevel1 2 4 2" xfId="21710"/>
    <cellStyle name="SAPBEXHLevel1 2 4 2 2" xfId="30021"/>
    <cellStyle name="SAPBEXHLevel1 2 4 3" xfId="30536"/>
    <cellStyle name="SAPBEXHLevel1 2 4 4" xfId="35158"/>
    <cellStyle name="SAPBEXHLevel1 2 5" xfId="3014"/>
    <cellStyle name="SAPBEXHLevel1 2 5 2" xfId="21711"/>
    <cellStyle name="SAPBEXHLevel1 2 5 2 2" xfId="33411"/>
    <cellStyle name="SAPBEXHLevel1 2 5 3" xfId="32810"/>
    <cellStyle name="SAPBEXHLevel1 2 5 4" xfId="35593"/>
    <cellStyle name="SAPBEXHLevel1 2 6" xfId="5406"/>
    <cellStyle name="SAPBEXHLevel1 2 6 2" xfId="21712"/>
    <cellStyle name="SAPBEXHLevel1 2 6 2 2" xfId="33315"/>
    <cellStyle name="SAPBEXHLevel1 2 6 3" xfId="33264"/>
    <cellStyle name="SAPBEXHLevel1 2 6 4" xfId="34719"/>
    <cellStyle name="SAPBEXHLevel1 2 7" xfId="676"/>
    <cellStyle name="SAPBEXHLevel1 2 7 2" xfId="30661"/>
    <cellStyle name="SAPBEXHLevel1 2 7 3" xfId="34444"/>
    <cellStyle name="SAPBEXHLevel1 2 8" xfId="7317"/>
    <cellStyle name="SAPBEXHLevel1 2 9" xfId="31398"/>
    <cellStyle name="SAPBEXHLevel1 2_CAPEX" xfId="4583"/>
    <cellStyle name="SAPBEXHLevel1 3" xfId="678"/>
    <cellStyle name="SAPBEXHLevel1 3 2" xfId="1009"/>
    <cellStyle name="SAPBEXHLevel1 3 2 2" xfId="2700"/>
    <cellStyle name="SAPBEXHLevel1 3 2 2 2" xfId="30660"/>
    <cellStyle name="SAPBEXHLevel1 3 2 2 3" xfId="35403"/>
    <cellStyle name="SAPBEXHLevel1 3 2 3" xfId="21713"/>
    <cellStyle name="SAPBEXHLevel1 3 2 3 2" xfId="7047"/>
    <cellStyle name="SAPBEXHLevel1 3 2 4" xfId="7705"/>
    <cellStyle name="SAPBEXHLevel1 3 2 5" xfId="31843"/>
    <cellStyle name="SAPBEXHLevel1 3 2 6" xfId="34848"/>
    <cellStyle name="SAPBEXHLevel1 3 2 7" xfId="37037"/>
    <cellStyle name="SAPBEXHLevel1 3 3" xfId="1892"/>
    <cellStyle name="SAPBEXHLevel1 3 3 2" xfId="21714"/>
    <cellStyle name="SAPBEXHLevel1 3 3 2 2" xfId="32011"/>
    <cellStyle name="SAPBEXHLevel1 3 3 3" xfId="30336"/>
    <cellStyle name="SAPBEXHLevel1 3 3 4" xfId="37038"/>
    <cellStyle name="SAPBEXHLevel1 3 4" xfId="2699"/>
    <cellStyle name="SAPBEXHLevel1 3 4 2" xfId="21715"/>
    <cellStyle name="SAPBEXHLevel1 3 4 2 2" xfId="33638"/>
    <cellStyle name="SAPBEXHLevel1 3 4 3" xfId="30228"/>
    <cellStyle name="SAPBEXHLevel1 3 4 4" xfId="35402"/>
    <cellStyle name="SAPBEXHLevel1 3 5" xfId="3013"/>
    <cellStyle name="SAPBEXHLevel1 3 5 2" xfId="7414"/>
    <cellStyle name="SAPBEXHLevel1 3 5 3" xfId="31310"/>
    <cellStyle name="SAPBEXHLevel1 3 5 4" xfId="35592"/>
    <cellStyle name="SAPBEXHLevel1 3 6" xfId="5408"/>
    <cellStyle name="SAPBEXHLevel1 3 6 2" xfId="31666"/>
    <cellStyle name="SAPBEXHLevel1 3 6 3" xfId="7143"/>
    <cellStyle name="SAPBEXHLevel1 3 6 4" xfId="34721"/>
    <cellStyle name="SAPBEXHLevel1 3 7" xfId="7318"/>
    <cellStyle name="SAPBEXHLevel1 3 8" xfId="33521"/>
    <cellStyle name="SAPBEXHLevel1 3 9" xfId="37036"/>
    <cellStyle name="SAPBEXHLevel1 4" xfId="1006"/>
    <cellStyle name="SAPBEXHLevel1 4 2" xfId="1474"/>
    <cellStyle name="SAPBEXHLevel1 4 2 2" xfId="21716"/>
    <cellStyle name="SAPBEXHLevel1 4 2 2 2" xfId="34992"/>
    <cellStyle name="SAPBEXHLevel1 4 2 3" xfId="30227"/>
    <cellStyle name="SAPBEXHLevel1 4 2 4" xfId="34374"/>
    <cellStyle name="SAPBEXHLevel1 4 2 5" xfId="37039"/>
    <cellStyle name="SAPBEXHLevel1 4 3" xfId="2701"/>
    <cellStyle name="SAPBEXHLevel1 4 4" xfId="5409"/>
    <cellStyle name="SAPBEXHLevel1 4 4 2" xfId="32210"/>
    <cellStyle name="SAPBEXHLevel1 4 4 3" xfId="34846"/>
    <cellStyle name="SAPBEXHLevel1 4 5" xfId="7319"/>
    <cellStyle name="SAPBEXHLevel1 4 6" xfId="29965"/>
    <cellStyle name="SAPBEXHLevel1 4 7" xfId="34358"/>
    <cellStyle name="SAPBEXHLevel1 5" xfId="1893"/>
    <cellStyle name="SAPBEXHLevel1 5 2" xfId="2703"/>
    <cellStyle name="SAPBEXHLevel1 5 2 2" xfId="3665"/>
    <cellStyle name="SAPBEXHLevel1 5 2 2 2" xfId="33897"/>
    <cellStyle name="SAPBEXHLevel1 5 2 2 3" xfId="36056"/>
    <cellStyle name="SAPBEXHLevel1 5 2 3" xfId="5411"/>
    <cellStyle name="SAPBEXHLevel1 5 2 4" xfId="31318"/>
    <cellStyle name="SAPBEXHLevel1 5 2 5" xfId="37041"/>
    <cellStyle name="SAPBEXHLevel1 5 3" xfId="2702"/>
    <cellStyle name="SAPBEXHLevel1 5 3 2" xfId="21717"/>
    <cellStyle name="SAPBEXHLevel1 5 3 2 2" xfId="30335"/>
    <cellStyle name="SAPBEXHLevel1 5 3 3" xfId="32820"/>
    <cellStyle name="SAPBEXHLevel1 5 3 4" xfId="35404"/>
    <cellStyle name="SAPBEXHLevel1 5 3 5" xfId="37042"/>
    <cellStyle name="SAPBEXHLevel1 5 4" xfId="3323"/>
    <cellStyle name="SAPBEXHLevel1 5 4 2" xfId="30334"/>
    <cellStyle name="SAPBEXHLevel1 5 4 3" xfId="35826"/>
    <cellStyle name="SAPBEXHLevel1 5 5" xfId="5410"/>
    <cellStyle name="SAPBEXHLevel1 5 5 2" xfId="33703"/>
    <cellStyle name="SAPBEXHLevel1 5 5 3" xfId="30669"/>
    <cellStyle name="SAPBEXHLevel1 5 6" xfId="7320"/>
    <cellStyle name="SAPBEXHLevel1 5 7" xfId="32697"/>
    <cellStyle name="SAPBEXHLevel1 5 8" xfId="35100"/>
    <cellStyle name="SAPBEXHLevel1 5 9" xfId="37040"/>
    <cellStyle name="SAPBEXHLevel1 6" xfId="2313"/>
    <cellStyle name="SAPBEXHLevel1 6 2" xfId="4584"/>
    <cellStyle name="SAPBEXHLevel1 6 2 2" xfId="29988"/>
    <cellStyle name="SAPBEXHLevel1 6 2 3" xfId="36306"/>
    <cellStyle name="SAPBEXHLevel1 6 3" xfId="21718"/>
    <cellStyle name="SAPBEXHLevel1 6 3 2" xfId="33500"/>
    <cellStyle name="SAPBEXHLevel1 6 4" xfId="7321"/>
    <cellStyle name="SAPBEXHLevel1 6 5" xfId="32724"/>
    <cellStyle name="SAPBEXHLevel1 6 6" xfId="37043"/>
    <cellStyle name="SAPBEXHLevel1 7" xfId="4728"/>
    <cellStyle name="SAPBEXHLevel1 7 2" xfId="21719"/>
    <cellStyle name="SAPBEXHLevel1 7 2 2" xfId="30947"/>
    <cellStyle name="SAPBEXHLevel1 7 3" xfId="21720"/>
    <cellStyle name="SAPBEXHLevel1 7 3 2" xfId="32546"/>
    <cellStyle name="SAPBEXHLevel1 7 4" xfId="7451"/>
    <cellStyle name="SAPBEXHLevel1 7 5" xfId="31345"/>
    <cellStyle name="SAPBEXHLevel1 7 6" xfId="33077"/>
    <cellStyle name="SAPBEXHLevel1 7 7" xfId="36347"/>
    <cellStyle name="SAPBEXHLevel1 8" xfId="5405"/>
    <cellStyle name="SAPBEXHLevel1 8 2" xfId="21721"/>
    <cellStyle name="SAPBEXHLevel1 8 2 2" xfId="33704"/>
    <cellStyle name="SAPBEXHLevel1 8 2 3" xfId="32437"/>
    <cellStyle name="SAPBEXHLevel1 8 3" xfId="31668"/>
    <cellStyle name="SAPBEXHLevel1 8 4" xfId="32561"/>
    <cellStyle name="SAPBEXHLevel1 8 5" xfId="34718"/>
    <cellStyle name="SAPBEXHLevel1 9" xfId="5645"/>
    <cellStyle name="SAPBEXHLevel1 9 2" xfId="21722"/>
    <cellStyle name="SAPBEXHLevel1 9 2 2" xfId="31717"/>
    <cellStyle name="SAPBEXHLevel1 9 3" xfId="31043"/>
    <cellStyle name="SAPBEXHLevel1 9 4" xfId="34518"/>
    <cellStyle name="SAPBEXHLevel1_1-13 2012 RDG po društvima" xfId="4585"/>
    <cellStyle name="SAPBEXHLevel1X" xfId="304"/>
    <cellStyle name="SAPBEXHLevel1X 10" xfId="2119"/>
    <cellStyle name="SAPBEXHLevel1X 10 2" xfId="21723"/>
    <cellStyle name="SAPBEXHLevel1X 10 2 2" xfId="31770"/>
    <cellStyle name="SAPBEXHLevel1X 10 3" xfId="32655"/>
    <cellStyle name="SAPBEXHLevel1X 11" xfId="2228"/>
    <cellStyle name="SAPBEXHLevel1X 11 2" xfId="21724"/>
    <cellStyle name="SAPBEXHLevel1X 11 2 2" xfId="31042"/>
    <cellStyle name="SAPBEXHLevel1X 11 3" xfId="33085"/>
    <cellStyle name="SAPBEXHLevel1X 12" xfId="2255"/>
    <cellStyle name="SAPBEXHLevel1X 12 2" xfId="21725"/>
    <cellStyle name="SAPBEXHLevel1X 12 2 2" xfId="33635"/>
    <cellStyle name="SAPBEXHLevel1X 12 3" xfId="30616"/>
    <cellStyle name="SAPBEXHLevel1X 12 4" xfId="35237"/>
    <cellStyle name="SAPBEXHLevel1X 13" xfId="5412"/>
    <cellStyle name="SAPBEXHLevel1X 13 2" xfId="21726"/>
    <cellStyle name="SAPBEXHLevel1X 13 2 2" xfId="33677"/>
    <cellStyle name="SAPBEXHLevel1X 13 3" xfId="21727"/>
    <cellStyle name="SAPBEXHLevel1X 13 3 2" xfId="30500"/>
    <cellStyle name="SAPBEXHLevel1X 13 4" xfId="31469"/>
    <cellStyle name="SAPBEXHLevel1X 13 5" xfId="34722"/>
    <cellStyle name="SAPBEXHLevel1X 14" xfId="679"/>
    <cellStyle name="SAPBEXHLevel1X 14 2" xfId="21728"/>
    <cellStyle name="SAPBEXHLevel1X 14 2 2" xfId="32758"/>
    <cellStyle name="SAPBEXHLevel1X 14 3" xfId="32199"/>
    <cellStyle name="SAPBEXHLevel1X 14 4" xfId="34519"/>
    <cellStyle name="SAPBEXHLevel1X 15" xfId="6038"/>
    <cellStyle name="SAPBEXHLevel1X 15 2" xfId="30354"/>
    <cellStyle name="SAPBEXHLevel1X 16" xfId="6190"/>
    <cellStyle name="SAPBEXHLevel1X 16 2" xfId="32303"/>
    <cellStyle name="SAPBEXHLevel1X 17" xfId="6978"/>
    <cellStyle name="SAPBEXHLevel1X 18" xfId="30585"/>
    <cellStyle name="SAPBEXHLevel1X 19" xfId="6270"/>
    <cellStyle name="SAPBEXHLevel1X 2" xfId="305"/>
    <cellStyle name="SAPBEXHLevel1X 2 10" xfId="34309"/>
    <cellStyle name="SAPBEXHLevel1X 2 11" xfId="6271"/>
    <cellStyle name="SAPBEXHLevel1X 2 12" xfId="37044"/>
    <cellStyle name="SAPBEXHLevel1X 2 2" xfId="681"/>
    <cellStyle name="SAPBEXHLevel1X 2 2 10" xfId="34724"/>
    <cellStyle name="SAPBEXHLevel1X 2 2 11" xfId="37045"/>
    <cellStyle name="SAPBEXHLevel1X 2 2 2" xfId="1012"/>
    <cellStyle name="SAPBEXHLevel1X 2 2 2 2" xfId="21729"/>
    <cellStyle name="SAPBEXHLevel1X 2 2 2 2 2" xfId="7392"/>
    <cellStyle name="SAPBEXHLevel1X 2 2 2 3" xfId="30610"/>
    <cellStyle name="SAPBEXHLevel1X 2 2 2 4" xfId="34851"/>
    <cellStyle name="SAPBEXHLevel1X 2 2 3" xfId="4586"/>
    <cellStyle name="SAPBEXHLevel1X 2 2 3 2" xfId="21730"/>
    <cellStyle name="SAPBEXHLevel1X 2 2 3 2 2" xfId="32999"/>
    <cellStyle name="SAPBEXHLevel1X 2 2 3 3" xfId="30233"/>
    <cellStyle name="SAPBEXHLevel1X 2 2 3 4" xfId="36307"/>
    <cellStyle name="SAPBEXHLevel1X 2 2 4" xfId="5414"/>
    <cellStyle name="SAPBEXHLevel1X 2 2 4 2" xfId="21731"/>
    <cellStyle name="SAPBEXHLevel1X 2 2 4 2 2" xfId="30913"/>
    <cellStyle name="SAPBEXHLevel1X 2 2 4 3" xfId="33038"/>
    <cellStyle name="SAPBEXHLevel1X 2 2 5" xfId="21732"/>
    <cellStyle name="SAPBEXHLevel1X 2 2 5 2" xfId="21733"/>
    <cellStyle name="SAPBEXHLevel1X 2 2 5 2 2" xfId="32429"/>
    <cellStyle name="SAPBEXHLevel1X 2 2 5 3" xfId="30403"/>
    <cellStyle name="SAPBEXHLevel1X 2 2 6" xfId="21734"/>
    <cellStyle name="SAPBEXHLevel1X 2 2 6 2" xfId="30418"/>
    <cellStyle name="SAPBEXHLevel1X 2 2 7" xfId="21735"/>
    <cellStyle name="SAPBEXHLevel1X 2 2 7 2" xfId="33404"/>
    <cellStyle name="SAPBEXHLevel1X 2 2 8" xfId="7707"/>
    <cellStyle name="SAPBEXHLevel1X 2 2 9" xfId="33764"/>
    <cellStyle name="SAPBEXHLevel1X 2 3" xfId="1011"/>
    <cellStyle name="SAPBEXHLevel1X 2 3 2" xfId="21737"/>
    <cellStyle name="SAPBEXHLevel1X 2 3 2 2" xfId="31557"/>
    <cellStyle name="SAPBEXHLevel1X 2 3 3" xfId="21736"/>
    <cellStyle name="SAPBEXHLevel1X 2 3 3 2" xfId="31255"/>
    <cellStyle name="SAPBEXHLevel1X 2 3 4" xfId="34114"/>
    <cellStyle name="SAPBEXHLevel1X 2 3 5" xfId="34850"/>
    <cellStyle name="SAPBEXHLevel1X 2 3 6" xfId="37046"/>
    <cellStyle name="SAPBEXHLevel1X 2 4" xfId="2118"/>
    <cellStyle name="SAPBEXHLevel1X 2 4 2" xfId="21738"/>
    <cellStyle name="SAPBEXHLevel1X 2 4 2 2" xfId="30402"/>
    <cellStyle name="SAPBEXHLevel1X 2 4 3" xfId="31895"/>
    <cellStyle name="SAPBEXHLevel1X 2 5" xfId="3012"/>
    <cellStyle name="SAPBEXHLevel1X 2 5 2" xfId="21739"/>
    <cellStyle name="SAPBEXHLevel1X 2 5 2 2" xfId="31519"/>
    <cellStyle name="SAPBEXHLevel1X 2 5 3" xfId="31617"/>
    <cellStyle name="SAPBEXHLevel1X 2 5 4" xfId="35591"/>
    <cellStyle name="SAPBEXHLevel1X 2 6" xfId="5413"/>
    <cellStyle name="SAPBEXHLevel1X 2 6 2" xfId="21740"/>
    <cellStyle name="SAPBEXHLevel1X 2 6 2 2" xfId="33012"/>
    <cellStyle name="SAPBEXHLevel1X 2 6 3" xfId="33190"/>
    <cellStyle name="SAPBEXHLevel1X 2 6 4" xfId="34723"/>
    <cellStyle name="SAPBEXHLevel1X 2 7" xfId="680"/>
    <cellStyle name="SAPBEXHLevel1X 2 7 2" xfId="31112"/>
    <cellStyle name="SAPBEXHLevel1X 2 7 3" xfId="34445"/>
    <cellStyle name="SAPBEXHLevel1X 2 8" xfId="7323"/>
    <cellStyle name="SAPBEXHLevel1X 2 9" xfId="33387"/>
    <cellStyle name="SAPBEXHLevel1X 2_CAPEX" xfId="4587"/>
    <cellStyle name="SAPBEXHLevel1X 3" xfId="682"/>
    <cellStyle name="SAPBEXHLevel1X 3 2" xfId="1013"/>
    <cellStyle name="SAPBEXHLevel1X 3 2 2" xfId="2705"/>
    <cellStyle name="SAPBEXHLevel1X 3 2 2 2" xfId="21741"/>
    <cellStyle name="SAPBEXHLevel1X 3 2 2 2 2" xfId="32752"/>
    <cellStyle name="SAPBEXHLevel1X 3 2 2 3" xfId="32515"/>
    <cellStyle name="SAPBEXHLevel1X 3 2 2 4" xfId="35406"/>
    <cellStyle name="SAPBEXHLevel1X 3 2 2 5" xfId="37049"/>
    <cellStyle name="SAPBEXHLevel1X 3 2 3" xfId="21742"/>
    <cellStyle name="SAPBEXHLevel1X 3 2 3 2" xfId="30615"/>
    <cellStyle name="SAPBEXHLevel1X 3 2 4" xfId="21743"/>
    <cellStyle name="SAPBEXHLevel1X 3 2 4 2" xfId="7526"/>
    <cellStyle name="SAPBEXHLevel1X 3 2 5" xfId="33189"/>
    <cellStyle name="SAPBEXHLevel1X 3 2 6" xfId="34852"/>
    <cellStyle name="SAPBEXHLevel1X 3 2 7" xfId="37048"/>
    <cellStyle name="SAPBEXHLevel1X 3 3" xfId="1894"/>
    <cellStyle name="SAPBEXHLevel1X 3 3 2" xfId="21744"/>
    <cellStyle name="SAPBEXHLevel1X 3 3 2 2" xfId="31179"/>
    <cellStyle name="SAPBEXHLevel1X 3 3 3" xfId="30983"/>
    <cellStyle name="SAPBEXHLevel1X 3 3 4" xfId="37050"/>
    <cellStyle name="SAPBEXHLevel1X 3 4" xfId="2117"/>
    <cellStyle name="SAPBEXHLevel1X 3 4 2" xfId="21745"/>
    <cellStyle name="SAPBEXHLevel1X 3 4 2 2" xfId="30265"/>
    <cellStyle name="SAPBEXHLevel1X 3 4 3" xfId="33252"/>
    <cellStyle name="SAPBEXHLevel1X 3 4 4" xfId="35157"/>
    <cellStyle name="SAPBEXHLevel1X 3 5" xfId="2704"/>
    <cellStyle name="SAPBEXHLevel1X 3 5 2" xfId="31060"/>
    <cellStyle name="SAPBEXHLevel1X 3 5 3" xfId="35405"/>
    <cellStyle name="SAPBEXHLevel1X 3 6" xfId="3010"/>
    <cellStyle name="SAPBEXHLevel1X 3 6 2" xfId="35589"/>
    <cellStyle name="SAPBEXHLevel1X 3 7" xfId="5415"/>
    <cellStyle name="SAPBEXHLevel1X 3 7 2" xfId="34725"/>
    <cellStyle name="SAPBEXHLevel1X 3 8" xfId="37047"/>
    <cellStyle name="SAPBEXHLevel1X 4" xfId="1010"/>
    <cellStyle name="SAPBEXHLevel1X 4 10" xfId="37051"/>
    <cellStyle name="SAPBEXHLevel1X 4 2" xfId="1895"/>
    <cellStyle name="SAPBEXHLevel1X 4 2 2" xfId="3664"/>
    <cellStyle name="SAPBEXHLevel1X 4 2 2 2" xfId="21747"/>
    <cellStyle name="SAPBEXHLevel1X 4 2 2 2 2" xfId="32744"/>
    <cellStyle name="SAPBEXHLevel1X 4 2 2 3" xfId="30708"/>
    <cellStyle name="SAPBEXHLevel1X 4 2 2 4" xfId="36055"/>
    <cellStyle name="SAPBEXHLevel1X 4 2 2 5" xfId="37053"/>
    <cellStyle name="SAPBEXHLevel1X 4 2 3" xfId="5417"/>
    <cellStyle name="SAPBEXHLevel1X 4 2 3 2" xfId="31111"/>
    <cellStyle name="SAPBEXHLevel1X 4 2 3 3" xfId="35101"/>
    <cellStyle name="SAPBEXHLevel1X 4 2 3 4" xfId="37054"/>
    <cellStyle name="SAPBEXHLevel1X 4 2 4" xfId="21746"/>
    <cellStyle name="SAPBEXHLevel1X 4 2 5" xfId="33726"/>
    <cellStyle name="SAPBEXHLevel1X 4 2 6" xfId="34375"/>
    <cellStyle name="SAPBEXHLevel1X 4 2 7" xfId="37052"/>
    <cellStyle name="SAPBEXHLevel1X 4 3" xfId="2116"/>
    <cellStyle name="SAPBEXHLevel1X 4 3 2" xfId="21748"/>
    <cellStyle name="SAPBEXHLevel1X 4 3 2 2" xfId="7475"/>
    <cellStyle name="SAPBEXHLevel1X 4 3 3" xfId="32072"/>
    <cellStyle name="SAPBEXHLevel1X 4 3 4" xfId="37055"/>
    <cellStyle name="SAPBEXHLevel1X 4 4" xfId="2706"/>
    <cellStyle name="SAPBEXHLevel1X 4 4 2" xfId="21749"/>
    <cellStyle name="SAPBEXHLevel1X 4 4 2 2" xfId="30232"/>
    <cellStyle name="SAPBEXHLevel1X 4 4 3" xfId="31616"/>
    <cellStyle name="SAPBEXHLevel1X 4 4 4" xfId="35407"/>
    <cellStyle name="SAPBEXHLevel1X 4 5" xfId="3327"/>
    <cellStyle name="SAPBEXHLevel1X 4 5 2" xfId="21750"/>
    <cellStyle name="SAPBEXHLevel1X 4 5 2 2" xfId="7019"/>
    <cellStyle name="SAPBEXHLevel1X 4 5 3" xfId="32248"/>
    <cellStyle name="SAPBEXHLevel1X 4 5 4" xfId="35827"/>
    <cellStyle name="SAPBEXHLevel1X 4 6" xfId="5416"/>
    <cellStyle name="SAPBEXHLevel1X 4 6 2" xfId="30732"/>
    <cellStyle name="SAPBEXHLevel1X 4 6 3" xfId="34849"/>
    <cellStyle name="SAPBEXHLevel1X 4 7" xfId="7324"/>
    <cellStyle name="SAPBEXHLevel1X 4 8" xfId="32507"/>
    <cellStyle name="SAPBEXHLevel1X 4 9" xfId="34359"/>
    <cellStyle name="SAPBEXHLevel1X 5" xfId="2115"/>
    <cellStyle name="SAPBEXHLevel1X 5 10" xfId="34137"/>
    <cellStyle name="SAPBEXHLevel1X 5 11" xfId="37056"/>
    <cellStyle name="SAPBEXHLevel1X 5 2" xfId="4729"/>
    <cellStyle name="SAPBEXHLevel1X 5 2 2" xfId="21752"/>
    <cellStyle name="SAPBEXHLevel1X 5 2 2 2" xfId="21753"/>
    <cellStyle name="SAPBEXHLevel1X 5 2 2 2 2" xfId="33561"/>
    <cellStyle name="SAPBEXHLevel1X 5 2 2 3" xfId="29966"/>
    <cellStyle name="SAPBEXHLevel1X 5 2 3" xfId="21754"/>
    <cellStyle name="SAPBEXHLevel1X 5 2 3 2" xfId="21755"/>
    <cellStyle name="SAPBEXHLevel1X 5 2 3 2 2" xfId="33362"/>
    <cellStyle name="SAPBEXHLevel1X 5 2 3 3" xfId="32067"/>
    <cellStyle name="SAPBEXHLevel1X 5 2 4" xfId="21756"/>
    <cellStyle name="SAPBEXHLevel1X 5 2 4 2" xfId="21757"/>
    <cellStyle name="SAPBEXHLevel1X 5 2 4 2 2" xfId="30829"/>
    <cellStyle name="SAPBEXHLevel1X 5 2 4 3" xfId="33786"/>
    <cellStyle name="SAPBEXHLevel1X 5 2 5" xfId="21758"/>
    <cellStyle name="SAPBEXHLevel1X 5 2 5 2" xfId="32302"/>
    <cellStyle name="SAPBEXHLevel1X 5 2 6" xfId="21751"/>
    <cellStyle name="SAPBEXHLevel1X 5 2 7" xfId="7463"/>
    <cellStyle name="SAPBEXHLevel1X 5 2 8" xfId="36348"/>
    <cellStyle name="SAPBEXHLevel1X 5 2 9" xfId="37057"/>
    <cellStyle name="SAPBEXHLevel1X 5 3" xfId="21759"/>
    <cellStyle name="SAPBEXHLevel1X 5 3 2" xfId="21760"/>
    <cellStyle name="SAPBEXHLevel1X 5 3 2 2" xfId="7083"/>
    <cellStyle name="SAPBEXHLevel1X 5 3 3" xfId="33082"/>
    <cellStyle name="SAPBEXHLevel1X 5 3 4" xfId="37058"/>
    <cellStyle name="SAPBEXHLevel1X 5 4" xfId="21761"/>
    <cellStyle name="SAPBEXHLevel1X 5 4 2" xfId="21762"/>
    <cellStyle name="SAPBEXHLevel1X 5 4 2 2" xfId="30726"/>
    <cellStyle name="SAPBEXHLevel1X 5 4 3" xfId="30895"/>
    <cellStyle name="SAPBEXHLevel1X 5 5" xfId="21763"/>
    <cellStyle name="SAPBEXHLevel1X 5 5 2" xfId="21764"/>
    <cellStyle name="SAPBEXHLevel1X 5 5 2 2" xfId="30055"/>
    <cellStyle name="SAPBEXHLevel1X 5 5 3" xfId="33155"/>
    <cellStyle name="SAPBEXHLevel1X 5 6" xfId="21765"/>
    <cellStyle name="SAPBEXHLevel1X 5 6 2" xfId="21766"/>
    <cellStyle name="SAPBEXHLevel1X 5 6 2 2" xfId="30795"/>
    <cellStyle name="SAPBEXHLevel1X 5 6 3" xfId="7515"/>
    <cellStyle name="SAPBEXHLevel1X 5 7" xfId="21767"/>
    <cellStyle name="SAPBEXHLevel1X 5 7 2" xfId="21768"/>
    <cellStyle name="SAPBEXHLevel1X 5 7 2 2" xfId="7029"/>
    <cellStyle name="SAPBEXHLevel1X 5 7 3" xfId="30061"/>
    <cellStyle name="SAPBEXHLevel1X 5 8" xfId="21769"/>
    <cellStyle name="SAPBEXHLevel1X 5 8 2" xfId="7611"/>
    <cellStyle name="SAPBEXHLevel1X 5 9" xfId="7325"/>
    <cellStyle name="SAPBEXHLevel1X 6" xfId="2114"/>
    <cellStyle name="SAPBEXHLevel1X 6 10" xfId="32003"/>
    <cellStyle name="SAPBEXHLevel1X 6 11" xfId="37059"/>
    <cellStyle name="SAPBEXHLevel1X 6 2" xfId="2708"/>
    <cellStyle name="SAPBEXHLevel1X 6 2 2" xfId="21770"/>
    <cellStyle name="SAPBEXHLevel1X 6 2 2 2" xfId="7583"/>
    <cellStyle name="SAPBEXHLevel1X 6 2 3" xfId="31147"/>
    <cellStyle name="SAPBEXHLevel1X 6 2 4" xfId="35409"/>
    <cellStyle name="SAPBEXHLevel1X 6 2 5" xfId="37060"/>
    <cellStyle name="SAPBEXHLevel1X 6 3" xfId="2707"/>
    <cellStyle name="SAPBEXHLevel1X 6 3 2" xfId="21771"/>
    <cellStyle name="SAPBEXHLevel1X 6 3 2 2" xfId="30157"/>
    <cellStyle name="SAPBEXHLevel1X 6 3 3" xfId="32432"/>
    <cellStyle name="SAPBEXHLevel1X 6 3 4" xfId="35408"/>
    <cellStyle name="SAPBEXHLevel1X 6 3 5" xfId="37061"/>
    <cellStyle name="SAPBEXHLevel1X 6 4" xfId="21772"/>
    <cellStyle name="SAPBEXHLevel1X 6 4 2" xfId="21773"/>
    <cellStyle name="SAPBEXHLevel1X 6 4 2 2" xfId="32502"/>
    <cellStyle name="SAPBEXHLevel1X 6 4 3" xfId="33323"/>
    <cellStyle name="SAPBEXHLevel1X 6 5" xfId="21774"/>
    <cellStyle name="SAPBEXHLevel1X 6 5 2" xfId="21775"/>
    <cellStyle name="SAPBEXHLevel1X 6 5 2 2" xfId="33169"/>
    <cellStyle name="SAPBEXHLevel1X 6 5 3" xfId="30137"/>
    <cellStyle name="SAPBEXHLevel1X 6 6" xfId="21776"/>
    <cellStyle name="SAPBEXHLevel1X 6 6 2" xfId="21777"/>
    <cellStyle name="SAPBEXHLevel1X 6 6 2 2" xfId="33352"/>
    <cellStyle name="SAPBEXHLevel1X 6 6 3" xfId="33944"/>
    <cellStyle name="SAPBEXHLevel1X 6 7" xfId="21778"/>
    <cellStyle name="SAPBEXHLevel1X 6 7 2" xfId="32005"/>
    <cellStyle name="SAPBEXHLevel1X 6 8" xfId="21779"/>
    <cellStyle name="SAPBEXHLevel1X 6 8 2" xfId="33785"/>
    <cellStyle name="SAPBEXHLevel1X 6 9" xfId="7326"/>
    <cellStyle name="SAPBEXHLevel1X 7" xfId="2113"/>
    <cellStyle name="SAPBEXHLevel1X 7 2" xfId="21780"/>
    <cellStyle name="SAPBEXHLevel1X 7 2 2" xfId="32563"/>
    <cellStyle name="SAPBEXHLevel1X 7 3" xfId="21781"/>
    <cellStyle name="SAPBEXHLevel1X 7 3 2" xfId="30221"/>
    <cellStyle name="SAPBEXHLevel1X 7 4" xfId="7322"/>
    <cellStyle name="SAPBEXHLevel1X 7 5" xfId="7290"/>
    <cellStyle name="SAPBEXHLevel1X 7 6" xfId="35156"/>
    <cellStyle name="SAPBEXHLevel1X 7 7" xfId="37062"/>
    <cellStyle name="SAPBEXHLevel1X 8" xfId="2112"/>
    <cellStyle name="SAPBEXHLevel1X 8 2" xfId="6832"/>
    <cellStyle name="SAPBEXHLevel1X 8 2 2" xfId="21782"/>
    <cellStyle name="SAPBEXHLevel1X 8 2 2 2" xfId="30834"/>
    <cellStyle name="SAPBEXHLevel1X 8 2 3" xfId="7708"/>
    <cellStyle name="SAPBEXHLevel1X 8 2 4" xfId="30343"/>
    <cellStyle name="SAPBEXHLevel1X 8 3" xfId="7491"/>
    <cellStyle name="SAPBEXHLevel1X 8 4" xfId="30882"/>
    <cellStyle name="SAPBEXHLevel1X 8 5" xfId="37063"/>
    <cellStyle name="SAPBEXHLevel1X 9" xfId="2111"/>
    <cellStyle name="SAPBEXHLevel1X 9 2" xfId="21783"/>
    <cellStyle name="SAPBEXHLevel1X 9 2 2" xfId="7425"/>
    <cellStyle name="SAPBEXHLevel1X 9 3" xfId="21784"/>
    <cellStyle name="SAPBEXHLevel1X 9 3 2" xfId="30679"/>
    <cellStyle name="SAPBEXHLevel1X 9 4" xfId="7706"/>
    <cellStyle name="SAPBEXHLevel1X 9 5" xfId="7187"/>
    <cellStyle name="SAPBEXHLevel1X 9 6" xfId="35155"/>
    <cellStyle name="SAPBEXHLevel1X_1-13 2012 RDG po društvima" xfId="4588"/>
    <cellStyle name="SAPBEXHLevel2" xfId="306"/>
    <cellStyle name="SAPBEXHLevel2 10" xfId="5545"/>
    <cellStyle name="SAPBEXHLevel2 10 2" xfId="21785"/>
    <cellStyle name="SAPBEXHLevel2 10 2 2" xfId="31249"/>
    <cellStyle name="SAPBEXHLevel2 10 2 3" xfId="30727"/>
    <cellStyle name="SAPBEXHLevel2 10 3" xfId="33905"/>
    <cellStyle name="SAPBEXHLevel2 10 4" xfId="32501"/>
    <cellStyle name="SAPBEXHLevel2 11" xfId="683"/>
    <cellStyle name="SAPBEXHLevel2 11 2" xfId="21786"/>
    <cellStyle name="SAPBEXHLevel2 11 2 2" xfId="32189"/>
    <cellStyle name="SAPBEXHLevel2 11 2 3" xfId="32136"/>
    <cellStyle name="SAPBEXHLevel2 11 3" xfId="33912"/>
    <cellStyle name="SAPBEXHLevel2 11 4" xfId="32604"/>
    <cellStyle name="SAPBEXHLevel2 12" xfId="6039"/>
    <cellStyle name="SAPBEXHLevel2 12 2" xfId="33186"/>
    <cellStyle name="SAPBEXHLevel2 12 3" xfId="32621"/>
    <cellStyle name="SAPBEXHLevel2 13" xfId="6979"/>
    <cellStyle name="SAPBEXHLevel2 14" xfId="31960"/>
    <cellStyle name="SAPBEXHLevel2 15" xfId="30884"/>
    <cellStyle name="SAPBEXHLevel2 16" xfId="6272"/>
    <cellStyle name="SAPBEXHLevel2 2" xfId="307"/>
    <cellStyle name="SAPBEXHLevel2 2 10" xfId="34310"/>
    <cellStyle name="SAPBEXHLevel2 2 11" xfId="37064"/>
    <cellStyle name="SAPBEXHLevel2 2 2" xfId="685"/>
    <cellStyle name="SAPBEXHLevel2 2 2 2" xfId="1016"/>
    <cellStyle name="SAPBEXHLevel2 2 2 2 2" xfId="21787"/>
    <cellStyle name="SAPBEXHLevel2 2 2 2 2 2" xfId="33567"/>
    <cellStyle name="SAPBEXHLevel2 2 2 2 3" xfId="30714"/>
    <cellStyle name="SAPBEXHLevel2 2 2 3" xfId="4589"/>
    <cellStyle name="SAPBEXHLevel2 2 2 3 2" xfId="33084"/>
    <cellStyle name="SAPBEXHLevel2 2 2 3 3" xfId="36308"/>
    <cellStyle name="SAPBEXHLevel2 2 2 4" xfId="5420"/>
    <cellStyle name="SAPBEXHLevel2 2 2 4 2" xfId="32301"/>
    <cellStyle name="SAPBEXHLevel2 2 2 5" xfId="7709"/>
    <cellStyle name="SAPBEXHLevel2 2 2 6" xfId="30309"/>
    <cellStyle name="SAPBEXHLevel2 2 2 7" xfId="34728"/>
    <cellStyle name="SAPBEXHLevel2 2 2 8" xfId="37065"/>
    <cellStyle name="SAPBEXHLevel2 2 3" xfId="1015"/>
    <cellStyle name="SAPBEXHLevel2 2 3 2" xfId="21789"/>
    <cellStyle name="SAPBEXHLevel2 2 3 2 2" xfId="31773"/>
    <cellStyle name="SAPBEXHLevel2 2 3 3" xfId="21788"/>
    <cellStyle name="SAPBEXHLevel2 2 3 4" xfId="33687"/>
    <cellStyle name="SAPBEXHLevel2 2 3 5" xfId="34854"/>
    <cellStyle name="SAPBEXHLevel2 2 4" xfId="2110"/>
    <cellStyle name="SAPBEXHLevel2 2 4 2" xfId="21790"/>
    <cellStyle name="SAPBEXHLevel2 2 4 2 2" xfId="34141"/>
    <cellStyle name="SAPBEXHLevel2 2 4 3" xfId="33646"/>
    <cellStyle name="SAPBEXHLevel2 2 4 4" xfId="35154"/>
    <cellStyle name="SAPBEXHLevel2 2 5" xfId="3008"/>
    <cellStyle name="SAPBEXHLevel2 2 5 2" xfId="21791"/>
    <cellStyle name="SAPBEXHLevel2 2 5 2 2" xfId="30136"/>
    <cellStyle name="SAPBEXHLevel2 2 5 3" xfId="32369"/>
    <cellStyle name="SAPBEXHLevel2 2 5 4" xfId="35588"/>
    <cellStyle name="SAPBEXHLevel2 2 6" xfId="5419"/>
    <cellStyle name="SAPBEXHLevel2 2 6 2" xfId="21792"/>
    <cellStyle name="SAPBEXHLevel2 2 6 2 2" xfId="31772"/>
    <cellStyle name="SAPBEXHLevel2 2 6 3" xfId="32121"/>
    <cellStyle name="SAPBEXHLevel2 2 6 4" xfId="34727"/>
    <cellStyle name="SAPBEXHLevel2 2 7" xfId="684"/>
    <cellStyle name="SAPBEXHLevel2 2 7 2" xfId="30707"/>
    <cellStyle name="SAPBEXHLevel2 2 7 3" xfId="34446"/>
    <cellStyle name="SAPBEXHLevel2 2 8" xfId="7327"/>
    <cellStyle name="SAPBEXHLevel2 2 9" xfId="31570"/>
    <cellStyle name="SAPBEXHLevel2 2_CAPEX" xfId="4590"/>
    <cellStyle name="SAPBEXHLevel2 3" xfId="686"/>
    <cellStyle name="SAPBEXHLevel2 3 2" xfId="1017"/>
    <cellStyle name="SAPBEXHLevel2 3 2 2" xfId="2710"/>
    <cellStyle name="SAPBEXHLevel2 3 2 2 2" xfId="33813"/>
    <cellStyle name="SAPBEXHLevel2 3 2 2 3" xfId="35411"/>
    <cellStyle name="SAPBEXHLevel2 3 2 3" xfId="21793"/>
    <cellStyle name="SAPBEXHLevel2 3 2 3 2" xfId="32705"/>
    <cellStyle name="SAPBEXHLevel2 3 2 4" xfId="7710"/>
    <cellStyle name="SAPBEXHLevel2 3 2 5" xfId="33918"/>
    <cellStyle name="SAPBEXHLevel2 3 2 6" xfId="34855"/>
    <cellStyle name="SAPBEXHLevel2 3 2 7" xfId="37067"/>
    <cellStyle name="SAPBEXHLevel2 3 3" xfId="1896"/>
    <cellStyle name="SAPBEXHLevel2 3 3 2" xfId="21794"/>
    <cellStyle name="SAPBEXHLevel2 3 3 2 2" xfId="7075"/>
    <cellStyle name="SAPBEXHLevel2 3 3 3" xfId="30463"/>
    <cellStyle name="SAPBEXHLevel2 3 3 4" xfId="37068"/>
    <cellStyle name="SAPBEXHLevel2 3 4" xfId="2709"/>
    <cellStyle name="SAPBEXHLevel2 3 4 2" xfId="21795"/>
    <cellStyle name="SAPBEXHLevel2 3 4 2 2" xfId="31367"/>
    <cellStyle name="SAPBEXHLevel2 3 4 3" xfId="33462"/>
    <cellStyle name="SAPBEXHLevel2 3 4 4" xfId="35410"/>
    <cellStyle name="SAPBEXHLevel2 3 5" xfId="3007"/>
    <cellStyle name="SAPBEXHLevel2 3 5 2" xfId="31250"/>
    <cellStyle name="SAPBEXHLevel2 3 5 3" xfId="30694"/>
    <cellStyle name="SAPBEXHLevel2 3 5 4" xfId="35587"/>
    <cellStyle name="SAPBEXHLevel2 3 6" xfId="5421"/>
    <cellStyle name="SAPBEXHLevel2 3 6 2" xfId="31251"/>
    <cellStyle name="SAPBEXHLevel2 3 6 3" xfId="32264"/>
    <cellStyle name="SAPBEXHLevel2 3 6 4" xfId="34729"/>
    <cellStyle name="SAPBEXHLevel2 3 7" xfId="7328"/>
    <cellStyle name="SAPBEXHLevel2 3 8" xfId="30780"/>
    <cellStyle name="SAPBEXHLevel2 3 9" xfId="37066"/>
    <cellStyle name="SAPBEXHLevel2 4" xfId="1014"/>
    <cellStyle name="SAPBEXHLevel2 4 2" xfId="1483"/>
    <cellStyle name="SAPBEXHLevel2 4 2 2" xfId="21796"/>
    <cellStyle name="SAPBEXHLevel2 4 2 2 2" xfId="34993"/>
    <cellStyle name="SAPBEXHLevel2 4 2 3" xfId="30744"/>
    <cellStyle name="SAPBEXHLevel2 4 2 4" xfId="34376"/>
    <cellStyle name="SAPBEXHLevel2 4 2 5" xfId="37069"/>
    <cellStyle name="SAPBEXHLevel2 4 3" xfId="2711"/>
    <cellStyle name="SAPBEXHLevel2 4 4" xfId="5422"/>
    <cellStyle name="SAPBEXHLevel2 4 4 2" xfId="32848"/>
    <cellStyle name="SAPBEXHLevel2 4 4 3" xfId="34853"/>
    <cellStyle name="SAPBEXHLevel2 4 5" xfId="7329"/>
    <cellStyle name="SAPBEXHLevel2 4 6" xfId="31681"/>
    <cellStyle name="SAPBEXHLevel2 4 7" xfId="34360"/>
    <cellStyle name="SAPBEXHLevel2 5" xfId="1897"/>
    <cellStyle name="SAPBEXHLevel2 5 2" xfId="2713"/>
    <cellStyle name="SAPBEXHLevel2 5 2 2" xfId="3663"/>
    <cellStyle name="SAPBEXHLevel2 5 2 2 2" xfId="32706"/>
    <cellStyle name="SAPBEXHLevel2 5 2 2 3" xfId="36054"/>
    <cellStyle name="SAPBEXHLevel2 5 2 3" xfId="5424"/>
    <cellStyle name="SAPBEXHLevel2 5 2 4" xfId="32981"/>
    <cellStyle name="SAPBEXHLevel2 5 2 5" xfId="37071"/>
    <cellStyle name="SAPBEXHLevel2 5 3" xfId="2712"/>
    <cellStyle name="SAPBEXHLevel2 5 3 2" xfId="21797"/>
    <cellStyle name="SAPBEXHLevel2 5 3 2 2" xfId="32980"/>
    <cellStyle name="SAPBEXHLevel2 5 3 3" xfId="7274"/>
    <cellStyle name="SAPBEXHLevel2 5 3 4" xfId="35412"/>
    <cellStyle name="SAPBEXHLevel2 5 3 5" xfId="37072"/>
    <cellStyle name="SAPBEXHLevel2 5 4" xfId="3328"/>
    <cellStyle name="SAPBEXHLevel2 5 4 2" xfId="32558"/>
    <cellStyle name="SAPBEXHLevel2 5 4 3" xfId="35828"/>
    <cellStyle name="SAPBEXHLevel2 5 5" xfId="5423"/>
    <cellStyle name="SAPBEXHLevel2 5 5 2" xfId="31258"/>
    <cellStyle name="SAPBEXHLevel2 5 5 3" xfId="33968"/>
    <cellStyle name="SAPBEXHLevel2 5 6" xfId="7330"/>
    <cellStyle name="SAPBEXHLevel2 5 7" xfId="7625"/>
    <cellStyle name="SAPBEXHLevel2 5 8" xfId="35102"/>
    <cellStyle name="SAPBEXHLevel2 5 9" xfId="37070"/>
    <cellStyle name="SAPBEXHLevel2 6" xfId="2312"/>
    <cellStyle name="SAPBEXHLevel2 6 2" xfId="4591"/>
    <cellStyle name="SAPBEXHLevel2 6 2 2" xfId="30716"/>
    <cellStyle name="SAPBEXHLevel2 6 2 3" xfId="36309"/>
    <cellStyle name="SAPBEXHLevel2 6 3" xfId="21798"/>
    <cellStyle name="SAPBEXHLevel2 6 3 2" xfId="30604"/>
    <cellStyle name="SAPBEXHLevel2 6 4" xfId="7331"/>
    <cellStyle name="SAPBEXHLevel2 6 5" xfId="32183"/>
    <cellStyle name="SAPBEXHLevel2 6 6" xfId="37073"/>
    <cellStyle name="SAPBEXHLevel2 7" xfId="4730"/>
    <cellStyle name="SAPBEXHLevel2 7 2" xfId="21799"/>
    <cellStyle name="SAPBEXHLevel2 7 2 2" xfId="31041"/>
    <cellStyle name="SAPBEXHLevel2 7 3" xfId="21800"/>
    <cellStyle name="SAPBEXHLevel2 7 3 2" xfId="32809"/>
    <cellStyle name="SAPBEXHLevel2 7 4" xfId="7452"/>
    <cellStyle name="SAPBEXHLevel2 7 5" xfId="31346"/>
    <cellStyle name="SAPBEXHLevel2 7 6" xfId="33804"/>
    <cellStyle name="SAPBEXHLevel2 7 7" xfId="36349"/>
    <cellStyle name="SAPBEXHLevel2 8" xfId="5418"/>
    <cellStyle name="SAPBEXHLevel2 8 2" xfId="21801"/>
    <cellStyle name="SAPBEXHLevel2 8 2 2" xfId="31260"/>
    <cellStyle name="SAPBEXHLevel2 8 2 3" xfId="31852"/>
    <cellStyle name="SAPBEXHLevel2 8 3" xfId="31259"/>
    <cellStyle name="SAPBEXHLevel2 8 4" xfId="33313"/>
    <cellStyle name="SAPBEXHLevel2 8 5" xfId="34726"/>
    <cellStyle name="SAPBEXHLevel2 9" xfId="5646"/>
    <cellStyle name="SAPBEXHLevel2 9 2" xfId="21802"/>
    <cellStyle name="SAPBEXHLevel2 9 2 2" xfId="30135"/>
    <cellStyle name="SAPBEXHLevel2 9 3" xfId="33446"/>
    <cellStyle name="SAPBEXHLevel2 9 4" xfId="34520"/>
    <cellStyle name="SAPBEXHLevel2_1-13 2012 RDG po društvima" xfId="4592"/>
    <cellStyle name="SAPBEXHLevel2X" xfId="308"/>
    <cellStyle name="SAPBEXHLevel2X 10" xfId="2109"/>
    <cellStyle name="SAPBEXHLevel2X 10 2" xfId="21803"/>
    <cellStyle name="SAPBEXHLevel2X 10 2 2" xfId="30156"/>
    <cellStyle name="SAPBEXHLevel2X 10 3" xfId="32263"/>
    <cellStyle name="SAPBEXHLevel2X 11" xfId="2227"/>
    <cellStyle name="SAPBEXHLevel2X 11 2" xfId="21804"/>
    <cellStyle name="SAPBEXHLevel2X 11 2 2" xfId="33322"/>
    <cellStyle name="SAPBEXHLevel2X 11 3" xfId="32658"/>
    <cellStyle name="SAPBEXHLevel2X 12" xfId="2198"/>
    <cellStyle name="SAPBEXHLevel2X 12 2" xfId="21805"/>
    <cellStyle name="SAPBEXHLevel2X 12 2 2" xfId="32380"/>
    <cellStyle name="SAPBEXHLevel2X 12 3" xfId="33768"/>
    <cellStyle name="SAPBEXHLevel2X 12 4" xfId="35215"/>
    <cellStyle name="SAPBEXHLevel2X 13" xfId="5425"/>
    <cellStyle name="SAPBEXHLevel2X 13 2" xfId="21806"/>
    <cellStyle name="SAPBEXHLevel2X 13 2 2" xfId="33269"/>
    <cellStyle name="SAPBEXHLevel2X 13 3" xfId="21807"/>
    <cellStyle name="SAPBEXHLevel2X 13 3 2" xfId="30483"/>
    <cellStyle name="SAPBEXHLevel2X 13 4" xfId="30621"/>
    <cellStyle name="SAPBEXHLevel2X 13 5" xfId="34730"/>
    <cellStyle name="SAPBEXHLevel2X 14" xfId="687"/>
    <cellStyle name="SAPBEXHLevel2X 14 2" xfId="21808"/>
    <cellStyle name="SAPBEXHLevel2X 14 2 2" xfId="30417"/>
    <cellStyle name="SAPBEXHLevel2X 14 3" xfId="32468"/>
    <cellStyle name="SAPBEXHLevel2X 14 4" xfId="34521"/>
    <cellStyle name="SAPBEXHLevel2X 15" xfId="6040"/>
    <cellStyle name="SAPBEXHLevel2X 15 2" xfId="31291"/>
    <cellStyle name="SAPBEXHLevel2X 16" xfId="6191"/>
    <cellStyle name="SAPBEXHLevel2X 16 2" xfId="31323"/>
    <cellStyle name="SAPBEXHLevel2X 17" xfId="6980"/>
    <cellStyle name="SAPBEXHLevel2X 18" xfId="30965"/>
    <cellStyle name="SAPBEXHLevel2X 19" xfId="6273"/>
    <cellStyle name="SAPBEXHLevel2X 2" xfId="309"/>
    <cellStyle name="SAPBEXHLevel2X 2 10" xfId="34311"/>
    <cellStyle name="SAPBEXHLevel2X 2 11" xfId="6274"/>
    <cellStyle name="SAPBEXHLevel2X 2 12" xfId="37074"/>
    <cellStyle name="SAPBEXHLevel2X 2 2" xfId="689"/>
    <cellStyle name="SAPBEXHLevel2X 2 2 10" xfId="34732"/>
    <cellStyle name="SAPBEXHLevel2X 2 2 11" xfId="37075"/>
    <cellStyle name="SAPBEXHLevel2X 2 2 2" xfId="1020"/>
    <cellStyle name="SAPBEXHLevel2X 2 2 2 2" xfId="21809"/>
    <cellStyle name="SAPBEXHLevel2X 2 2 2 2 2" xfId="30321"/>
    <cellStyle name="SAPBEXHLevel2X 2 2 2 3" xfId="33842"/>
    <cellStyle name="SAPBEXHLevel2X 2 2 2 4" xfId="34858"/>
    <cellStyle name="SAPBEXHLevel2X 2 2 3" xfId="4593"/>
    <cellStyle name="SAPBEXHLevel2X 2 2 3 2" xfId="21810"/>
    <cellStyle name="SAPBEXHLevel2X 2 2 3 2 2" xfId="31635"/>
    <cellStyle name="SAPBEXHLevel2X 2 2 3 3" xfId="34072"/>
    <cellStyle name="SAPBEXHLevel2X 2 2 3 4" xfId="36310"/>
    <cellStyle name="SAPBEXHLevel2X 2 2 4" xfId="5427"/>
    <cellStyle name="SAPBEXHLevel2X 2 2 4 2" xfId="21811"/>
    <cellStyle name="SAPBEXHLevel2X 2 2 4 2 2" xfId="31134"/>
    <cellStyle name="SAPBEXHLevel2X 2 2 4 3" xfId="30511"/>
    <cellStyle name="SAPBEXHLevel2X 2 2 5" xfId="21812"/>
    <cellStyle name="SAPBEXHLevel2X 2 2 5 2" xfId="21813"/>
    <cellStyle name="SAPBEXHLevel2X 2 2 5 2 2" xfId="31814"/>
    <cellStyle name="SAPBEXHLevel2X 2 2 5 3" xfId="31133"/>
    <cellStyle name="SAPBEXHLevel2X 2 2 6" xfId="21814"/>
    <cellStyle name="SAPBEXHLevel2X 2 2 6 2" xfId="33368"/>
    <cellStyle name="SAPBEXHLevel2X 2 2 7" xfId="21815"/>
    <cellStyle name="SAPBEXHLevel2X 2 2 7 2" xfId="7595"/>
    <cellStyle name="SAPBEXHLevel2X 2 2 8" xfId="7712"/>
    <cellStyle name="SAPBEXHLevel2X 2 2 9" xfId="34181"/>
    <cellStyle name="SAPBEXHLevel2X 2 3" xfId="1019"/>
    <cellStyle name="SAPBEXHLevel2X 2 3 2" xfId="21817"/>
    <cellStyle name="SAPBEXHLevel2X 2 3 2 2" xfId="32668"/>
    <cellStyle name="SAPBEXHLevel2X 2 3 3" xfId="21816"/>
    <cellStyle name="SAPBEXHLevel2X 2 3 3 2" xfId="30620"/>
    <cellStyle name="SAPBEXHLevel2X 2 3 4" xfId="34198"/>
    <cellStyle name="SAPBEXHLevel2X 2 3 5" xfId="34857"/>
    <cellStyle name="SAPBEXHLevel2X 2 3 6" xfId="37076"/>
    <cellStyle name="SAPBEXHLevel2X 2 4" xfId="2108"/>
    <cellStyle name="SAPBEXHLevel2X 2 4 2" xfId="21818"/>
    <cellStyle name="SAPBEXHLevel2X 2 4 2 2" xfId="6955"/>
    <cellStyle name="SAPBEXHLevel2X 2 4 3" xfId="30480"/>
    <cellStyle name="SAPBEXHLevel2X 2 5" xfId="3006"/>
    <cellStyle name="SAPBEXHLevel2X 2 5 2" xfId="21819"/>
    <cellStyle name="SAPBEXHLevel2X 2 5 2 2" xfId="32651"/>
    <cellStyle name="SAPBEXHLevel2X 2 5 3" xfId="30931"/>
    <cellStyle name="SAPBEXHLevel2X 2 5 4" xfId="35586"/>
    <cellStyle name="SAPBEXHLevel2X 2 6" xfId="5426"/>
    <cellStyle name="SAPBEXHLevel2X 2 6 2" xfId="21820"/>
    <cellStyle name="SAPBEXHLevel2X 2 6 2 2" xfId="7596"/>
    <cellStyle name="SAPBEXHLevel2X 2 6 3" xfId="30612"/>
    <cellStyle name="SAPBEXHLevel2X 2 6 4" xfId="34731"/>
    <cellStyle name="SAPBEXHLevel2X 2 7" xfId="688"/>
    <cellStyle name="SAPBEXHLevel2X 2 7 2" xfId="31571"/>
    <cellStyle name="SAPBEXHLevel2X 2 7 3" xfId="34447"/>
    <cellStyle name="SAPBEXHLevel2X 2 8" xfId="7333"/>
    <cellStyle name="SAPBEXHLevel2X 2 9" xfId="32891"/>
    <cellStyle name="SAPBEXHLevel2X 2_CAPEX" xfId="4594"/>
    <cellStyle name="SAPBEXHLevel2X 3" xfId="690"/>
    <cellStyle name="SAPBEXHLevel2X 3 2" xfId="1021"/>
    <cellStyle name="SAPBEXHLevel2X 3 2 2" xfId="2715"/>
    <cellStyle name="SAPBEXHLevel2X 3 2 2 2" xfId="21821"/>
    <cellStyle name="SAPBEXHLevel2X 3 2 2 2 2" xfId="30172"/>
    <cellStyle name="SAPBEXHLevel2X 3 2 2 3" xfId="30925"/>
    <cellStyle name="SAPBEXHLevel2X 3 2 2 4" xfId="35414"/>
    <cellStyle name="SAPBEXHLevel2X 3 2 2 5" xfId="37079"/>
    <cellStyle name="SAPBEXHLevel2X 3 2 3" xfId="21822"/>
    <cellStyle name="SAPBEXHLevel2X 3 2 3 2" xfId="30262"/>
    <cellStyle name="SAPBEXHLevel2X 3 2 4" xfId="21823"/>
    <cellStyle name="SAPBEXHLevel2X 3 2 4 2" xfId="33884"/>
    <cellStyle name="SAPBEXHLevel2X 3 2 5" xfId="31440"/>
    <cellStyle name="SAPBEXHLevel2X 3 2 6" xfId="34859"/>
    <cellStyle name="SAPBEXHLevel2X 3 2 7" xfId="37078"/>
    <cellStyle name="SAPBEXHLevel2X 3 3" xfId="1898"/>
    <cellStyle name="SAPBEXHLevel2X 3 3 2" xfId="21824"/>
    <cellStyle name="SAPBEXHLevel2X 3 3 2 2" xfId="31057"/>
    <cellStyle name="SAPBEXHLevel2X 3 3 3" xfId="30413"/>
    <cellStyle name="SAPBEXHLevel2X 3 3 4" xfId="37080"/>
    <cellStyle name="SAPBEXHLevel2X 3 4" xfId="2107"/>
    <cellStyle name="SAPBEXHLevel2X 3 4 2" xfId="21825"/>
    <cellStyle name="SAPBEXHLevel2X 3 4 2 2" xfId="33185"/>
    <cellStyle name="SAPBEXHLevel2X 3 4 3" xfId="31592"/>
    <cellStyle name="SAPBEXHLevel2X 3 4 4" xfId="35153"/>
    <cellStyle name="SAPBEXHLevel2X 3 5" xfId="2714"/>
    <cellStyle name="SAPBEXHLevel2X 3 5 2" xfId="30828"/>
    <cellStyle name="SAPBEXHLevel2X 3 5 3" xfId="35413"/>
    <cellStyle name="SAPBEXHLevel2X 3 6" xfId="3005"/>
    <cellStyle name="SAPBEXHLevel2X 3 6 2" xfId="35585"/>
    <cellStyle name="SAPBEXHLevel2X 3 7" xfId="5428"/>
    <cellStyle name="SAPBEXHLevel2X 3 7 2" xfId="34733"/>
    <cellStyle name="SAPBEXHLevel2X 3 8" xfId="37077"/>
    <cellStyle name="SAPBEXHLevel2X 4" xfId="1018"/>
    <cellStyle name="SAPBEXHLevel2X 4 10" xfId="37081"/>
    <cellStyle name="SAPBEXHLevel2X 4 2" xfId="1899"/>
    <cellStyle name="SAPBEXHLevel2X 4 2 2" xfId="3662"/>
    <cellStyle name="SAPBEXHLevel2X 4 2 2 2" xfId="21827"/>
    <cellStyle name="SAPBEXHLevel2X 4 2 2 2 2" xfId="30333"/>
    <cellStyle name="SAPBEXHLevel2X 4 2 2 3" xfId="32410"/>
    <cellStyle name="SAPBEXHLevel2X 4 2 2 4" xfId="36053"/>
    <cellStyle name="SAPBEXHLevel2X 4 2 2 5" xfId="37083"/>
    <cellStyle name="SAPBEXHLevel2X 4 2 3" xfId="5430"/>
    <cellStyle name="SAPBEXHLevel2X 4 2 3 2" xfId="31084"/>
    <cellStyle name="SAPBEXHLevel2X 4 2 3 3" xfId="35103"/>
    <cellStyle name="SAPBEXHLevel2X 4 2 3 4" xfId="37084"/>
    <cellStyle name="SAPBEXHLevel2X 4 2 4" xfId="21826"/>
    <cellStyle name="SAPBEXHLevel2X 4 2 5" xfId="7371"/>
    <cellStyle name="SAPBEXHLevel2X 4 2 6" xfId="34377"/>
    <cellStyle name="SAPBEXHLevel2X 4 2 7" xfId="37082"/>
    <cellStyle name="SAPBEXHLevel2X 4 3" xfId="2106"/>
    <cellStyle name="SAPBEXHLevel2X 4 3 2" xfId="21828"/>
    <cellStyle name="SAPBEXHLevel2X 4 3 2 2" xfId="7117"/>
    <cellStyle name="SAPBEXHLevel2X 4 3 3" xfId="33705"/>
    <cellStyle name="SAPBEXHLevel2X 4 3 4" xfId="37085"/>
    <cellStyle name="SAPBEXHLevel2X 4 4" xfId="2716"/>
    <cellStyle name="SAPBEXHLevel2X 4 4 2" xfId="21829"/>
    <cellStyle name="SAPBEXHLevel2X 4 4 2 2" xfId="30827"/>
    <cellStyle name="SAPBEXHLevel2X 4 4 3" xfId="31820"/>
    <cellStyle name="SAPBEXHLevel2X 4 4 4" xfId="35415"/>
    <cellStyle name="SAPBEXHLevel2X 4 5" xfId="3331"/>
    <cellStyle name="SAPBEXHLevel2X 4 5 2" xfId="21830"/>
    <cellStyle name="SAPBEXHLevel2X 4 5 2 2" xfId="34089"/>
    <cellStyle name="SAPBEXHLevel2X 4 5 3" xfId="33645"/>
    <cellStyle name="SAPBEXHLevel2X 4 5 4" xfId="35829"/>
    <cellStyle name="SAPBEXHLevel2X 4 6" xfId="5429"/>
    <cellStyle name="SAPBEXHLevel2X 4 6 2" xfId="32788"/>
    <cellStyle name="SAPBEXHLevel2X 4 6 3" xfId="34856"/>
    <cellStyle name="SAPBEXHLevel2X 4 7" xfId="7334"/>
    <cellStyle name="SAPBEXHLevel2X 4 8" xfId="31828"/>
    <cellStyle name="SAPBEXHLevel2X 4 9" xfId="34361"/>
    <cellStyle name="SAPBEXHLevel2X 5" xfId="2105"/>
    <cellStyle name="SAPBEXHLevel2X 5 10" xfId="33781"/>
    <cellStyle name="SAPBEXHLevel2X 5 11" xfId="37086"/>
    <cellStyle name="SAPBEXHLevel2X 5 2" xfId="4731"/>
    <cellStyle name="SAPBEXHLevel2X 5 2 2" xfId="21832"/>
    <cellStyle name="SAPBEXHLevel2X 5 2 2 2" xfId="21833"/>
    <cellStyle name="SAPBEXHLevel2X 5 2 2 2 2" xfId="34139"/>
    <cellStyle name="SAPBEXHLevel2X 5 2 2 3" xfId="33942"/>
    <cellStyle name="SAPBEXHLevel2X 5 2 3" xfId="21834"/>
    <cellStyle name="SAPBEXHLevel2X 5 2 3 2" xfId="21835"/>
    <cellStyle name="SAPBEXHLevel2X 5 2 3 2 2" xfId="32772"/>
    <cellStyle name="SAPBEXHLevel2X 5 2 3 3" xfId="34138"/>
    <cellStyle name="SAPBEXHLevel2X 5 2 4" xfId="21836"/>
    <cellStyle name="SAPBEXHLevel2X 5 2 4 2" xfId="21837"/>
    <cellStyle name="SAPBEXHLevel2X 5 2 4 2 2" xfId="30454"/>
    <cellStyle name="SAPBEXHLevel2X 5 2 4 3" xfId="32060"/>
    <cellStyle name="SAPBEXHLevel2X 5 2 5" xfId="21838"/>
    <cellStyle name="SAPBEXHLevel2X 5 2 5 2" xfId="7530"/>
    <cellStyle name="SAPBEXHLevel2X 5 2 6" xfId="21831"/>
    <cellStyle name="SAPBEXHLevel2X 5 2 7" xfId="31343"/>
    <cellStyle name="SAPBEXHLevel2X 5 2 8" xfId="36350"/>
    <cellStyle name="SAPBEXHLevel2X 5 2 9" xfId="37087"/>
    <cellStyle name="SAPBEXHLevel2X 5 3" xfId="21839"/>
    <cellStyle name="SAPBEXHLevel2X 5 3 2" xfId="21840"/>
    <cellStyle name="SAPBEXHLevel2X 5 3 2 2" xfId="31082"/>
    <cellStyle name="SAPBEXHLevel2X 5 3 3" xfId="32672"/>
    <cellStyle name="SAPBEXHLevel2X 5 3 4" xfId="37088"/>
    <cellStyle name="SAPBEXHLevel2X 5 4" xfId="21841"/>
    <cellStyle name="SAPBEXHLevel2X 5 4 2" xfId="21842"/>
    <cellStyle name="SAPBEXHLevel2X 5 4 2 2" xfId="32188"/>
    <cellStyle name="SAPBEXHLevel2X 5 4 3" xfId="32135"/>
    <cellStyle name="SAPBEXHLevel2X 5 5" xfId="21843"/>
    <cellStyle name="SAPBEXHLevel2X 5 5 2" xfId="21844"/>
    <cellStyle name="SAPBEXHLevel2X 5 5 2 2" xfId="33480"/>
    <cellStyle name="SAPBEXHLevel2X 5 5 3" xfId="33184"/>
    <cellStyle name="SAPBEXHLevel2X 5 6" xfId="21845"/>
    <cellStyle name="SAPBEXHLevel2X 5 6 2" xfId="21846"/>
    <cellStyle name="SAPBEXHLevel2X 5 6 2 2" xfId="30010"/>
    <cellStyle name="SAPBEXHLevel2X 5 6 3" xfId="6998"/>
    <cellStyle name="SAPBEXHLevel2X 5 7" xfId="21847"/>
    <cellStyle name="SAPBEXHLevel2X 5 7 2" xfId="21848"/>
    <cellStyle name="SAPBEXHLevel2X 5 7 2 2" xfId="32202"/>
    <cellStyle name="SAPBEXHLevel2X 5 7 3" xfId="7508"/>
    <cellStyle name="SAPBEXHLevel2X 5 8" xfId="21849"/>
    <cellStyle name="SAPBEXHLevel2X 5 8 2" xfId="32548"/>
    <cellStyle name="SAPBEXHLevel2X 5 9" xfId="7335"/>
    <cellStyle name="SAPBEXHLevel2X 6" xfId="2104"/>
    <cellStyle name="SAPBEXHLevel2X 6 10" xfId="34044"/>
    <cellStyle name="SAPBEXHLevel2X 6 11" xfId="37089"/>
    <cellStyle name="SAPBEXHLevel2X 6 2" xfId="2718"/>
    <cellStyle name="SAPBEXHLevel2X 6 2 2" xfId="21850"/>
    <cellStyle name="SAPBEXHLevel2X 6 2 2 2" xfId="31185"/>
    <cellStyle name="SAPBEXHLevel2X 6 2 3" xfId="30245"/>
    <cellStyle name="SAPBEXHLevel2X 6 2 4" xfId="35417"/>
    <cellStyle name="SAPBEXHLevel2X 6 2 5" xfId="37090"/>
    <cellStyle name="SAPBEXHLevel2X 6 3" xfId="2717"/>
    <cellStyle name="SAPBEXHLevel2X 6 3 2" xfId="21851"/>
    <cellStyle name="SAPBEXHLevel2X 6 3 2 2" xfId="32856"/>
    <cellStyle name="SAPBEXHLevel2X 6 3 3" xfId="32862"/>
    <cellStyle name="SAPBEXHLevel2X 6 3 4" xfId="35416"/>
    <cellStyle name="SAPBEXHLevel2X 6 3 5" xfId="37091"/>
    <cellStyle name="SAPBEXHLevel2X 6 4" xfId="21852"/>
    <cellStyle name="SAPBEXHLevel2X 6 4 2" xfId="21853"/>
    <cellStyle name="SAPBEXHLevel2X 6 4 2 2" xfId="32898"/>
    <cellStyle name="SAPBEXHLevel2X 6 4 3" xfId="31669"/>
    <cellStyle name="SAPBEXHLevel2X 6 5" xfId="21854"/>
    <cellStyle name="SAPBEXHLevel2X 6 5 2" xfId="21855"/>
    <cellStyle name="SAPBEXHLevel2X 6 5 2 2" xfId="33686"/>
    <cellStyle name="SAPBEXHLevel2X 6 5 3" xfId="32008"/>
    <cellStyle name="SAPBEXHLevel2X 6 6" xfId="21856"/>
    <cellStyle name="SAPBEXHLevel2X 6 6 2" xfId="21857"/>
    <cellStyle name="SAPBEXHLevel2X 6 6 2 2" xfId="34090"/>
    <cellStyle name="SAPBEXHLevel2X 6 6 3" xfId="32433"/>
    <cellStyle name="SAPBEXHLevel2X 6 7" xfId="21858"/>
    <cellStyle name="SAPBEXHLevel2X 6 7 2" xfId="30036"/>
    <cellStyle name="SAPBEXHLevel2X 6 8" xfId="21859"/>
    <cellStyle name="SAPBEXHLevel2X 6 8 2" xfId="33268"/>
    <cellStyle name="SAPBEXHLevel2X 6 9" xfId="7336"/>
    <cellStyle name="SAPBEXHLevel2X 7" xfId="2103"/>
    <cellStyle name="SAPBEXHLevel2X 7 2" xfId="21860"/>
    <cellStyle name="SAPBEXHLevel2X 7 2 2" xfId="31855"/>
    <cellStyle name="SAPBEXHLevel2X 7 3" xfId="21861"/>
    <cellStyle name="SAPBEXHLevel2X 7 3 2" xfId="6995"/>
    <cellStyle name="SAPBEXHLevel2X 7 4" xfId="7332"/>
    <cellStyle name="SAPBEXHLevel2X 7 5" xfId="31650"/>
    <cellStyle name="SAPBEXHLevel2X 7 6" xfId="35152"/>
    <cellStyle name="SAPBEXHLevel2X 7 7" xfId="37092"/>
    <cellStyle name="SAPBEXHLevel2X 8" xfId="2102"/>
    <cellStyle name="SAPBEXHLevel2X 8 2" xfId="6833"/>
    <cellStyle name="SAPBEXHLevel2X 8 2 2" xfId="21862"/>
    <cellStyle name="SAPBEXHLevel2X 8 2 2 2" xfId="33321"/>
    <cellStyle name="SAPBEXHLevel2X 8 2 3" xfId="7713"/>
    <cellStyle name="SAPBEXHLevel2X 8 2 4" xfId="34073"/>
    <cellStyle name="SAPBEXHLevel2X 8 3" xfId="7492"/>
    <cellStyle name="SAPBEXHLevel2X 8 4" xfId="30943"/>
    <cellStyle name="SAPBEXHLevel2X 8 5" xfId="37093"/>
    <cellStyle name="SAPBEXHLevel2X 9" xfId="2101"/>
    <cellStyle name="SAPBEXHLevel2X 9 2" xfId="21863"/>
    <cellStyle name="SAPBEXHLevel2X 9 2 2" xfId="31802"/>
    <cellStyle name="SAPBEXHLevel2X 9 3" xfId="21864"/>
    <cellStyle name="SAPBEXHLevel2X 9 3 2" xfId="33784"/>
    <cellStyle name="SAPBEXHLevel2X 9 4" xfId="7711"/>
    <cellStyle name="SAPBEXHLevel2X 9 5" xfId="33657"/>
    <cellStyle name="SAPBEXHLevel2X 9 6" xfId="35151"/>
    <cellStyle name="SAPBEXHLevel2X_1-13 2012 RDG po društvima" xfId="4595"/>
    <cellStyle name="SAPBEXHLevel3" xfId="310"/>
    <cellStyle name="SAPBEXHLevel3 10" xfId="5544"/>
    <cellStyle name="SAPBEXHLevel3 10 2" xfId="21865"/>
    <cellStyle name="SAPBEXHLevel3 10 2 2" xfId="6951"/>
    <cellStyle name="SAPBEXHLevel3 10 2 3" xfId="33553"/>
    <cellStyle name="SAPBEXHLevel3 10 3" xfId="33708"/>
    <cellStyle name="SAPBEXHLevel3 10 4" xfId="33441"/>
    <cellStyle name="SAPBEXHLevel3 11" xfId="691"/>
    <cellStyle name="SAPBEXHLevel3 11 2" xfId="21866"/>
    <cellStyle name="SAPBEXHLevel3 11 2 2" xfId="32620"/>
    <cellStyle name="SAPBEXHLevel3 11 2 3" xfId="31894"/>
    <cellStyle name="SAPBEXHLevel3 11 3" xfId="30572"/>
    <cellStyle name="SAPBEXHLevel3 11 4" xfId="33460"/>
    <cellStyle name="SAPBEXHLevel3 12" xfId="6041"/>
    <cellStyle name="SAPBEXHLevel3 12 2" xfId="33709"/>
    <cellStyle name="SAPBEXHLevel3 12 3" xfId="30982"/>
    <cellStyle name="SAPBEXHLevel3 13" xfId="6981"/>
    <cellStyle name="SAPBEXHLevel3 14" xfId="30703"/>
    <cellStyle name="SAPBEXHLevel3 15" xfId="31785"/>
    <cellStyle name="SAPBEXHLevel3 16" xfId="6275"/>
    <cellStyle name="SAPBEXHLevel3 2" xfId="311"/>
    <cellStyle name="SAPBEXHLevel3 2 10" xfId="34312"/>
    <cellStyle name="SAPBEXHLevel3 2 2" xfId="693"/>
    <cellStyle name="SAPBEXHLevel3 2 2 2" xfId="1024"/>
    <cellStyle name="SAPBEXHLevel3 2 2 2 2" xfId="21867"/>
    <cellStyle name="SAPBEXHLevel3 2 2 2 2 2" xfId="32459"/>
    <cellStyle name="SAPBEXHLevel3 2 2 2 3" xfId="7548"/>
    <cellStyle name="SAPBEXHLevel3 2 2 3" xfId="4596"/>
    <cellStyle name="SAPBEXHLevel3 2 2 3 2" xfId="32974"/>
    <cellStyle name="SAPBEXHLevel3 2 2 3 3" xfId="36311"/>
    <cellStyle name="SAPBEXHLevel3 2 2 4" xfId="5433"/>
    <cellStyle name="SAPBEXHLevel3 2 2 4 2" xfId="33304"/>
    <cellStyle name="SAPBEXHLevel3 2 2 5" xfId="7714"/>
    <cellStyle name="SAPBEXHLevel3 2 2 6" xfId="32505"/>
    <cellStyle name="SAPBEXHLevel3 2 2 7" xfId="34736"/>
    <cellStyle name="SAPBEXHLevel3 2 2 8" xfId="37094"/>
    <cellStyle name="SAPBEXHLevel3 2 3" xfId="1023"/>
    <cellStyle name="SAPBEXHLevel3 2 3 2" xfId="21869"/>
    <cellStyle name="SAPBEXHLevel3 2 3 2 2" xfId="30401"/>
    <cellStyle name="SAPBEXHLevel3 2 3 3" xfId="21868"/>
    <cellStyle name="SAPBEXHLevel3 2 3 4" xfId="30430"/>
    <cellStyle name="SAPBEXHLevel3 2 3 5" xfId="34861"/>
    <cellStyle name="SAPBEXHLevel3 2 4" xfId="2100"/>
    <cellStyle name="SAPBEXHLevel3 2 4 2" xfId="21870"/>
    <cellStyle name="SAPBEXHLevel3 2 4 2 2" xfId="33350"/>
    <cellStyle name="SAPBEXHLevel3 2 4 3" xfId="32880"/>
    <cellStyle name="SAPBEXHLevel3 2 4 4" xfId="35150"/>
    <cellStyle name="SAPBEXHLevel3 2 5" xfId="3004"/>
    <cellStyle name="SAPBEXHLevel3 2 5 2" xfId="21871"/>
    <cellStyle name="SAPBEXHLevel3 2 5 2 2" xfId="31093"/>
    <cellStyle name="SAPBEXHLevel3 2 5 3" xfId="32120"/>
    <cellStyle name="SAPBEXHLevel3 2 5 4" xfId="35584"/>
    <cellStyle name="SAPBEXHLevel3 2 6" xfId="5432"/>
    <cellStyle name="SAPBEXHLevel3 2 6 2" xfId="21872"/>
    <cellStyle name="SAPBEXHLevel3 2 6 2 2" xfId="31211"/>
    <cellStyle name="SAPBEXHLevel3 2 6 3" xfId="33834"/>
    <cellStyle name="SAPBEXHLevel3 2 6 4" xfId="34735"/>
    <cellStyle name="SAPBEXHLevel3 2 7" xfId="692"/>
    <cellStyle name="SAPBEXHLevel3 2 7 2" xfId="31763"/>
    <cellStyle name="SAPBEXHLevel3 2 7 3" xfId="34448"/>
    <cellStyle name="SAPBEXHLevel3 2 8" xfId="7337"/>
    <cellStyle name="SAPBEXHLevel3 2 9" xfId="32760"/>
    <cellStyle name="SAPBEXHLevel3 2_CAPEX" xfId="4597"/>
    <cellStyle name="SAPBEXHLevel3 3" xfId="694"/>
    <cellStyle name="SAPBEXHLevel3 3 2" xfId="1025"/>
    <cellStyle name="SAPBEXHLevel3 3 2 2" xfId="2720"/>
    <cellStyle name="SAPBEXHLevel3 3 2 2 2" xfId="31969"/>
    <cellStyle name="SAPBEXHLevel3 3 2 2 3" xfId="35419"/>
    <cellStyle name="SAPBEXHLevel3 3 2 3" xfId="21873"/>
    <cellStyle name="SAPBEXHLevel3 3 2 3 2" xfId="33767"/>
    <cellStyle name="SAPBEXHLevel3 3 2 4" xfId="7715"/>
    <cellStyle name="SAPBEXHLevel3 3 2 5" xfId="33803"/>
    <cellStyle name="SAPBEXHLevel3 3 2 6" xfId="34862"/>
    <cellStyle name="SAPBEXHLevel3 3 2 7" xfId="37096"/>
    <cellStyle name="SAPBEXHLevel3 3 3" xfId="1900"/>
    <cellStyle name="SAPBEXHLevel3 3 3 2" xfId="21874"/>
    <cellStyle name="SAPBEXHLevel3 3 3 2 2" xfId="31676"/>
    <cellStyle name="SAPBEXHLevel3 3 3 3" xfId="33613"/>
    <cellStyle name="SAPBEXHLevel3 3 3 4" xfId="37097"/>
    <cellStyle name="SAPBEXHLevel3 3 4" xfId="2719"/>
    <cellStyle name="SAPBEXHLevel3 3 4 2" xfId="21875"/>
    <cellStyle name="SAPBEXHLevel3 3 4 2 2" xfId="7558"/>
    <cellStyle name="SAPBEXHLevel3 3 4 3" xfId="7275"/>
    <cellStyle name="SAPBEXHLevel3 3 4 4" xfId="35418"/>
    <cellStyle name="SAPBEXHLevel3 3 5" xfId="3000"/>
    <cellStyle name="SAPBEXHLevel3 3 5 2" xfId="33711"/>
    <cellStyle name="SAPBEXHLevel3 3 5 3" xfId="7078"/>
    <cellStyle name="SAPBEXHLevel3 3 5 4" xfId="35581"/>
    <cellStyle name="SAPBEXHLevel3 3 6" xfId="5434"/>
    <cellStyle name="SAPBEXHLevel3 3 6 2" xfId="30575"/>
    <cellStyle name="SAPBEXHLevel3 3 6 3" xfId="30282"/>
    <cellStyle name="SAPBEXHLevel3 3 6 4" xfId="34737"/>
    <cellStyle name="SAPBEXHLevel3 3 7" xfId="7338"/>
    <cellStyle name="SAPBEXHLevel3 3 8" xfId="7518"/>
    <cellStyle name="SAPBEXHLevel3 3 9" xfId="37095"/>
    <cellStyle name="SAPBEXHLevel3 4" xfId="1022"/>
    <cellStyle name="SAPBEXHLevel3 4 2" xfId="1492"/>
    <cellStyle name="SAPBEXHLevel3 4 2 2" xfId="21876"/>
    <cellStyle name="SAPBEXHLevel3 4 2 2 2" xfId="34994"/>
    <cellStyle name="SAPBEXHLevel3 4 2 3" xfId="30353"/>
    <cellStyle name="SAPBEXHLevel3 4 2 4" xfId="34378"/>
    <cellStyle name="SAPBEXHLevel3 4 2 5" xfId="37098"/>
    <cellStyle name="SAPBEXHLevel3 4 3" xfId="2721"/>
    <cellStyle name="SAPBEXHLevel3 4 4" xfId="5435"/>
    <cellStyle name="SAPBEXHLevel3 4 4 2" xfId="32462"/>
    <cellStyle name="SAPBEXHLevel3 4 4 3" xfId="34860"/>
    <cellStyle name="SAPBEXHLevel3 4 5" xfId="7339"/>
    <cellStyle name="SAPBEXHLevel3 4 6" xfId="34043"/>
    <cellStyle name="SAPBEXHLevel3 4 7" xfId="34362"/>
    <cellStyle name="SAPBEXHLevel3 5" xfId="1901"/>
    <cellStyle name="SAPBEXHLevel3 5 2" xfId="2723"/>
    <cellStyle name="SAPBEXHLevel3 5 2 2" xfId="3661"/>
    <cellStyle name="SAPBEXHLevel3 5 2 2 2" xfId="31261"/>
    <cellStyle name="SAPBEXHLevel3 5 2 2 3" xfId="36052"/>
    <cellStyle name="SAPBEXHLevel3 5 2 3" xfId="5437"/>
    <cellStyle name="SAPBEXHLevel3 5 2 4" xfId="31141"/>
    <cellStyle name="SAPBEXHLevel3 5 2 5" xfId="37100"/>
    <cellStyle name="SAPBEXHLevel3 5 3" xfId="2722"/>
    <cellStyle name="SAPBEXHLevel3 5 3 2" xfId="21877"/>
    <cellStyle name="SAPBEXHLevel3 5 3 2 2" xfId="33898"/>
    <cellStyle name="SAPBEXHLevel3 5 3 3" xfId="32300"/>
    <cellStyle name="SAPBEXHLevel3 5 3 4" xfId="35420"/>
    <cellStyle name="SAPBEXHLevel3 5 3 5" xfId="37101"/>
    <cellStyle name="SAPBEXHLevel3 5 4" xfId="3332"/>
    <cellStyle name="SAPBEXHLevel3 5 4 2" xfId="32910"/>
    <cellStyle name="SAPBEXHLevel3 5 4 3" xfId="35830"/>
    <cellStyle name="SAPBEXHLevel3 5 5" xfId="5436"/>
    <cellStyle name="SAPBEXHLevel3 5 5 2" xfId="31908"/>
    <cellStyle name="SAPBEXHLevel3 5 5 3" xfId="32671"/>
    <cellStyle name="SAPBEXHLevel3 5 6" xfId="7340"/>
    <cellStyle name="SAPBEXHLevel3 5 7" xfId="7382"/>
    <cellStyle name="SAPBEXHLevel3 5 8" xfId="35104"/>
    <cellStyle name="SAPBEXHLevel3 5 9" xfId="37099"/>
    <cellStyle name="SAPBEXHLevel3 6" xfId="2311"/>
    <cellStyle name="SAPBEXHLevel3 6 2" xfId="4598"/>
    <cellStyle name="SAPBEXHLevel3 6 2 2" xfId="33337"/>
    <cellStyle name="SAPBEXHLevel3 6 2 3" xfId="36312"/>
    <cellStyle name="SAPBEXHLevel3 6 3" xfId="21878"/>
    <cellStyle name="SAPBEXHLevel3 6 3 2" xfId="30753"/>
    <cellStyle name="SAPBEXHLevel3 6 4" xfId="7341"/>
    <cellStyle name="SAPBEXHLevel3 6 5" xfId="33410"/>
    <cellStyle name="SAPBEXHLevel3 6 6" xfId="37102"/>
    <cellStyle name="SAPBEXHLevel3 7" xfId="4732"/>
    <cellStyle name="SAPBEXHLevel3 7 2" xfId="21879"/>
    <cellStyle name="SAPBEXHLevel3 7 2 2" xfId="30752"/>
    <cellStyle name="SAPBEXHLevel3 7 3" xfId="21880"/>
    <cellStyle name="SAPBEXHLevel3 7 3 2" xfId="31295"/>
    <cellStyle name="SAPBEXHLevel3 7 4" xfId="7453"/>
    <cellStyle name="SAPBEXHLevel3 7 5" xfId="30271"/>
    <cellStyle name="SAPBEXHLevel3 7 6" xfId="31649"/>
    <cellStyle name="SAPBEXHLevel3 7 7" xfId="36351"/>
    <cellStyle name="SAPBEXHLevel3 8" xfId="5431"/>
    <cellStyle name="SAPBEXHLevel3 8 2" xfId="21881"/>
    <cellStyle name="SAPBEXHLevel3 8 2 2" xfId="31262"/>
    <cellStyle name="SAPBEXHLevel3 8 2 3" xfId="7192"/>
    <cellStyle name="SAPBEXHLevel3 8 3" xfId="32711"/>
    <cellStyle name="SAPBEXHLevel3 8 4" xfId="31008"/>
    <cellStyle name="SAPBEXHLevel3 8 5" xfId="34734"/>
    <cellStyle name="SAPBEXHLevel3 9" xfId="5647"/>
    <cellStyle name="SAPBEXHLevel3 9 2" xfId="21882"/>
    <cellStyle name="SAPBEXHLevel3 9 2 2" xfId="30981"/>
    <cellStyle name="SAPBEXHLevel3 9 3" xfId="30130"/>
    <cellStyle name="SAPBEXHLevel3 9 4" xfId="34522"/>
    <cellStyle name="SAPBEXHLevel3_ Bottom up 2013-2015_Template1" xfId="4599"/>
    <cellStyle name="SAPBEXHLevel3X" xfId="312"/>
    <cellStyle name="SAPBEXHLevel3X 10" xfId="2099"/>
    <cellStyle name="SAPBEXHLevel3X 10 2" xfId="21883"/>
    <cellStyle name="SAPBEXHLevel3X 10 2 2" xfId="31726"/>
    <cellStyle name="SAPBEXHLevel3X 10 3" xfId="33715"/>
    <cellStyle name="SAPBEXHLevel3X 11" xfId="2226"/>
    <cellStyle name="SAPBEXHLevel3X 11 2" xfId="21884"/>
    <cellStyle name="SAPBEXHLevel3X 11 2 2" xfId="31502"/>
    <cellStyle name="SAPBEXHLevel3X 11 3" xfId="30097"/>
    <cellStyle name="SAPBEXHLevel3X 12" xfId="2197"/>
    <cellStyle name="SAPBEXHLevel3X 12 2" xfId="21885"/>
    <cellStyle name="SAPBEXHLevel3X 12 2 2" xfId="33412"/>
    <cellStyle name="SAPBEXHLevel3X 12 3" xfId="31395"/>
    <cellStyle name="SAPBEXHLevel3X 12 4" xfId="35214"/>
    <cellStyle name="SAPBEXHLevel3X 13" xfId="5438"/>
    <cellStyle name="SAPBEXHLevel3X 13 2" xfId="21886"/>
    <cellStyle name="SAPBEXHLevel3X 13 2 2" xfId="30281"/>
    <cellStyle name="SAPBEXHLevel3X 13 3" xfId="21887"/>
    <cellStyle name="SAPBEXHLevel3X 13 3 2" xfId="32058"/>
    <cellStyle name="SAPBEXHLevel3X 13 4" xfId="30129"/>
    <cellStyle name="SAPBEXHLevel3X 13 5" xfId="34738"/>
    <cellStyle name="SAPBEXHLevel3X 14" xfId="695"/>
    <cellStyle name="SAPBEXHLevel3X 14 2" xfId="21888"/>
    <cellStyle name="SAPBEXHLevel3X 14 2 2" xfId="31962"/>
    <cellStyle name="SAPBEXHLevel3X 14 3" xfId="7007"/>
    <cellStyle name="SAPBEXHLevel3X 14 4" xfId="34523"/>
    <cellStyle name="SAPBEXHLevel3X 15" xfId="6042"/>
    <cellStyle name="SAPBEXHLevel3X 15 2" xfId="31725"/>
    <cellStyle name="SAPBEXHLevel3X 16" xfId="6192"/>
    <cellStyle name="SAPBEXHLevel3X 16 2" xfId="31394"/>
    <cellStyle name="SAPBEXHLevel3X 17" xfId="6982"/>
    <cellStyle name="SAPBEXHLevel3X 18" xfId="30775"/>
    <cellStyle name="SAPBEXHLevel3X 19" xfId="6276"/>
    <cellStyle name="SAPBEXHLevel3X 2" xfId="313"/>
    <cellStyle name="SAPBEXHLevel3X 2 10" xfId="34313"/>
    <cellStyle name="SAPBEXHLevel3X 2 11" xfId="6277"/>
    <cellStyle name="SAPBEXHLevel3X 2 12" xfId="37103"/>
    <cellStyle name="SAPBEXHLevel3X 2 2" xfId="697"/>
    <cellStyle name="SAPBEXHLevel3X 2 2 10" xfId="34740"/>
    <cellStyle name="SAPBEXHLevel3X 2 2 11" xfId="37104"/>
    <cellStyle name="SAPBEXHLevel3X 2 2 2" xfId="1028"/>
    <cellStyle name="SAPBEXHLevel3X 2 2 2 2" xfId="21889"/>
    <cellStyle name="SAPBEXHLevel3X 2 2 2 2 2" xfId="31914"/>
    <cellStyle name="SAPBEXHLevel3X 2 2 2 3" xfId="33434"/>
    <cellStyle name="SAPBEXHLevel3X 2 2 2 4" xfId="34865"/>
    <cellStyle name="SAPBEXHLevel3X 2 2 3" xfId="4600"/>
    <cellStyle name="SAPBEXHLevel3X 2 2 3 2" xfId="21890"/>
    <cellStyle name="SAPBEXHLevel3X 2 2 3 2 2" xfId="30906"/>
    <cellStyle name="SAPBEXHLevel3X 2 2 3 3" xfId="32712"/>
    <cellStyle name="SAPBEXHLevel3X 2 2 3 4" xfId="36313"/>
    <cellStyle name="SAPBEXHLevel3X 2 2 4" xfId="5440"/>
    <cellStyle name="SAPBEXHLevel3X 2 2 4 2" xfId="21891"/>
    <cellStyle name="SAPBEXHLevel3X 2 2 4 2 2" xfId="32654"/>
    <cellStyle name="SAPBEXHLevel3X 2 2 4 3" xfId="30668"/>
    <cellStyle name="SAPBEXHLevel3X 2 2 5" xfId="21892"/>
    <cellStyle name="SAPBEXHLevel3X 2 2 5 2" xfId="21893"/>
    <cellStyle name="SAPBEXHLevel3X 2 2 5 2 2" xfId="33973"/>
    <cellStyle name="SAPBEXHLevel3X 2 2 5 3" xfId="33126"/>
    <cellStyle name="SAPBEXHLevel3X 2 2 6" xfId="21894"/>
    <cellStyle name="SAPBEXHLevel3X 2 2 6 2" xfId="32611"/>
    <cellStyle name="SAPBEXHLevel3X 2 2 7" xfId="21895"/>
    <cellStyle name="SAPBEXHLevel3X 2 2 7 2" xfId="31623"/>
    <cellStyle name="SAPBEXHLevel3X 2 2 8" xfId="7717"/>
    <cellStyle name="SAPBEXHLevel3X 2 2 9" xfId="31421"/>
    <cellStyle name="SAPBEXHLevel3X 2 3" xfId="1027"/>
    <cellStyle name="SAPBEXHLevel3X 2 3 2" xfId="21897"/>
    <cellStyle name="SAPBEXHLevel3X 2 3 2 2" xfId="30315"/>
    <cellStyle name="SAPBEXHLevel3X 2 3 3" xfId="21896"/>
    <cellStyle name="SAPBEXHLevel3X 2 3 3 2" xfId="31874"/>
    <cellStyle name="SAPBEXHLevel3X 2 3 4" xfId="32602"/>
    <cellStyle name="SAPBEXHLevel3X 2 3 5" xfId="34864"/>
    <cellStyle name="SAPBEXHLevel3X 2 3 6" xfId="37105"/>
    <cellStyle name="SAPBEXHLevel3X 2 4" xfId="2098"/>
    <cellStyle name="SAPBEXHLevel3X 2 4 2" xfId="21898"/>
    <cellStyle name="SAPBEXHLevel3X 2 4 2 2" xfId="33197"/>
    <cellStyle name="SAPBEXHLevel3X 2 4 3" xfId="30912"/>
    <cellStyle name="SAPBEXHLevel3X 2 5" xfId="2998"/>
    <cellStyle name="SAPBEXHLevel3X 2 5 2" xfId="21899"/>
    <cellStyle name="SAPBEXHLevel3X 2 5 2 2" xfId="33552"/>
    <cellStyle name="SAPBEXHLevel3X 2 5 3" xfId="31309"/>
    <cellStyle name="SAPBEXHLevel3X 2 5 4" xfId="35579"/>
    <cellStyle name="SAPBEXHLevel3X 2 6" xfId="5439"/>
    <cellStyle name="SAPBEXHLevel3X 2 6 2" xfId="21900"/>
    <cellStyle name="SAPBEXHLevel3X 2 6 2 2" xfId="7301"/>
    <cellStyle name="SAPBEXHLevel3X 2 6 3" xfId="33633"/>
    <cellStyle name="SAPBEXHLevel3X 2 6 4" xfId="34739"/>
    <cellStyle name="SAPBEXHLevel3X 2 7" xfId="696"/>
    <cellStyle name="SAPBEXHLevel3X 2 7 2" xfId="30643"/>
    <cellStyle name="SAPBEXHLevel3X 2 7 3" xfId="34449"/>
    <cellStyle name="SAPBEXHLevel3X 2 8" xfId="7343"/>
    <cellStyle name="SAPBEXHLevel3X 2 9" xfId="7081"/>
    <cellStyle name="SAPBEXHLevel3X 2_CAPEX" xfId="4601"/>
    <cellStyle name="SAPBEXHLevel3X 3" xfId="698"/>
    <cellStyle name="SAPBEXHLevel3X 3 2" xfId="1029"/>
    <cellStyle name="SAPBEXHLevel3X 3 2 2" xfId="2725"/>
    <cellStyle name="SAPBEXHLevel3X 3 2 2 2" xfId="21901"/>
    <cellStyle name="SAPBEXHLevel3X 3 2 2 2 2" xfId="30812"/>
    <cellStyle name="SAPBEXHLevel3X 3 2 2 3" xfId="31177"/>
    <cellStyle name="SAPBEXHLevel3X 3 2 2 4" xfId="35422"/>
    <cellStyle name="SAPBEXHLevel3X 3 2 2 5" xfId="37108"/>
    <cellStyle name="SAPBEXHLevel3X 3 2 3" xfId="21902"/>
    <cellStyle name="SAPBEXHLevel3X 3 2 3 2" xfId="30054"/>
    <cellStyle name="SAPBEXHLevel3X 3 2 4" xfId="21903"/>
    <cellStyle name="SAPBEXHLevel3X 3 2 4 2" xfId="7022"/>
    <cellStyle name="SAPBEXHLevel3X 3 2 5" xfId="30352"/>
    <cellStyle name="SAPBEXHLevel3X 3 2 6" xfId="34866"/>
    <cellStyle name="SAPBEXHLevel3X 3 2 7" xfId="37107"/>
    <cellStyle name="SAPBEXHLevel3X 3 3" xfId="1902"/>
    <cellStyle name="SAPBEXHLevel3X 3 3 2" xfId="21904"/>
    <cellStyle name="SAPBEXHLevel3X 3 3 2 2" xfId="31317"/>
    <cellStyle name="SAPBEXHLevel3X 3 3 3" xfId="33499"/>
    <cellStyle name="SAPBEXHLevel3X 3 3 4" xfId="37109"/>
    <cellStyle name="SAPBEXHLevel3X 3 4" xfId="2097"/>
    <cellStyle name="SAPBEXHLevel3X 3 4 2" xfId="21905"/>
    <cellStyle name="SAPBEXHLevel3X 3 4 2 2" xfId="31481"/>
    <cellStyle name="SAPBEXHLevel3X 3 4 3" xfId="30438"/>
    <cellStyle name="SAPBEXHLevel3X 3 4 4" xfId="35149"/>
    <cellStyle name="SAPBEXHLevel3X 3 5" xfId="2724"/>
    <cellStyle name="SAPBEXHLevel3X 3 5 2" xfId="31308"/>
    <cellStyle name="SAPBEXHLevel3X 3 5 3" xfId="35421"/>
    <cellStyle name="SAPBEXHLevel3X 3 6" xfId="2997"/>
    <cellStyle name="SAPBEXHLevel3X 3 6 2" xfId="35578"/>
    <cellStyle name="SAPBEXHLevel3X 3 7" xfId="5441"/>
    <cellStyle name="SAPBEXHLevel3X 3 7 2" xfId="34741"/>
    <cellStyle name="SAPBEXHLevel3X 3 8" xfId="37106"/>
    <cellStyle name="SAPBEXHLevel3X 4" xfId="1026"/>
    <cellStyle name="SAPBEXHLevel3X 4 10" xfId="37110"/>
    <cellStyle name="SAPBEXHLevel3X 4 2" xfId="1903"/>
    <cellStyle name="SAPBEXHLevel3X 4 2 2" xfId="3660"/>
    <cellStyle name="SAPBEXHLevel3X 4 2 2 2" xfId="21907"/>
    <cellStyle name="SAPBEXHLevel3X 4 2 2 2 2" xfId="31263"/>
    <cellStyle name="SAPBEXHLevel3X 4 2 2 3" xfId="32247"/>
    <cellStyle name="SAPBEXHLevel3X 4 2 2 4" xfId="36051"/>
    <cellStyle name="SAPBEXHLevel3X 4 2 2 5" xfId="37112"/>
    <cellStyle name="SAPBEXHLevel3X 4 2 3" xfId="5443"/>
    <cellStyle name="SAPBEXHLevel3X 4 2 3 2" xfId="33196"/>
    <cellStyle name="SAPBEXHLevel3X 4 2 3 3" xfId="35105"/>
    <cellStyle name="SAPBEXHLevel3X 4 2 3 4" xfId="37113"/>
    <cellStyle name="SAPBEXHLevel3X 4 2 4" xfId="21906"/>
    <cellStyle name="SAPBEXHLevel3X 4 2 5" xfId="30904"/>
    <cellStyle name="SAPBEXHLevel3X 4 2 6" xfId="34379"/>
    <cellStyle name="SAPBEXHLevel3X 4 2 7" xfId="37111"/>
    <cellStyle name="SAPBEXHLevel3X 4 3" xfId="2096"/>
    <cellStyle name="SAPBEXHLevel3X 4 3 2" xfId="21908"/>
    <cellStyle name="SAPBEXHLevel3X 4 3 2 2" xfId="30980"/>
    <cellStyle name="SAPBEXHLevel3X 4 3 3" xfId="33251"/>
    <cellStyle name="SAPBEXHLevel3X 4 3 4" xfId="37114"/>
    <cellStyle name="SAPBEXHLevel3X 4 4" xfId="2726"/>
    <cellStyle name="SAPBEXHLevel3X 4 4 2" xfId="21909"/>
    <cellStyle name="SAPBEXHLevel3X 4 4 2 2" xfId="31675"/>
    <cellStyle name="SAPBEXHLevel3X 4 4 3" xfId="31813"/>
    <cellStyle name="SAPBEXHLevel3X 4 4 4" xfId="35423"/>
    <cellStyle name="SAPBEXHLevel3X 4 5" xfId="3335"/>
    <cellStyle name="SAPBEXHLevel3X 4 5 2" xfId="21910"/>
    <cellStyle name="SAPBEXHLevel3X 4 5 2 2" xfId="31047"/>
    <cellStyle name="SAPBEXHLevel3X 4 5 3" xfId="31857"/>
    <cellStyle name="SAPBEXHLevel3X 4 5 4" xfId="35833"/>
    <cellStyle name="SAPBEXHLevel3X 4 6" xfId="5442"/>
    <cellStyle name="SAPBEXHLevel3X 4 6 2" xfId="33814"/>
    <cellStyle name="SAPBEXHLevel3X 4 6 3" xfId="34863"/>
    <cellStyle name="SAPBEXHLevel3X 4 7" xfId="7344"/>
    <cellStyle name="SAPBEXHLevel3X 4 8" xfId="31331"/>
    <cellStyle name="SAPBEXHLevel3X 4 9" xfId="34363"/>
    <cellStyle name="SAPBEXHLevel3X 5" xfId="2095"/>
    <cellStyle name="SAPBEXHLevel3X 5 10" xfId="33335"/>
    <cellStyle name="SAPBEXHLevel3X 5 11" xfId="37115"/>
    <cellStyle name="SAPBEXHLevel3X 5 2" xfId="4733"/>
    <cellStyle name="SAPBEXHLevel3X 5 2 2" xfId="21912"/>
    <cellStyle name="SAPBEXHLevel3X 5 2 2 2" xfId="21913"/>
    <cellStyle name="SAPBEXHLevel3X 5 2 2 2 2" xfId="32525"/>
    <cellStyle name="SAPBEXHLevel3X 5 2 2 3" xfId="34097"/>
    <cellStyle name="SAPBEXHLevel3X 5 2 3" xfId="21914"/>
    <cellStyle name="SAPBEXHLevel3X 5 2 3 2" xfId="21915"/>
    <cellStyle name="SAPBEXHLevel3X 5 2 3 2 2" xfId="34210"/>
    <cellStyle name="SAPBEXHLevel3X 5 2 3 3" xfId="32717"/>
    <cellStyle name="SAPBEXHLevel3X 5 2 4" xfId="21916"/>
    <cellStyle name="SAPBEXHLevel3X 5 2 4 2" xfId="21917"/>
    <cellStyle name="SAPBEXHLevel3X 5 2 4 2 2" xfId="32634"/>
    <cellStyle name="SAPBEXHLevel3X 5 2 4 3" xfId="32720"/>
    <cellStyle name="SAPBEXHLevel3X 5 2 5" xfId="21918"/>
    <cellStyle name="SAPBEXHLevel3X 5 2 5 2" xfId="33664"/>
    <cellStyle name="SAPBEXHLevel3X 5 2 6" xfId="21911"/>
    <cellStyle name="SAPBEXHLevel3X 5 2 7" xfId="34096"/>
    <cellStyle name="SAPBEXHLevel3X 5 2 8" xfId="36352"/>
    <cellStyle name="SAPBEXHLevel3X 5 2 9" xfId="37116"/>
    <cellStyle name="SAPBEXHLevel3X 5 3" xfId="21919"/>
    <cellStyle name="SAPBEXHLevel3X 5 3 2" xfId="21920"/>
    <cellStyle name="SAPBEXHLevel3X 5 3 2 2" xfId="30411"/>
    <cellStyle name="SAPBEXHLevel3X 5 3 3" xfId="33493"/>
    <cellStyle name="SAPBEXHLevel3X 5 3 4" xfId="37117"/>
    <cellStyle name="SAPBEXHLevel3X 5 4" xfId="21921"/>
    <cellStyle name="SAPBEXHLevel3X 5 4 2" xfId="21922"/>
    <cellStyle name="SAPBEXHLevel3X 5 4 2 2" xfId="30822"/>
    <cellStyle name="SAPBEXHLevel3X 5 4 3" xfId="30134"/>
    <cellStyle name="SAPBEXHLevel3X 5 5" xfId="21923"/>
    <cellStyle name="SAPBEXHLevel3X 5 5 2" xfId="21924"/>
    <cellStyle name="SAPBEXHLevel3X 5 5 2 2" xfId="33783"/>
    <cellStyle name="SAPBEXHLevel3X 5 5 3" xfId="31175"/>
    <cellStyle name="SAPBEXHLevel3X 5 6" xfId="21925"/>
    <cellStyle name="SAPBEXHLevel3X 5 6 2" xfId="21926"/>
    <cellStyle name="SAPBEXHLevel3X 5 6 2 2" xfId="31146"/>
    <cellStyle name="SAPBEXHLevel3X 5 6 3" xfId="30717"/>
    <cellStyle name="SAPBEXHLevel3X 5 7" xfId="21927"/>
    <cellStyle name="SAPBEXHLevel3X 5 7 2" xfId="21928"/>
    <cellStyle name="SAPBEXHLevel3X 5 7 2 2" xfId="7217"/>
    <cellStyle name="SAPBEXHLevel3X 5 7 3" xfId="31173"/>
    <cellStyle name="SAPBEXHLevel3X 5 8" xfId="21929"/>
    <cellStyle name="SAPBEXHLevel3X 5 8 2" xfId="30083"/>
    <cellStyle name="SAPBEXHLevel3X 5 9" xfId="7345"/>
    <cellStyle name="SAPBEXHLevel3X 6" xfId="2094"/>
    <cellStyle name="SAPBEXHLevel3X 6 10" xfId="30633"/>
    <cellStyle name="SAPBEXHLevel3X 6 11" xfId="37118"/>
    <cellStyle name="SAPBEXHLevel3X 6 2" xfId="2728"/>
    <cellStyle name="SAPBEXHLevel3X 6 2 2" xfId="21930"/>
    <cellStyle name="SAPBEXHLevel3X 6 2 2 2" xfId="13260"/>
    <cellStyle name="SAPBEXHLevel3X 6 2 3" xfId="31480"/>
    <cellStyle name="SAPBEXHLevel3X 6 2 4" xfId="35425"/>
    <cellStyle name="SAPBEXHLevel3X 6 2 5" xfId="37119"/>
    <cellStyle name="SAPBEXHLevel3X 6 3" xfId="2727"/>
    <cellStyle name="SAPBEXHLevel3X 6 3 2" xfId="21931"/>
    <cellStyle name="SAPBEXHLevel3X 6 3 2 2" xfId="22386"/>
    <cellStyle name="SAPBEXHLevel3X 6 3 3" xfId="34091"/>
    <cellStyle name="SAPBEXHLevel3X 6 3 4" xfId="35424"/>
    <cellStyle name="SAPBEXHLevel3X 6 3 5" xfId="37120"/>
    <cellStyle name="SAPBEXHLevel3X 6 4" xfId="21932"/>
    <cellStyle name="SAPBEXHLevel3X 6 4 2" xfId="21933"/>
    <cellStyle name="SAPBEXHLevel3X 6 4 2 2" xfId="33595"/>
    <cellStyle name="SAPBEXHLevel3X 6 4 3" xfId="31711"/>
    <cellStyle name="SAPBEXHLevel3X 6 5" xfId="21934"/>
    <cellStyle name="SAPBEXHLevel3X 6 5 2" xfId="21935"/>
    <cellStyle name="SAPBEXHLevel3X 6 5 2 2" xfId="33440"/>
    <cellStyle name="SAPBEXHLevel3X 6 5 3" xfId="30784"/>
    <cellStyle name="SAPBEXHLevel3X 6 6" xfId="21936"/>
    <cellStyle name="SAPBEXHLevel3X 6 6 2" xfId="21937"/>
    <cellStyle name="SAPBEXHLevel3X 6 6 2 2" xfId="31657"/>
    <cellStyle name="SAPBEXHLevel3X 6 6 3" xfId="13404"/>
    <cellStyle name="SAPBEXHLevel3X 6 7" xfId="21938"/>
    <cellStyle name="SAPBEXHLevel3X 6 7 2" xfId="31470"/>
    <cellStyle name="SAPBEXHLevel3X 6 8" xfId="21939"/>
    <cellStyle name="SAPBEXHLevel3X 6 8 2" xfId="33696"/>
    <cellStyle name="SAPBEXHLevel3X 6 9" xfId="7346"/>
    <cellStyle name="SAPBEXHLevel3X 7" xfId="2093"/>
    <cellStyle name="SAPBEXHLevel3X 7 2" xfId="21940"/>
    <cellStyle name="SAPBEXHLevel3X 7 2 2" xfId="31439"/>
    <cellStyle name="SAPBEXHLevel3X 7 3" xfId="21941"/>
    <cellStyle name="SAPBEXHLevel3X 7 3 2" xfId="32609"/>
    <cellStyle name="SAPBEXHLevel3X 7 4" xfId="7342"/>
    <cellStyle name="SAPBEXHLevel3X 7 5" xfId="32314"/>
    <cellStyle name="SAPBEXHLevel3X 7 6" xfId="35148"/>
    <cellStyle name="SAPBEXHLevel3X 7 7" xfId="37121"/>
    <cellStyle name="SAPBEXHLevel3X 8" xfId="2092"/>
    <cellStyle name="SAPBEXHLevel3X 8 2" xfId="6834"/>
    <cellStyle name="SAPBEXHLevel3X 8 2 2" xfId="21942"/>
    <cellStyle name="SAPBEXHLevel3X 8 2 2 2" xfId="32384"/>
    <cellStyle name="SAPBEXHLevel3X 8 2 3" xfId="7718"/>
    <cellStyle name="SAPBEXHLevel3X 8 2 4" xfId="30950"/>
    <cellStyle name="SAPBEXHLevel3X 8 3" xfId="7493"/>
    <cellStyle name="SAPBEXHLevel3X 8 4" xfId="33720"/>
    <cellStyle name="SAPBEXHLevel3X 8 5" xfId="37122"/>
    <cellStyle name="SAPBEXHLevel3X 9" xfId="2091"/>
    <cellStyle name="SAPBEXHLevel3X 9 2" xfId="21943"/>
    <cellStyle name="SAPBEXHLevel3X 9 2 2" xfId="33896"/>
    <cellStyle name="SAPBEXHLevel3X 9 3" xfId="21944"/>
    <cellStyle name="SAPBEXHLevel3X 9 3 2" xfId="31482"/>
    <cellStyle name="SAPBEXHLevel3X 9 4" xfId="7716"/>
    <cellStyle name="SAPBEXHLevel3X 9 5" xfId="33153"/>
    <cellStyle name="SAPBEXHLevel3X 9 6" xfId="35147"/>
    <cellStyle name="SAPBEXHLevel3X_1-13 2012 RDG po društvima" xfId="4602"/>
    <cellStyle name="SAPBEXinputData" xfId="314"/>
    <cellStyle name="SAPBEXinputData 10" xfId="2090"/>
    <cellStyle name="SAPBEXinputData 10 2" xfId="21945"/>
    <cellStyle name="SAPBEXinputData 10 2 2" xfId="29586"/>
    <cellStyle name="SAPBEXinputData 10 2 3" xfId="29587"/>
    <cellStyle name="SAPBEXinputData 10 2 4" xfId="29588"/>
    <cellStyle name="SAPBEXinputData 10 3" xfId="21946"/>
    <cellStyle name="SAPBEXinputData 10 3 2" xfId="29589"/>
    <cellStyle name="SAPBEXinputData 10 3 3" xfId="29590"/>
    <cellStyle name="SAPBEXinputData 10 3 4" xfId="29591"/>
    <cellStyle name="SAPBEXinputData 10 4" xfId="29592"/>
    <cellStyle name="SAPBEXinputData 10 5" xfId="29593"/>
    <cellStyle name="SAPBEXinputData 10 6" xfId="29594"/>
    <cellStyle name="SAPBEXinputData 11" xfId="2225"/>
    <cellStyle name="SAPBEXinputData 11 2" xfId="21947"/>
    <cellStyle name="SAPBEXinputData 11 2 2" xfId="29595"/>
    <cellStyle name="SAPBEXinputData 11 2 3" xfId="29596"/>
    <cellStyle name="SAPBEXinputData 11 2 4" xfId="29597"/>
    <cellStyle name="SAPBEXinputData 11 3" xfId="21948"/>
    <cellStyle name="SAPBEXinputData 11 3 2" xfId="29598"/>
    <cellStyle name="SAPBEXinputData 11 3 3" xfId="29599"/>
    <cellStyle name="SAPBEXinputData 11 3 4" xfId="29600"/>
    <cellStyle name="SAPBEXinputData 11 4" xfId="29601"/>
    <cellStyle name="SAPBEXinputData 11 5" xfId="29602"/>
    <cellStyle name="SAPBEXinputData 11 6" xfId="29603"/>
    <cellStyle name="SAPBEXinputData 12" xfId="5444"/>
    <cellStyle name="SAPBEXinputData 12 2" xfId="21949"/>
    <cellStyle name="SAPBEXinputData 12 2 2" xfId="29604"/>
    <cellStyle name="SAPBEXinputData 12 2 3" xfId="29605"/>
    <cellStyle name="SAPBEXinputData 12 2 4" xfId="29606"/>
    <cellStyle name="SAPBEXinputData 12 3" xfId="21950"/>
    <cellStyle name="SAPBEXinputData 12 3 2" xfId="29607"/>
    <cellStyle name="SAPBEXinputData 12 3 3" xfId="29608"/>
    <cellStyle name="SAPBEXinputData 12 3 4" xfId="29609"/>
    <cellStyle name="SAPBEXinputData 12 4" xfId="29610"/>
    <cellStyle name="SAPBEXinputData 12 5" xfId="29611"/>
    <cellStyle name="SAPBEXinputData 12 6" xfId="29612"/>
    <cellStyle name="SAPBEXinputData 12 7" xfId="34742"/>
    <cellStyle name="SAPBEXinputData 13" xfId="699"/>
    <cellStyle name="SAPBEXinputData 13 2" xfId="21951"/>
    <cellStyle name="SAPBEXinputData 13 2 2" xfId="29613"/>
    <cellStyle name="SAPBEXinputData 13 2 3" xfId="29614"/>
    <cellStyle name="SAPBEXinputData 13 2 4" xfId="29615"/>
    <cellStyle name="SAPBEXinputData 13 3" xfId="29616"/>
    <cellStyle name="SAPBEXinputData 13 4" xfId="29617"/>
    <cellStyle name="SAPBEXinputData 13 5" xfId="29618"/>
    <cellStyle name="SAPBEXinputData 13 6" xfId="29619"/>
    <cellStyle name="SAPBEXinputData 13 7" xfId="34524"/>
    <cellStyle name="SAPBEXinputData 14" xfId="6193"/>
    <cellStyle name="SAPBEXinputData 14 2" xfId="29620"/>
    <cellStyle name="SAPBEXinputData 14 3" xfId="29621"/>
    <cellStyle name="SAPBEXinputData 14 4" xfId="29622"/>
    <cellStyle name="SAPBEXinputData 15" xfId="21952"/>
    <cellStyle name="SAPBEXinputData 15 2" xfId="29623"/>
    <cellStyle name="SAPBEXinputData 15 3" xfId="29624"/>
    <cellStyle name="SAPBEXinputData 15 4" xfId="29625"/>
    <cellStyle name="SAPBEXinputData 16" xfId="29626"/>
    <cellStyle name="SAPBEXinputData 17" xfId="29627"/>
    <cellStyle name="SAPBEXinputData 18" xfId="29628"/>
    <cellStyle name="SAPBEXinputData 19" xfId="6278"/>
    <cellStyle name="SAPBEXinputData 2" xfId="315"/>
    <cellStyle name="SAPBEXinputData 2 2" xfId="701"/>
    <cellStyle name="SAPBEXinputData 2 2 2" xfId="1032"/>
    <cellStyle name="SAPBEXinputData 2 2 2 2" xfId="21953"/>
    <cellStyle name="SAPBEXinputData 2 2 2 2 2" xfId="29629"/>
    <cellStyle name="SAPBEXinputData 2 2 2 2 3" xfId="29630"/>
    <cellStyle name="SAPBEXinputData 2 2 2 2 4" xfId="29631"/>
    <cellStyle name="SAPBEXinputData 2 2 2 3" xfId="21954"/>
    <cellStyle name="SAPBEXinputData 2 2 2 3 2" xfId="29632"/>
    <cellStyle name="SAPBEXinputData 2 2 2 3 3" xfId="29633"/>
    <cellStyle name="SAPBEXinputData 2 2 2 3 4" xfId="29634"/>
    <cellStyle name="SAPBEXinputData 2 2 2 4" xfId="29635"/>
    <cellStyle name="SAPBEXinputData 2 2 2 5" xfId="29636"/>
    <cellStyle name="SAPBEXinputData 2 2 2 6" xfId="29637"/>
    <cellStyle name="SAPBEXinputData 2 2 2 7" xfId="34868"/>
    <cellStyle name="SAPBEXinputData 2 2 2 8" xfId="37125"/>
    <cellStyle name="SAPBEXinputData 2 2 3" xfId="5446"/>
    <cellStyle name="SAPBEXinputData 2 2 3 2" xfId="21955"/>
    <cellStyle name="SAPBEXinputData 2 2 4" xfId="21956"/>
    <cellStyle name="SAPBEXinputData 2 2 4 2" xfId="21957"/>
    <cellStyle name="SAPBEXinputData 2 2 4 2 2" xfId="29638"/>
    <cellStyle name="SAPBEXinputData 2 2 4 2 3" xfId="29639"/>
    <cellStyle name="SAPBEXinputData 2 2 4 2 4" xfId="29640"/>
    <cellStyle name="SAPBEXinputData 2 2 4 3" xfId="21958"/>
    <cellStyle name="SAPBEXinputData 2 2 4 3 2" xfId="29641"/>
    <cellStyle name="SAPBEXinputData 2 2 4 3 3" xfId="29642"/>
    <cellStyle name="SAPBEXinputData 2 2 4 3 4" xfId="29643"/>
    <cellStyle name="SAPBEXinputData 2 2 4 4" xfId="29644"/>
    <cellStyle name="SAPBEXinputData 2 2 4 5" xfId="29645"/>
    <cellStyle name="SAPBEXinputData 2 2 4 6" xfId="29646"/>
    <cellStyle name="SAPBEXinputData 2 2 5" xfId="21959"/>
    <cellStyle name="SAPBEXinputData 2 2 5 2" xfId="21960"/>
    <cellStyle name="SAPBEXinputData 2 2 5 2 2" xfId="29647"/>
    <cellStyle name="SAPBEXinputData 2 2 5 2 3" xfId="29648"/>
    <cellStyle name="SAPBEXinputData 2 2 5 2 4" xfId="29649"/>
    <cellStyle name="SAPBEXinputData 2 2 5 3" xfId="21961"/>
    <cellStyle name="SAPBEXinputData 2 2 5 3 2" xfId="29650"/>
    <cellStyle name="SAPBEXinputData 2 2 5 3 3" xfId="29651"/>
    <cellStyle name="SAPBEXinputData 2 2 5 3 4" xfId="29652"/>
    <cellStyle name="SAPBEXinputData 2 2 5 4" xfId="29653"/>
    <cellStyle name="SAPBEXinputData 2 2 5 5" xfId="29654"/>
    <cellStyle name="SAPBEXinputData 2 2 5 6" xfId="29655"/>
    <cellStyle name="SAPBEXinputData 2 2 6" xfId="21962"/>
    <cellStyle name="SAPBEXinputData 2 2 6 2" xfId="29656"/>
    <cellStyle name="SAPBEXinputData 2 2 6 3" xfId="29657"/>
    <cellStyle name="SAPBEXinputData 2 2 6 4" xfId="29658"/>
    <cellStyle name="SAPBEXinputData 2 2 7" xfId="21963"/>
    <cellStyle name="SAPBEXinputData 2 2 7 2" xfId="29659"/>
    <cellStyle name="SAPBEXinputData 2 2 7 3" xfId="29660"/>
    <cellStyle name="SAPBEXinputData 2 2 7 4" xfId="29661"/>
    <cellStyle name="SAPBEXinputData 2 2 8" xfId="34744"/>
    <cellStyle name="SAPBEXinputData 2 2 9" xfId="37124"/>
    <cellStyle name="SAPBEXinputData 2 3" xfId="1031"/>
    <cellStyle name="SAPBEXinputData 2 3 2" xfId="21964"/>
    <cellStyle name="SAPBEXinputData 2 3 2 2" xfId="29662"/>
    <cellStyle name="SAPBEXinputData 2 3 2 3" xfId="29663"/>
    <cellStyle name="SAPBEXinputData 2 3 2 4" xfId="29664"/>
    <cellStyle name="SAPBEXinputData 2 3 3" xfId="21965"/>
    <cellStyle name="SAPBEXinputData 2 3 3 2" xfId="29665"/>
    <cellStyle name="SAPBEXinputData 2 3 3 3" xfId="29666"/>
    <cellStyle name="SAPBEXinputData 2 3 3 4" xfId="29667"/>
    <cellStyle name="SAPBEXinputData 2 3 4" xfId="29668"/>
    <cellStyle name="SAPBEXinputData 2 3 5" xfId="29669"/>
    <cellStyle name="SAPBEXinputData 2 3 6" xfId="29670"/>
    <cellStyle name="SAPBEXinputData 2 3 7" xfId="7766"/>
    <cellStyle name="SAPBEXinputData 2 3 8" xfId="34867"/>
    <cellStyle name="SAPBEXinputData 2 3 9" xfId="37126"/>
    <cellStyle name="SAPBEXinputData 2 4" xfId="2089"/>
    <cellStyle name="SAPBEXinputData 2 4 2" xfId="21966"/>
    <cellStyle name="SAPBEXinputData 2 4 3" xfId="35146"/>
    <cellStyle name="SAPBEXinputData 2 4 4" xfId="37127"/>
    <cellStyle name="SAPBEXinputData 2 5" xfId="5445"/>
    <cellStyle name="SAPBEXinputData 2 5 2" xfId="21967"/>
    <cellStyle name="SAPBEXinputData 2 5 2 2" xfId="29671"/>
    <cellStyle name="SAPBEXinputData 2 5 2 3" xfId="29672"/>
    <cellStyle name="SAPBEXinputData 2 5 2 4" xfId="29673"/>
    <cellStyle name="SAPBEXinputData 2 5 3" xfId="21968"/>
    <cellStyle name="SAPBEXinputData 2 5 3 2" xfId="29674"/>
    <cellStyle name="SAPBEXinputData 2 5 3 3" xfId="29675"/>
    <cellStyle name="SAPBEXinputData 2 5 3 4" xfId="29676"/>
    <cellStyle name="SAPBEXinputData 2 5 4" xfId="29677"/>
    <cellStyle name="SAPBEXinputData 2 5 5" xfId="29678"/>
    <cellStyle name="SAPBEXinputData 2 5 6" xfId="29679"/>
    <cellStyle name="SAPBEXinputData 2 5 7" xfId="34743"/>
    <cellStyle name="SAPBEXinputData 2 6" xfId="700"/>
    <cellStyle name="SAPBEXinputData 2 6 2" xfId="29680"/>
    <cellStyle name="SAPBEXinputData 2 6 3" xfId="29681"/>
    <cellStyle name="SAPBEXinputData 2 6 4" xfId="29682"/>
    <cellStyle name="SAPBEXinputData 2 6 5" xfId="34450"/>
    <cellStyle name="SAPBEXinputData 2 7" xfId="34314"/>
    <cellStyle name="SAPBEXinputData 2 8" xfId="6279"/>
    <cellStyle name="SAPBEXinputData 2 9" xfId="37123"/>
    <cellStyle name="SAPBEXinputData 2_Investments - Beruházások" xfId="36511"/>
    <cellStyle name="SAPBEXinputData 3" xfId="1030"/>
    <cellStyle name="SAPBEXinputData 3 2" xfId="2088"/>
    <cellStyle name="SAPBEXinputData 3 2 2" xfId="21970"/>
    <cellStyle name="SAPBEXinputData 3 2 2 2" xfId="21971"/>
    <cellStyle name="SAPBEXinputData 3 2 2 3" xfId="37130"/>
    <cellStyle name="SAPBEXinputData 3 2 3" xfId="21972"/>
    <cellStyle name="SAPBEXinputData 3 2 4" xfId="21969"/>
    <cellStyle name="SAPBEXinputData 3 2 5" xfId="35145"/>
    <cellStyle name="SAPBEXinputData 3 2 6" xfId="37129"/>
    <cellStyle name="SAPBEXinputData 3 3" xfId="2729"/>
    <cellStyle name="SAPBEXinputData 3 3 2" xfId="21973"/>
    <cellStyle name="SAPBEXinputData 3 3 3" xfId="35426"/>
    <cellStyle name="SAPBEXinputData 3 4" xfId="4603"/>
    <cellStyle name="SAPBEXinputData 3 4 2" xfId="29683"/>
    <cellStyle name="SAPBEXinputData 3 4 3" xfId="29684"/>
    <cellStyle name="SAPBEXinputData 3 4 4" xfId="29685"/>
    <cellStyle name="SAPBEXinputData 3 4 5" xfId="36314"/>
    <cellStyle name="SAPBEXinputData 3 5" xfId="34467"/>
    <cellStyle name="SAPBEXinputData 3 6" xfId="37128"/>
    <cellStyle name="SAPBEXinputData 4" xfId="1904"/>
    <cellStyle name="SAPBEXinputData 4 2" xfId="2087"/>
    <cellStyle name="SAPBEXinputData 4 2 10" xfId="37132"/>
    <cellStyle name="SAPBEXinputData 4 2 2" xfId="21975"/>
    <cellStyle name="SAPBEXinputData 4 2 2 2" xfId="21976"/>
    <cellStyle name="SAPBEXinputData 4 2 2 2 2" xfId="29686"/>
    <cellStyle name="SAPBEXinputData 4 2 2 2 3" xfId="29687"/>
    <cellStyle name="SAPBEXinputData 4 2 2 2 4" xfId="29688"/>
    <cellStyle name="SAPBEXinputData 4 2 2 3" xfId="21977"/>
    <cellStyle name="SAPBEXinputData 4 2 2 3 2" xfId="29689"/>
    <cellStyle name="SAPBEXinputData 4 2 2 3 3" xfId="29690"/>
    <cellStyle name="SAPBEXinputData 4 2 2 3 4" xfId="29691"/>
    <cellStyle name="SAPBEXinputData 4 2 2 4" xfId="29692"/>
    <cellStyle name="SAPBEXinputData 4 2 2 5" xfId="29693"/>
    <cellStyle name="SAPBEXinputData 4 2 2 6" xfId="29694"/>
    <cellStyle name="SAPBEXinputData 4 2 2 7" xfId="37133"/>
    <cellStyle name="SAPBEXinputData 4 2 3" xfId="21978"/>
    <cellStyle name="SAPBEXinputData 4 2 3 2" xfId="29695"/>
    <cellStyle name="SAPBEXinputData 4 2 3 3" xfId="29696"/>
    <cellStyle name="SAPBEXinputData 4 2 3 4" xfId="29697"/>
    <cellStyle name="SAPBEXinputData 4 2 3 5" xfId="37134"/>
    <cellStyle name="SAPBEXinputData 4 2 4" xfId="21979"/>
    <cellStyle name="SAPBEXinputData 4 2 4 2" xfId="29698"/>
    <cellStyle name="SAPBEXinputData 4 2 4 3" xfId="29699"/>
    <cellStyle name="SAPBEXinputData 4 2 4 4" xfId="29700"/>
    <cellStyle name="SAPBEXinputData 4 2 5" xfId="29701"/>
    <cellStyle name="SAPBEXinputData 4 2 6" xfId="29702"/>
    <cellStyle name="SAPBEXinputData 4 2 7" xfId="29703"/>
    <cellStyle name="SAPBEXinputData 4 2 8" xfId="21974"/>
    <cellStyle name="SAPBEXinputData 4 2 9" xfId="34380"/>
    <cellStyle name="SAPBEXinputData 4 3" xfId="2730"/>
    <cellStyle name="SAPBEXinputData 4 3 2" xfId="21980"/>
    <cellStyle name="SAPBEXinputData 4 3 2 2" xfId="29704"/>
    <cellStyle name="SAPBEXinputData 4 3 2 3" xfId="29705"/>
    <cellStyle name="SAPBEXinputData 4 3 2 4" xfId="29706"/>
    <cellStyle name="SAPBEXinputData 4 3 3" xfId="21981"/>
    <cellStyle name="SAPBEXinputData 4 3 3 2" xfId="29707"/>
    <cellStyle name="SAPBEXinputData 4 3 3 3" xfId="29708"/>
    <cellStyle name="SAPBEXinputData 4 3 3 4" xfId="29709"/>
    <cellStyle name="SAPBEXinputData 4 3 4" xfId="29710"/>
    <cellStyle name="SAPBEXinputData 4 3 5" xfId="29711"/>
    <cellStyle name="SAPBEXinputData 4 3 6" xfId="29712"/>
    <cellStyle name="SAPBEXinputData 4 3 7" xfId="35427"/>
    <cellStyle name="SAPBEXinputData 4 3 8" xfId="37135"/>
    <cellStyle name="SAPBEXinputData 4 4" xfId="21982"/>
    <cellStyle name="SAPBEXinputData 4 4 2" xfId="21983"/>
    <cellStyle name="SAPBEXinputData 4 4 3" xfId="35106"/>
    <cellStyle name="SAPBEXinputData 4 5" xfId="21984"/>
    <cellStyle name="SAPBEXinputData 4 5 2" xfId="21985"/>
    <cellStyle name="SAPBEXinputData 4 5 2 2" xfId="29713"/>
    <cellStyle name="SAPBEXinputData 4 5 2 3" xfId="29714"/>
    <cellStyle name="SAPBEXinputData 4 5 2 4" xfId="29715"/>
    <cellStyle name="SAPBEXinputData 4 5 3" xfId="21986"/>
    <cellStyle name="SAPBEXinputData 4 5 3 2" xfId="29716"/>
    <cellStyle name="SAPBEXinputData 4 5 3 3" xfId="29717"/>
    <cellStyle name="SAPBEXinputData 4 5 3 4" xfId="29718"/>
    <cellStyle name="SAPBEXinputData 4 5 4" xfId="29719"/>
    <cellStyle name="SAPBEXinputData 4 5 5" xfId="29720"/>
    <cellStyle name="SAPBEXinputData 4 5 6" xfId="29721"/>
    <cellStyle name="SAPBEXinputData 4 6" xfId="21987"/>
    <cellStyle name="SAPBEXinputData 4 6 2" xfId="29722"/>
    <cellStyle name="SAPBEXinputData 4 6 3" xfId="29723"/>
    <cellStyle name="SAPBEXinputData 4 6 4" xfId="29724"/>
    <cellStyle name="SAPBEXinputData 4 7" xfId="34364"/>
    <cellStyle name="SAPBEXinputData 4 8" xfId="37131"/>
    <cellStyle name="SAPBEXinputData 5" xfId="2086"/>
    <cellStyle name="SAPBEXinputData 5 10" xfId="29725"/>
    <cellStyle name="SAPBEXinputData 5 11" xfId="29726"/>
    <cellStyle name="SAPBEXinputData 5 12" xfId="37136"/>
    <cellStyle name="SAPBEXinputData 5 2" xfId="6835"/>
    <cellStyle name="SAPBEXinputData 5 2 10" xfId="37137"/>
    <cellStyle name="SAPBEXinputData 5 2 2" xfId="21988"/>
    <cellStyle name="SAPBEXinputData 5 2 2 2" xfId="21989"/>
    <cellStyle name="SAPBEXinputData 5 2 2 2 2" xfId="29727"/>
    <cellStyle name="SAPBEXinputData 5 2 2 2 3" xfId="29728"/>
    <cellStyle name="SAPBEXinputData 5 2 2 2 4" xfId="29729"/>
    <cellStyle name="SAPBEXinputData 5 2 2 3" xfId="21990"/>
    <cellStyle name="SAPBEXinputData 5 2 2 3 2" xfId="29730"/>
    <cellStyle name="SAPBEXinputData 5 2 2 3 3" xfId="29731"/>
    <cellStyle name="SAPBEXinputData 5 2 2 3 4" xfId="29732"/>
    <cellStyle name="SAPBEXinputData 5 2 2 4" xfId="29733"/>
    <cellStyle name="SAPBEXinputData 5 2 2 5" xfId="29734"/>
    <cellStyle name="SAPBEXinputData 5 2 2 6" xfId="29735"/>
    <cellStyle name="SAPBEXinputData 5 2 3" xfId="21991"/>
    <cellStyle name="SAPBEXinputData 5 2 3 2" xfId="21992"/>
    <cellStyle name="SAPBEXinputData 5 2 4" xfId="21993"/>
    <cellStyle name="SAPBEXinputData 5 2 4 2" xfId="21994"/>
    <cellStyle name="SAPBEXinputData 5 2 4 2 2" xfId="29736"/>
    <cellStyle name="SAPBEXinputData 5 2 4 2 3" xfId="29737"/>
    <cellStyle name="SAPBEXinputData 5 2 4 2 4" xfId="29738"/>
    <cellStyle name="SAPBEXinputData 5 2 4 3" xfId="21995"/>
    <cellStyle name="SAPBEXinputData 5 2 4 3 2" xfId="29739"/>
    <cellStyle name="SAPBEXinputData 5 2 4 3 3" xfId="29740"/>
    <cellStyle name="SAPBEXinputData 5 2 4 3 4" xfId="29741"/>
    <cellStyle name="SAPBEXinputData 5 2 4 4" xfId="29742"/>
    <cellStyle name="SAPBEXinputData 5 2 4 5" xfId="29743"/>
    <cellStyle name="SAPBEXinputData 5 2 4 6" xfId="29744"/>
    <cellStyle name="SAPBEXinputData 5 2 5" xfId="21996"/>
    <cellStyle name="SAPBEXinputData 5 2 5 2" xfId="29745"/>
    <cellStyle name="SAPBEXinputData 5 2 5 3" xfId="29746"/>
    <cellStyle name="SAPBEXinputData 5 2 5 4" xfId="29747"/>
    <cellStyle name="SAPBEXinputData 5 2 6" xfId="21997"/>
    <cellStyle name="SAPBEXinputData 5 2 6 2" xfId="29748"/>
    <cellStyle name="SAPBEXinputData 5 2 6 3" xfId="29749"/>
    <cellStyle name="SAPBEXinputData 5 2 6 4" xfId="29750"/>
    <cellStyle name="SAPBEXinputData 5 2 7" xfId="29751"/>
    <cellStyle name="SAPBEXinputData 5 2 8" xfId="29752"/>
    <cellStyle name="SAPBEXinputData 5 2 9" xfId="29753"/>
    <cellStyle name="SAPBEXinputData 5 3" xfId="6471"/>
    <cellStyle name="SAPBEXinputData 5 3 2" xfId="21999"/>
    <cellStyle name="SAPBEXinputData 5 3 2 2" xfId="29754"/>
    <cellStyle name="SAPBEXinputData 5 3 2 3" xfId="29755"/>
    <cellStyle name="SAPBEXinputData 5 3 2 4" xfId="29756"/>
    <cellStyle name="SAPBEXinputData 5 3 3" xfId="22000"/>
    <cellStyle name="SAPBEXinputData 5 3 3 2" xfId="29757"/>
    <cellStyle name="SAPBEXinputData 5 3 3 3" xfId="29758"/>
    <cellStyle name="SAPBEXinputData 5 3 3 4" xfId="29759"/>
    <cellStyle name="SAPBEXinputData 5 3 4" xfId="29760"/>
    <cellStyle name="SAPBEXinputData 5 3 5" xfId="29761"/>
    <cellStyle name="SAPBEXinputData 5 3 6" xfId="29762"/>
    <cellStyle name="SAPBEXinputData 5 3 7" xfId="37138"/>
    <cellStyle name="SAPBEXinputData 5 4" xfId="22001"/>
    <cellStyle name="SAPBEXinputData 5 4 2" xfId="22002"/>
    <cellStyle name="SAPBEXinputData 5 5" xfId="22003"/>
    <cellStyle name="SAPBEXinputData 5 5 2" xfId="22004"/>
    <cellStyle name="SAPBEXinputData 5 5 2 2" xfId="29763"/>
    <cellStyle name="SAPBEXinputData 5 5 2 3" xfId="29764"/>
    <cellStyle name="SAPBEXinputData 5 5 2 4" xfId="29765"/>
    <cellStyle name="SAPBEXinputData 5 5 3" xfId="22005"/>
    <cellStyle name="SAPBEXinputData 5 5 3 2" xfId="29766"/>
    <cellStyle name="SAPBEXinputData 5 5 3 3" xfId="29767"/>
    <cellStyle name="SAPBEXinputData 5 5 3 4" xfId="29768"/>
    <cellStyle name="SAPBEXinputData 5 5 4" xfId="29769"/>
    <cellStyle name="SAPBEXinputData 5 5 5" xfId="29770"/>
    <cellStyle name="SAPBEXinputData 5 5 6" xfId="29771"/>
    <cellStyle name="SAPBEXinputData 5 6" xfId="22006"/>
    <cellStyle name="SAPBEXinputData 5 6 2" xfId="22007"/>
    <cellStyle name="SAPBEXinputData 5 6 2 2" xfId="29772"/>
    <cellStyle name="SAPBEXinputData 5 6 2 3" xfId="29773"/>
    <cellStyle name="SAPBEXinputData 5 6 2 4" xfId="29774"/>
    <cellStyle name="SAPBEXinputData 5 6 3" xfId="22008"/>
    <cellStyle name="SAPBEXinputData 5 6 3 2" xfId="29775"/>
    <cellStyle name="SAPBEXinputData 5 6 3 3" xfId="29776"/>
    <cellStyle name="SAPBEXinputData 5 6 3 4" xfId="29777"/>
    <cellStyle name="SAPBEXinputData 5 6 4" xfId="29778"/>
    <cellStyle name="SAPBEXinputData 5 6 5" xfId="29779"/>
    <cellStyle name="SAPBEXinputData 5 6 6" xfId="29780"/>
    <cellStyle name="SAPBEXinputData 5 7" xfId="22009"/>
    <cellStyle name="SAPBEXinputData 5 8" xfId="22010"/>
    <cellStyle name="SAPBEXinputData 5 8 2" xfId="29781"/>
    <cellStyle name="SAPBEXinputData 5 8 3" xfId="29782"/>
    <cellStyle name="SAPBEXinputData 5 8 4" xfId="29783"/>
    <cellStyle name="SAPBEXinputData 5 9" xfId="29784"/>
    <cellStyle name="SAPBEXinputData 6" xfId="2085"/>
    <cellStyle name="SAPBEXinputData 6 2" xfId="2732"/>
    <cellStyle name="SAPBEXinputData 6 2 2" xfId="22012"/>
    <cellStyle name="SAPBEXinputData 6 2 2 2" xfId="29785"/>
    <cellStyle name="SAPBEXinputData 6 2 2 3" xfId="29786"/>
    <cellStyle name="SAPBEXinputData 6 2 2 4" xfId="29787"/>
    <cellStyle name="SAPBEXinputData 6 2 2 5" xfId="37141"/>
    <cellStyle name="SAPBEXinputData 6 2 3" xfId="22013"/>
    <cellStyle name="SAPBEXinputData 6 2 3 2" xfId="29788"/>
    <cellStyle name="SAPBEXinputData 6 2 3 3" xfId="29789"/>
    <cellStyle name="SAPBEXinputData 6 2 3 4" xfId="29790"/>
    <cellStyle name="SAPBEXinputData 6 2 4" xfId="29791"/>
    <cellStyle name="SAPBEXinputData 6 2 5" xfId="29792"/>
    <cellStyle name="SAPBEXinputData 6 2 6" xfId="29793"/>
    <cellStyle name="SAPBEXinputData 6 2 7" xfId="22011"/>
    <cellStyle name="SAPBEXinputData 6 2 8" xfId="37140"/>
    <cellStyle name="SAPBEXinputData 6 3" xfId="2731"/>
    <cellStyle name="SAPBEXinputData 6 3 2" xfId="22014"/>
    <cellStyle name="SAPBEXinputData 6 3 2 2" xfId="29794"/>
    <cellStyle name="SAPBEXinputData 6 3 2 3" xfId="29795"/>
    <cellStyle name="SAPBEXinputData 6 3 2 4" xfId="29796"/>
    <cellStyle name="SAPBEXinputData 6 3 3" xfId="22015"/>
    <cellStyle name="SAPBEXinputData 6 3 3 2" xfId="29797"/>
    <cellStyle name="SAPBEXinputData 6 3 3 3" xfId="29798"/>
    <cellStyle name="SAPBEXinputData 6 3 3 4" xfId="29799"/>
    <cellStyle name="SAPBEXinputData 6 3 4" xfId="29800"/>
    <cellStyle name="SAPBEXinputData 6 3 5" xfId="29801"/>
    <cellStyle name="SAPBEXinputData 6 3 6" xfId="29802"/>
    <cellStyle name="SAPBEXinputData 6 3 7" xfId="35428"/>
    <cellStyle name="SAPBEXinputData 6 3 8" xfId="37142"/>
    <cellStyle name="SAPBEXinputData 6 4" xfId="22016"/>
    <cellStyle name="SAPBEXinputData 6 4 2" xfId="22017"/>
    <cellStyle name="SAPBEXinputData 6 5" xfId="22018"/>
    <cellStyle name="SAPBEXinputData 6 5 2" xfId="22019"/>
    <cellStyle name="SAPBEXinputData 6 5 2 2" xfId="29803"/>
    <cellStyle name="SAPBEXinputData 6 5 2 3" xfId="29804"/>
    <cellStyle name="SAPBEXinputData 6 5 2 4" xfId="29805"/>
    <cellStyle name="SAPBEXinputData 6 5 3" xfId="22020"/>
    <cellStyle name="SAPBEXinputData 6 5 3 2" xfId="29806"/>
    <cellStyle name="SAPBEXinputData 6 5 3 3" xfId="29807"/>
    <cellStyle name="SAPBEXinputData 6 5 3 4" xfId="29808"/>
    <cellStyle name="SAPBEXinputData 6 5 4" xfId="29809"/>
    <cellStyle name="SAPBEXinputData 6 5 5" xfId="29810"/>
    <cellStyle name="SAPBEXinputData 6 5 6" xfId="29811"/>
    <cellStyle name="SAPBEXinputData 6 6" xfId="22021"/>
    <cellStyle name="SAPBEXinputData 6 6 2" xfId="22022"/>
    <cellStyle name="SAPBEXinputData 6 6 2 2" xfId="29812"/>
    <cellStyle name="SAPBEXinputData 6 6 2 3" xfId="29813"/>
    <cellStyle name="SAPBEXinputData 6 6 2 4" xfId="29814"/>
    <cellStyle name="SAPBEXinputData 6 6 3" xfId="22023"/>
    <cellStyle name="SAPBEXinputData 6 6 3 2" xfId="29815"/>
    <cellStyle name="SAPBEXinputData 6 6 3 3" xfId="29816"/>
    <cellStyle name="SAPBEXinputData 6 6 3 4" xfId="29817"/>
    <cellStyle name="SAPBEXinputData 6 6 4" xfId="29818"/>
    <cellStyle name="SAPBEXinputData 6 6 5" xfId="29819"/>
    <cellStyle name="SAPBEXinputData 6 6 6" xfId="29820"/>
    <cellStyle name="SAPBEXinputData 6 7" xfId="22024"/>
    <cellStyle name="SAPBEXinputData 6 8" xfId="22025"/>
    <cellStyle name="SAPBEXinputData 6 9" xfId="37139"/>
    <cellStyle name="SAPBEXinputData 7" xfId="2084"/>
    <cellStyle name="SAPBEXinputData 7 2" xfId="22026"/>
    <cellStyle name="SAPBEXinputData 7 3" xfId="35144"/>
    <cellStyle name="SAPBEXinputData 7 4" xfId="37143"/>
    <cellStyle name="SAPBEXinputData 8" xfId="2083"/>
    <cellStyle name="SAPBEXinputData 8 2" xfId="22027"/>
    <cellStyle name="SAPBEXinputData 8 2 2" xfId="29821"/>
    <cellStyle name="SAPBEXinputData 8 2 3" xfId="29822"/>
    <cellStyle name="SAPBEXinputData 8 2 4" xfId="29823"/>
    <cellStyle name="SAPBEXinputData 8 3" xfId="22028"/>
    <cellStyle name="SAPBEXinputData 8 3 2" xfId="29824"/>
    <cellStyle name="SAPBEXinputData 8 3 3" xfId="29825"/>
    <cellStyle name="SAPBEXinputData 8 3 4" xfId="29826"/>
    <cellStyle name="SAPBEXinputData 8 4" xfId="29827"/>
    <cellStyle name="SAPBEXinputData 8 5" xfId="29828"/>
    <cellStyle name="SAPBEXinputData 8 6" xfId="29829"/>
    <cellStyle name="SAPBEXinputData 8 7" xfId="37144"/>
    <cellStyle name="SAPBEXinputData 9" xfId="2082"/>
    <cellStyle name="SAPBEXinputData 9 2" xfId="22029"/>
    <cellStyle name="SAPBEXinputData 9 2 2" xfId="29830"/>
    <cellStyle name="SAPBEXinputData 9 2 3" xfId="29831"/>
    <cellStyle name="SAPBEXinputData 9 2 4" xfId="29832"/>
    <cellStyle name="SAPBEXinputData 9 3" xfId="22030"/>
    <cellStyle name="SAPBEXinputData 9 3 2" xfId="29833"/>
    <cellStyle name="SAPBEXinputData 9 3 3" xfId="29834"/>
    <cellStyle name="SAPBEXinputData 9 3 4" xfId="29835"/>
    <cellStyle name="SAPBEXinputData 9 4" xfId="29836"/>
    <cellStyle name="SAPBEXinputData 9 5" xfId="29837"/>
    <cellStyle name="SAPBEXinputData 9 6" xfId="29838"/>
    <cellStyle name="SAPBEXinputData_2010 non KPI targets_CAPEX_OPEX_2010y" xfId="6461"/>
    <cellStyle name="SAPBEXItemHeader" xfId="316"/>
    <cellStyle name="SAPBEXItemHeader 2" xfId="1033"/>
    <cellStyle name="SAPBEXItemHeader 2 2" xfId="22031"/>
    <cellStyle name="SAPBEXItemHeader 2 2 2" xfId="32399"/>
    <cellStyle name="SAPBEXItemHeader 2 3" xfId="22032"/>
    <cellStyle name="SAPBEXItemHeader 2 3 2" xfId="32721"/>
    <cellStyle name="SAPBEXItemHeader 2 4" xfId="22033"/>
    <cellStyle name="SAPBEXItemHeader 2 4 2" xfId="31132"/>
    <cellStyle name="SAPBEXItemHeader 2 5" xfId="7350"/>
    <cellStyle name="SAPBEXItemHeader 2 6" xfId="30845"/>
    <cellStyle name="SAPBEXItemHeader 3" xfId="2994"/>
    <cellStyle name="SAPBEXItemHeader 3 2" xfId="30479"/>
    <cellStyle name="SAPBEXItemHeader 3 3" xfId="35575"/>
    <cellStyle name="SAPBEXItemHeader 4" xfId="5447"/>
    <cellStyle name="SAPBEXItemHeader 4 2" xfId="34745"/>
    <cellStyle name="SAPBEXItemHeader 5" xfId="702"/>
    <cellStyle name="SAPBEXresData" xfId="317"/>
    <cellStyle name="SAPBEXresData 10" xfId="30826"/>
    <cellStyle name="SAPBEXresData 11" xfId="34296"/>
    <cellStyle name="SAPBEXresData 12" xfId="6280"/>
    <cellStyle name="SAPBEXresData 2" xfId="318"/>
    <cellStyle name="SAPBEXresData 2 2" xfId="2081"/>
    <cellStyle name="SAPBEXresData 2 2 2" xfId="2734"/>
    <cellStyle name="SAPBEXresData 2 2 2 2" xfId="32855"/>
    <cellStyle name="SAPBEXresData 2 2 3" xfId="22034"/>
    <cellStyle name="SAPBEXresData 2 2 4" xfId="32805"/>
    <cellStyle name="SAPBEXresData 2 2 5" xfId="35143"/>
    <cellStyle name="SAPBEXresData 2 3" xfId="2733"/>
    <cellStyle name="SAPBEXresData 2 3 2" xfId="22035"/>
    <cellStyle name="SAPBEXresData 2 3 3" xfId="31375"/>
    <cellStyle name="SAPBEXresData 2 3 4" xfId="37145"/>
    <cellStyle name="SAPBEXresData 2 4" xfId="2992"/>
    <cellStyle name="SAPBEXresData 2 4 2" xfId="7500"/>
    <cellStyle name="SAPBEXresData 2 4 3" xfId="35573"/>
    <cellStyle name="SAPBEXresData 2 5" xfId="22036"/>
    <cellStyle name="SAPBEXresData 2 5 2" xfId="33867"/>
    <cellStyle name="SAPBEXresData 2 6" xfId="7352"/>
    <cellStyle name="SAPBEXresData 2 7" xfId="31984"/>
    <cellStyle name="SAPBEXresData 3" xfId="703"/>
    <cellStyle name="SAPBEXresData 3 2" xfId="1035"/>
    <cellStyle name="SAPBEXresData 3 2 2" xfId="22038"/>
    <cellStyle name="SAPBEXresData 3 2 2 2" xfId="31505"/>
    <cellStyle name="SAPBEXresData 3 2 3" xfId="22037"/>
    <cellStyle name="SAPBEXresData 3 2 4" xfId="30764"/>
    <cellStyle name="SAPBEXresData 3 2 5" xfId="34869"/>
    <cellStyle name="SAPBEXresData 3 3" xfId="2735"/>
    <cellStyle name="SAPBEXresData 3 3 2" xfId="32338"/>
    <cellStyle name="SAPBEXresData 3 3 3" xfId="35429"/>
    <cellStyle name="SAPBEXresData 3 4" xfId="4604"/>
    <cellStyle name="SAPBEXresData 3 4 2" xfId="36315"/>
    <cellStyle name="SAPBEXresData 3 5" xfId="5448"/>
    <cellStyle name="SAPBEXresData 3 6" xfId="34746"/>
    <cellStyle name="SAPBEXresData 4" xfId="2224"/>
    <cellStyle name="SAPBEXresData 4 2" xfId="3343"/>
    <cellStyle name="SAPBEXresData 4 2 2" xfId="22039"/>
    <cellStyle name="SAPBEXresData 4 2 3" xfId="32852"/>
    <cellStyle name="SAPBEXresData 4 2 4" xfId="35841"/>
    <cellStyle name="SAPBEXresData 4 3" xfId="5449"/>
    <cellStyle name="SAPBEXresData 4 4" xfId="30212"/>
    <cellStyle name="SAPBEXresData 4 5" xfId="35230"/>
    <cellStyle name="SAPBEXresData 5" xfId="2310"/>
    <cellStyle name="SAPBEXresData 5 2" xfId="22040"/>
    <cellStyle name="SAPBEXresData 5 2 2" xfId="32467"/>
    <cellStyle name="SAPBEXresData 5 3" xfId="7351"/>
    <cellStyle name="SAPBEXresData 5 4" xfId="30825"/>
    <cellStyle name="SAPBEXresData 5 5" xfId="35258"/>
    <cellStyle name="SAPBEXresData 6" xfId="6043"/>
    <cellStyle name="SAPBEXresData 6 2" xfId="22041"/>
    <cellStyle name="SAPBEXresData 6 2 2" xfId="30619"/>
    <cellStyle name="SAPBEXresData 6 3" xfId="7722"/>
    <cellStyle name="SAPBEXresData 6 4" xfId="34183"/>
    <cellStyle name="SAPBEXresData 6 5" xfId="34525"/>
    <cellStyle name="SAPBEXresData 7" xfId="6836"/>
    <cellStyle name="SAPBEXresData 7 2" xfId="22042"/>
    <cellStyle name="SAPBEXresData 7 2 2" xfId="30478"/>
    <cellStyle name="SAPBEXresData 7 3" xfId="7721"/>
    <cellStyle name="SAPBEXresData 7 4" xfId="34182"/>
    <cellStyle name="SAPBEXresData 8" xfId="22043"/>
    <cellStyle name="SAPBEXresData 8 2" xfId="30607"/>
    <cellStyle name="SAPBEXresData 9" xfId="6984"/>
    <cellStyle name="SAPBEXresData_1-13 2012 RDG po društvima" xfId="4605"/>
    <cellStyle name="SAPBEXresDataEmph" xfId="319"/>
    <cellStyle name="SAPBEXresDataEmph 10" xfId="6281"/>
    <cellStyle name="SAPBEXresDataEmph 2" xfId="320"/>
    <cellStyle name="SAPBEXresDataEmph 2 2" xfId="2737"/>
    <cellStyle name="SAPBEXresDataEmph 2 2 2" xfId="22045"/>
    <cellStyle name="SAPBEXresDataEmph 2 2 2 2" xfId="7051"/>
    <cellStyle name="SAPBEXresDataEmph 2 2 3" xfId="22044"/>
    <cellStyle name="SAPBEXresDataEmph 2 2 4" xfId="30979"/>
    <cellStyle name="SAPBEXresDataEmph 2 3" xfId="2736"/>
    <cellStyle name="SAPBEXresDataEmph 2 3 2" xfId="22046"/>
    <cellStyle name="SAPBEXresDataEmph 2 3 3" xfId="33081"/>
    <cellStyle name="SAPBEXresDataEmph 2 3 4" xfId="37146"/>
    <cellStyle name="SAPBEXresDataEmph 2 4" xfId="2991"/>
    <cellStyle name="SAPBEXresDataEmph 2 4 2" xfId="32395"/>
    <cellStyle name="SAPBEXresDataEmph 2 4 3" xfId="35572"/>
    <cellStyle name="SAPBEXresDataEmph 2 5" xfId="22047"/>
    <cellStyle name="SAPBEXresDataEmph 2 5 2" xfId="31050"/>
    <cellStyle name="SAPBEXresDataEmph 2 6" xfId="7354"/>
    <cellStyle name="SAPBEXresDataEmph 2 7" xfId="31027"/>
    <cellStyle name="SAPBEXresDataEmph 3" xfId="704"/>
    <cellStyle name="SAPBEXresDataEmph 3 2" xfId="1036"/>
    <cellStyle name="SAPBEXresDataEmph 3 2 2" xfId="22049"/>
    <cellStyle name="SAPBEXresDataEmph 3 2 3" xfId="22048"/>
    <cellStyle name="SAPBEXresDataEmph 3 2 4" xfId="33844"/>
    <cellStyle name="SAPBEXresDataEmph 3 2 5" xfId="34870"/>
    <cellStyle name="SAPBEXresDataEmph 3 3" xfId="2738"/>
    <cellStyle name="SAPBEXresDataEmph 3 3 2" xfId="35430"/>
    <cellStyle name="SAPBEXresDataEmph 3 4" xfId="4606"/>
    <cellStyle name="SAPBEXresDataEmph 3 4 2" xfId="36316"/>
    <cellStyle name="SAPBEXresDataEmph 3 5" xfId="5450"/>
    <cellStyle name="SAPBEXresDataEmph 3 6" xfId="34747"/>
    <cellStyle name="SAPBEXresDataEmph 4" xfId="2223"/>
    <cellStyle name="SAPBEXresDataEmph 4 2" xfId="3345"/>
    <cellStyle name="SAPBEXresDataEmph 4 2 2" xfId="22050"/>
    <cellStyle name="SAPBEXresDataEmph 4 2 3" xfId="31254"/>
    <cellStyle name="SAPBEXresDataEmph 4 2 4" xfId="35843"/>
    <cellStyle name="SAPBEXresDataEmph 4 3" xfId="5451"/>
    <cellStyle name="SAPBEXresDataEmph 4 4" xfId="7114"/>
    <cellStyle name="SAPBEXresDataEmph 5" xfId="2196"/>
    <cellStyle name="SAPBEXresDataEmph 5 2" xfId="22051"/>
    <cellStyle name="SAPBEXresDataEmph 5 3" xfId="7353"/>
    <cellStyle name="SAPBEXresDataEmph 5 4" xfId="33843"/>
    <cellStyle name="SAPBEXresDataEmph 5 5" xfId="35213"/>
    <cellStyle name="SAPBEXresDataEmph 6" xfId="6044"/>
    <cellStyle name="SAPBEXresDataEmph 6 2" xfId="22052"/>
    <cellStyle name="SAPBEXresDataEmph 6 2 2" xfId="30351"/>
    <cellStyle name="SAPBEXresDataEmph 6 3" xfId="34526"/>
    <cellStyle name="SAPBEXresDataEmph 7" xfId="6837"/>
    <cellStyle name="SAPBEXresDataEmph 7 2" xfId="22053"/>
    <cellStyle name="SAPBEXresDataEmph 7 3" xfId="7723"/>
    <cellStyle name="SAPBEXresDataEmph 7 4" xfId="33816"/>
    <cellStyle name="SAPBEXresDataEmph 8" xfId="22054"/>
    <cellStyle name="SAPBEXresDataEmph 9" xfId="34297"/>
    <cellStyle name="SAPBEXresDataEmph_1-13 2012 RDG po društvima" xfId="4607"/>
    <cellStyle name="SAPBEXresItem" xfId="321"/>
    <cellStyle name="SAPBEXresItem 10" xfId="29986"/>
    <cellStyle name="SAPBEXresItem 11" xfId="34298"/>
    <cellStyle name="SAPBEXresItem 12" xfId="6282"/>
    <cellStyle name="SAPBEXresItem 2" xfId="322"/>
    <cellStyle name="SAPBEXresItem 2 2" xfId="2080"/>
    <cellStyle name="SAPBEXresItem 2 2 2" xfId="2740"/>
    <cellStyle name="SAPBEXresItem 2 2 2 2" xfId="31961"/>
    <cellStyle name="SAPBEXresItem 2 2 3" xfId="22055"/>
    <cellStyle name="SAPBEXresItem 2 2 4" xfId="31769"/>
    <cellStyle name="SAPBEXresItem 2 2 5" xfId="35142"/>
    <cellStyle name="SAPBEXresItem 2 3" xfId="2739"/>
    <cellStyle name="SAPBEXresItem 2 3 2" xfId="22056"/>
    <cellStyle name="SAPBEXresItem 2 3 3" xfId="31847"/>
    <cellStyle name="SAPBEXresItem 2 3 4" xfId="37147"/>
    <cellStyle name="SAPBEXresItem 2 4" xfId="2990"/>
    <cellStyle name="SAPBEXresItem 2 4 2" xfId="31965"/>
    <cellStyle name="SAPBEXresItem 2 4 3" xfId="35571"/>
    <cellStyle name="SAPBEXresItem 2 5" xfId="22057"/>
    <cellStyle name="SAPBEXresItem 2 5 2" xfId="32017"/>
    <cellStyle name="SAPBEXresItem 2 6" xfId="7355"/>
    <cellStyle name="SAPBEXresItem 2 7" xfId="31220"/>
    <cellStyle name="SAPBEXresItem 3" xfId="705"/>
    <cellStyle name="SAPBEXresItem 3 2" xfId="1037"/>
    <cellStyle name="SAPBEXresItem 3 2 2" xfId="22059"/>
    <cellStyle name="SAPBEXresItem 3 2 2 2" xfId="31131"/>
    <cellStyle name="SAPBEXresItem 3 2 3" xfId="22058"/>
    <cellStyle name="SAPBEXresItem 3 2 4" xfId="32979"/>
    <cellStyle name="SAPBEXresItem 3 2 5" xfId="34871"/>
    <cellStyle name="SAPBEXresItem 3 3" xfId="2741"/>
    <cellStyle name="SAPBEXresItem 3 3 2" xfId="33045"/>
    <cellStyle name="SAPBEXresItem 3 3 3" xfId="35431"/>
    <cellStyle name="SAPBEXresItem 3 4" xfId="4608"/>
    <cellStyle name="SAPBEXresItem 3 4 2" xfId="36317"/>
    <cellStyle name="SAPBEXresItem 3 5" xfId="5452"/>
    <cellStyle name="SAPBEXresItem 3 6" xfId="34748"/>
    <cellStyle name="SAPBEXresItem 4" xfId="2222"/>
    <cellStyle name="SAPBEXresItem 4 2" xfId="3347"/>
    <cellStyle name="SAPBEXresItem 4 2 2" xfId="22060"/>
    <cellStyle name="SAPBEXresItem 4 2 3" xfId="33634"/>
    <cellStyle name="SAPBEXresItem 4 2 4" xfId="35845"/>
    <cellStyle name="SAPBEXresItem 4 3" xfId="5453"/>
    <cellStyle name="SAPBEXresItem 4 4" xfId="31944"/>
    <cellStyle name="SAPBEXresItem 4 5" xfId="35229"/>
    <cellStyle name="SAPBEXresItem 5" xfId="2309"/>
    <cellStyle name="SAPBEXresItem 5 2" xfId="22061"/>
    <cellStyle name="SAPBEXresItem 5 2 2" xfId="30120"/>
    <cellStyle name="SAPBEXresItem 5 3" xfId="6991"/>
    <cellStyle name="SAPBEXresItem 5 4" xfId="30237"/>
    <cellStyle name="SAPBEXresItem 5 5" xfId="35257"/>
    <cellStyle name="SAPBEXresItem 6" xfId="6045"/>
    <cellStyle name="SAPBEXresItem 6 2" xfId="22062"/>
    <cellStyle name="SAPBEXresItem 6 2 2" xfId="33080"/>
    <cellStyle name="SAPBEXresItem 6 3" xfId="7725"/>
    <cellStyle name="SAPBEXresItem 6 4" xfId="7598"/>
    <cellStyle name="SAPBEXresItem 6 5" xfId="34527"/>
    <cellStyle name="SAPBEXresItem 7" xfId="6838"/>
    <cellStyle name="SAPBEXresItem 7 2" xfId="22063"/>
    <cellStyle name="SAPBEXresItem 7 2 2" xfId="32349"/>
    <cellStyle name="SAPBEXresItem 7 3" xfId="7724"/>
    <cellStyle name="SAPBEXresItem 7 4" xfId="31982"/>
    <cellStyle name="SAPBEXresItem 8" xfId="22064"/>
    <cellStyle name="SAPBEXresItem 8 2" xfId="32894"/>
    <cellStyle name="SAPBEXresItem 9" xfId="6985"/>
    <cellStyle name="SAPBEXresItem_1-13 2012 RDG po društvima" xfId="4609"/>
    <cellStyle name="SAPBEXresItemX" xfId="323"/>
    <cellStyle name="SAPBEXresItemX 10" xfId="7349"/>
    <cellStyle name="SAPBEXresItemX 11" xfId="6283"/>
    <cellStyle name="SAPBEXresItemX 2" xfId="324"/>
    <cellStyle name="SAPBEXresItemX 2 2" xfId="1039"/>
    <cellStyle name="SAPBEXresItemX 2 2 2" xfId="22066"/>
    <cellStyle name="SAPBEXresItemX 2 2 2 2" xfId="22067"/>
    <cellStyle name="SAPBEXresItemX 2 2 2 2 2" xfId="7277"/>
    <cellStyle name="SAPBEXresItemX 2 2 2 3" xfId="33861"/>
    <cellStyle name="SAPBEXresItemX 2 2 3" xfId="22068"/>
    <cellStyle name="SAPBEXresItemX 2 2 3 2" xfId="33250"/>
    <cellStyle name="SAPBEXresItemX 2 2 4" xfId="22069"/>
    <cellStyle name="SAPBEXresItemX 2 2 4 2" xfId="7224"/>
    <cellStyle name="SAPBEXresItemX 2 2 5" xfId="22065"/>
    <cellStyle name="SAPBEXresItemX 2 2 6" xfId="7554"/>
    <cellStyle name="SAPBEXresItemX 2 3" xfId="2079"/>
    <cellStyle name="SAPBEXresItemX 2 3 2" xfId="22070"/>
    <cellStyle name="SAPBEXresItemX 2 3 3" xfId="32545"/>
    <cellStyle name="SAPBEXresItemX 2 3 4" xfId="35141"/>
    <cellStyle name="SAPBEXresItemX 2 4" xfId="2742"/>
    <cellStyle name="SAPBEXresItemX 2 4 2" xfId="22071"/>
    <cellStyle name="SAPBEXresItemX 2 4 2 2" xfId="33516"/>
    <cellStyle name="SAPBEXresItemX 2 4 3" xfId="30272"/>
    <cellStyle name="SAPBEXresItemX 2 4 4" xfId="35432"/>
    <cellStyle name="SAPBEXresItemX 2 5" xfId="2989"/>
    <cellStyle name="SAPBEXresItemX 2 5 2" xfId="30477"/>
    <cellStyle name="SAPBEXresItemX 2 5 3" xfId="35570"/>
    <cellStyle name="SAPBEXresItemX 2 6" xfId="5455"/>
    <cellStyle name="SAPBEXresItemX 2 6 2" xfId="33860"/>
    <cellStyle name="SAPBEXresItemX 2 6 3" xfId="34750"/>
    <cellStyle name="SAPBEXresItemX 2 7" xfId="707"/>
    <cellStyle name="SAPBEXresItemX 2 8" xfId="30510"/>
    <cellStyle name="SAPBEXresItemX 3" xfId="708"/>
    <cellStyle name="SAPBEXresItemX 3 2" xfId="1040"/>
    <cellStyle name="SAPBEXresItemX 3 2 2" xfId="22073"/>
    <cellStyle name="SAPBEXresItemX 3 2 2 2" xfId="31518"/>
    <cellStyle name="SAPBEXresItemX 3 2 3" xfId="22074"/>
    <cellStyle name="SAPBEXresItemX 3 2 3 2" xfId="32394"/>
    <cellStyle name="SAPBEXresItemX 3 2 4" xfId="22072"/>
    <cellStyle name="SAPBEXresItemX 3 2 5" xfId="7585"/>
    <cellStyle name="SAPBEXresItemX 3 2 6" xfId="34872"/>
    <cellStyle name="SAPBEXresItemX 3 2 7" xfId="37148"/>
    <cellStyle name="SAPBEXresItemX 3 3" xfId="2743"/>
    <cellStyle name="SAPBEXresItemX 3 3 2" xfId="22075"/>
    <cellStyle name="SAPBEXresItemX 3 3 2 2" xfId="33632"/>
    <cellStyle name="SAPBEXresItemX 3 3 3" xfId="30269"/>
    <cellStyle name="SAPBEXresItemX 3 3 4" xfId="35433"/>
    <cellStyle name="SAPBEXresItemX 3 4" xfId="4610"/>
    <cellStyle name="SAPBEXresItemX 3 4 2" xfId="30890"/>
    <cellStyle name="SAPBEXresItemX 3 4 3" xfId="36318"/>
    <cellStyle name="SAPBEXresItemX 3 5" xfId="5456"/>
    <cellStyle name="SAPBEXresItemX 3 5 2" xfId="7488"/>
    <cellStyle name="SAPBEXresItemX 3 6" xfId="7357"/>
    <cellStyle name="SAPBEXresItemX 3 7" xfId="33945"/>
    <cellStyle name="SAPBEXresItemX 3 8" xfId="34751"/>
    <cellStyle name="SAPBEXresItemX 4" xfId="1038"/>
    <cellStyle name="SAPBEXresItemX 4 2" xfId="3350"/>
    <cellStyle name="SAPBEXresItemX 4 2 2" xfId="22077"/>
    <cellStyle name="SAPBEXresItemX 4 2 2 2" xfId="30978"/>
    <cellStyle name="SAPBEXresItemX 4 2 3" xfId="22076"/>
    <cellStyle name="SAPBEXresItemX 4 2 4" xfId="30933"/>
    <cellStyle name="SAPBEXresItemX 4 2 5" xfId="35848"/>
    <cellStyle name="SAPBEXresItemX 4 2 6" xfId="37149"/>
    <cellStyle name="SAPBEXresItemX 4 3" xfId="5457"/>
    <cellStyle name="SAPBEXresItemX 4 3 2" xfId="30429"/>
    <cellStyle name="SAPBEXresItemX 4 4" xfId="22078"/>
    <cellStyle name="SAPBEXresItemX 4 4 2" xfId="33679"/>
    <cellStyle name="SAPBEXresItemX 4 5" xfId="7358"/>
    <cellStyle name="SAPBEXresItemX 4 6" xfId="32779"/>
    <cellStyle name="SAPBEXresItemX 5" xfId="2221"/>
    <cellStyle name="SAPBEXresItemX 5 2" xfId="22079"/>
    <cellStyle name="SAPBEXresItemX 5 2 2" xfId="22080"/>
    <cellStyle name="SAPBEXresItemX 5 2 2 2" xfId="31245"/>
    <cellStyle name="SAPBEXresItemX 5 2 3" xfId="32893"/>
    <cellStyle name="SAPBEXresItemX 5 2 4" xfId="37150"/>
    <cellStyle name="SAPBEXresItemX 5 3" xfId="22081"/>
    <cellStyle name="SAPBEXresItemX 5 3 2" xfId="31253"/>
    <cellStyle name="SAPBEXresItemX 5 4" xfId="22082"/>
    <cellStyle name="SAPBEXresItemX 5 4 2" xfId="30257"/>
    <cellStyle name="SAPBEXresItemX 5 5" xfId="7356"/>
    <cellStyle name="SAPBEXresItemX 5 6" xfId="32402"/>
    <cellStyle name="SAPBEXresItemX 5 7" xfId="35228"/>
    <cellStyle name="SAPBEXresItemX 6" xfId="2195"/>
    <cellStyle name="SAPBEXresItemX 6 2" xfId="22083"/>
    <cellStyle name="SAPBEXresItemX 6 2 2" xfId="30476"/>
    <cellStyle name="SAPBEXresItemX 6 3" xfId="7727"/>
    <cellStyle name="SAPBEXresItemX 6 4" xfId="30167"/>
    <cellStyle name="SAPBEXresItemX 6 5" xfId="35212"/>
    <cellStyle name="SAPBEXresItemX 7" xfId="5454"/>
    <cellStyle name="SAPBEXresItemX 7 2" xfId="22084"/>
    <cellStyle name="SAPBEXresItemX 7 2 2" xfId="31968"/>
    <cellStyle name="SAPBEXresItemX 7 3" xfId="22085"/>
    <cellStyle name="SAPBEXresItemX 7 3 2" xfId="30614"/>
    <cellStyle name="SAPBEXresItemX 7 4" xfId="7726"/>
    <cellStyle name="SAPBEXresItemX 7 5" xfId="29883"/>
    <cellStyle name="SAPBEXresItemX 7 6" xfId="34749"/>
    <cellStyle name="SAPBEXresItemX 8" xfId="706"/>
    <cellStyle name="SAPBEXresItemX 8 2" xfId="31130"/>
    <cellStyle name="SAPBEXresItemX 8 3" xfId="34528"/>
    <cellStyle name="SAPBEXresItemX 9" xfId="6046"/>
    <cellStyle name="SAPBEXresItemX_1-13 2012 RDG po društvima" xfId="4611"/>
    <cellStyle name="SAPBEXstdData" xfId="325"/>
    <cellStyle name="SAPBEXstdData 10" xfId="32784"/>
    <cellStyle name="SAPBEXstdData 11" xfId="32271"/>
    <cellStyle name="SAPBEXstdData 12" xfId="6284"/>
    <cellStyle name="SAPBEXstdData 2" xfId="709"/>
    <cellStyle name="SAPBEXstdData 2 2" xfId="1515"/>
    <cellStyle name="SAPBEXstdData 2 2 2" xfId="1907"/>
    <cellStyle name="SAPBEXstdData 2 2 2 2" xfId="30229"/>
    <cellStyle name="SAPBEXstdData 2 2 2 3" xfId="35107"/>
    <cellStyle name="SAPBEXstdData 2 2 3" xfId="22086"/>
    <cellStyle name="SAPBEXstdData 2 2 3 2" xfId="33032"/>
    <cellStyle name="SAPBEXstdData 2 2 4" xfId="7360"/>
    <cellStyle name="SAPBEXstdData 2 2 5" xfId="7624"/>
    <cellStyle name="SAPBEXstdData 2 2 6" xfId="37151"/>
    <cellStyle name="SAPBEXstdData 2 3" xfId="2220"/>
    <cellStyle name="SAPBEXstdData 2 3 2" xfId="22087"/>
    <cellStyle name="SAPBEXstdData 2 3 3" xfId="31252"/>
    <cellStyle name="SAPBEXstdData 2 3 4" xfId="35227"/>
    <cellStyle name="SAPBEXstdData 2 4" xfId="2987"/>
    <cellStyle name="SAPBEXstdData 2 4 2" xfId="31049"/>
    <cellStyle name="SAPBEXstdData 2 4 3" xfId="35568"/>
    <cellStyle name="SAPBEXstdData 2 5" xfId="22088"/>
    <cellStyle name="SAPBEXstdData 2 5 2" xfId="32958"/>
    <cellStyle name="SAPBEXstdData 2 6" xfId="7359"/>
    <cellStyle name="SAPBEXstdData 2 7" xfId="33877"/>
    <cellStyle name="SAPBEXstdData 3" xfId="1166"/>
    <cellStyle name="SAPBEXstdData 3 2" xfId="1516"/>
    <cellStyle name="SAPBEXstdData 3 2 2" xfId="2745"/>
    <cellStyle name="SAPBEXstdData 3 2 3" xfId="34995"/>
    <cellStyle name="SAPBEXstdData 3 3" xfId="2744"/>
    <cellStyle name="SAPBEXstdData 3 3 2" xfId="31567"/>
    <cellStyle name="SAPBEXstdData 3 3 3" xfId="35434"/>
    <cellStyle name="SAPBEXstdData 3 3 4" xfId="37153"/>
    <cellStyle name="SAPBEXstdData 3 4" xfId="2986"/>
    <cellStyle name="SAPBEXstdData 3 4 2" xfId="33594"/>
    <cellStyle name="SAPBEXstdData 3 4 3" xfId="35567"/>
    <cellStyle name="SAPBEXstdData 3 5" xfId="5458"/>
    <cellStyle name="SAPBEXstdData 3 6" xfId="30273"/>
    <cellStyle name="SAPBEXstdData 3 7" xfId="29897"/>
    <cellStyle name="SAPBEXstdData 3 8" xfId="34922"/>
    <cellStyle name="SAPBEXstdData 4" xfId="1908"/>
    <cellStyle name="SAPBEXstdData 4 2" xfId="3355"/>
    <cellStyle name="SAPBEXstdData 4 2 2" xfId="30332"/>
    <cellStyle name="SAPBEXstdData 4 2 3" xfId="35853"/>
    <cellStyle name="SAPBEXstdData 4 3" xfId="4121"/>
    <cellStyle name="SAPBEXstdData 4 3 2" xfId="30922"/>
    <cellStyle name="SAPBEXstdData 4 3 3" xfId="36158"/>
    <cellStyle name="SAPBEXstdData 4 4" xfId="5459"/>
    <cellStyle name="SAPBEXstdData 5" xfId="4612"/>
    <cellStyle name="SAPBEXstdData 5 2" xfId="33716"/>
    <cellStyle name="SAPBEXstdData 5 3" xfId="31129"/>
    <cellStyle name="SAPBEXstdData 5 4" xfId="36319"/>
    <cellStyle name="SAPBEXstdData 6" xfId="22089"/>
    <cellStyle name="SAPBEXstdData 6 2" xfId="32594"/>
    <cellStyle name="SAPBEXstdData 7" xfId="22090"/>
    <cellStyle name="SAPBEXstdData 7 2" xfId="30749"/>
    <cellStyle name="SAPBEXstdData 7 3" xfId="30481"/>
    <cellStyle name="SAPBEXstdData 8" xfId="22091"/>
    <cellStyle name="SAPBEXstdData 8 2" xfId="30750"/>
    <cellStyle name="SAPBEXstdData 8 3" xfId="30667"/>
    <cellStyle name="SAPBEXstdData 9" xfId="6986"/>
    <cellStyle name="SAPBEXstdData_1-13 2012 RDG po društvima" xfId="4613"/>
    <cellStyle name="SAPBEXstdDataEmph" xfId="326"/>
    <cellStyle name="SAPBEXstdDataEmph 10" xfId="31307"/>
    <cellStyle name="SAPBEXstdDataEmph 11" xfId="31563"/>
    <cellStyle name="SAPBEXstdDataEmph 12" xfId="6285"/>
    <cellStyle name="SAPBEXstdDataEmph 2" xfId="1909"/>
    <cellStyle name="SAPBEXstdDataEmph 2 2" xfId="2078"/>
    <cellStyle name="SAPBEXstdDataEmph 2 2 2" xfId="22093"/>
    <cellStyle name="SAPBEXstdDataEmph 2 2 2 2" xfId="31950"/>
    <cellStyle name="SAPBEXstdDataEmph 2 2 2 3" xfId="32552"/>
    <cellStyle name="SAPBEXstdDataEmph 2 2 3" xfId="22092"/>
    <cellStyle name="SAPBEXstdDataEmph 2 2 4" xfId="32845"/>
    <cellStyle name="SAPBEXstdDataEmph 2 3" xfId="2746"/>
    <cellStyle name="SAPBEXstdDataEmph 2 3 2" xfId="32543"/>
    <cellStyle name="SAPBEXstdDataEmph 2 4" xfId="2985"/>
    <cellStyle name="SAPBEXstdDataEmph 2 4 2" xfId="33537"/>
    <cellStyle name="SAPBEXstdDataEmph 2 4 3" xfId="35566"/>
    <cellStyle name="SAPBEXstdDataEmph 2 5" xfId="5460"/>
    <cellStyle name="SAPBEXstdDataEmph 2 5 2" xfId="31677"/>
    <cellStyle name="SAPBEXstdDataEmph 2 5 3" xfId="30119"/>
    <cellStyle name="SAPBEXstdDataEmph 2 6" xfId="6048"/>
    <cellStyle name="SAPBEXstdDataEmph 2 7" xfId="33780"/>
    <cellStyle name="SAPBEXstdDataEmph 2 8" xfId="35108"/>
    <cellStyle name="SAPBEXstdDataEmph 3" xfId="2219"/>
    <cellStyle name="SAPBEXstdDataEmph 3 2" xfId="2747"/>
    <cellStyle name="SAPBEXstdDataEmph 3 2 2" xfId="22094"/>
    <cellStyle name="SAPBEXstdDataEmph 3 2 2 2" xfId="31092"/>
    <cellStyle name="SAPBEXstdDataEmph 3 2 3" xfId="32603"/>
    <cellStyle name="SAPBEXstdDataEmph 3 3" xfId="22095"/>
    <cellStyle name="SAPBEXstdDataEmph 3 3 2" xfId="31674"/>
    <cellStyle name="SAPBEXstdDataEmph 3 4" xfId="22096"/>
    <cellStyle name="SAPBEXstdDataEmph 3 4 2" xfId="31951"/>
    <cellStyle name="SAPBEXstdDataEmph 3 4 3" xfId="33010"/>
    <cellStyle name="SAPBEXstdDataEmph 3 5" xfId="7361"/>
    <cellStyle name="SAPBEXstdDataEmph 3 6" xfId="32315"/>
    <cellStyle name="SAPBEXstdDataEmph 4" xfId="2194"/>
    <cellStyle name="SAPBEXstdDataEmph 4 2" xfId="2748"/>
    <cellStyle name="SAPBEXstdDataEmph 4 2 2" xfId="35435"/>
    <cellStyle name="SAPBEXstdDataEmph 4 3" xfId="30366"/>
    <cellStyle name="SAPBEXstdDataEmph 4 4" xfId="35211"/>
    <cellStyle name="SAPBEXstdDataEmph 5" xfId="6047"/>
    <cellStyle name="SAPBEXstdDataEmph 5 2" xfId="7729"/>
    <cellStyle name="SAPBEXstdDataEmph 5 3" xfId="33007"/>
    <cellStyle name="SAPBEXstdDataEmph 5 4" xfId="32090"/>
    <cellStyle name="SAPBEXstdDataEmph 6" xfId="6839"/>
    <cellStyle name="SAPBEXstdDataEmph 6 2" xfId="22097"/>
    <cellStyle name="SAPBEXstdDataEmph 6 2 2" xfId="30564"/>
    <cellStyle name="SAPBEXstdDataEmph 6 3" xfId="7728"/>
    <cellStyle name="SAPBEXstdDataEmph 6 4" xfId="34184"/>
    <cellStyle name="SAPBEXstdDataEmph 7" xfId="22098"/>
    <cellStyle name="SAPBEXstdDataEmph 7 2" xfId="31678"/>
    <cellStyle name="SAPBEXstdDataEmph 7 3" xfId="33044"/>
    <cellStyle name="SAPBEXstdDataEmph 8" xfId="22099"/>
    <cellStyle name="SAPBEXstdDataEmph 8 2" xfId="33717"/>
    <cellStyle name="SAPBEXstdDataEmph 8 3" xfId="31479"/>
    <cellStyle name="SAPBEXstdDataEmph 9" xfId="6987"/>
    <cellStyle name="SAPBEXstdDataEmph_1-13 2012 RDG po društvima" xfId="4614"/>
    <cellStyle name="SAPBEXstdItem" xfId="327"/>
    <cellStyle name="SAPBEXstdItem 10" xfId="33489"/>
    <cellStyle name="SAPBEXstdItem 11" xfId="6286"/>
    <cellStyle name="SAPBEXstdItem 2" xfId="710"/>
    <cellStyle name="SAPBEXstdItem 2 10" xfId="32959"/>
    <cellStyle name="SAPBEXstdItem 2 11" xfId="34752"/>
    <cellStyle name="SAPBEXstdItem 2 2" xfId="1041"/>
    <cellStyle name="SAPBEXstdItem 2 2 2" xfId="2750"/>
    <cellStyle name="SAPBEXstdItem 2 2 2 2" xfId="32062"/>
    <cellStyle name="SAPBEXstdItem 2 2 2 3" xfId="35437"/>
    <cellStyle name="SAPBEXstdItem 2 2 3" xfId="22100"/>
    <cellStyle name="SAPBEXstdItem 2 2 3 2" xfId="33249"/>
    <cellStyle name="SAPBEXstdItem 2 2 4" xfId="7363"/>
    <cellStyle name="SAPBEXstdItem 2 2 5" xfId="30909"/>
    <cellStyle name="SAPBEXstdItem 2 2 6" xfId="34873"/>
    <cellStyle name="SAPBEXstdItem 2 3" xfId="1910"/>
    <cellStyle name="SAPBEXstdItem 2 3 2" xfId="22102"/>
    <cellStyle name="SAPBEXstdItem 2 3 2 2" xfId="34100"/>
    <cellStyle name="SAPBEXstdItem 2 3 3" xfId="22101"/>
    <cellStyle name="SAPBEXstdItem 2 3 4" xfId="30457"/>
    <cellStyle name="SAPBEXstdItem 2 3 5" xfId="35109"/>
    <cellStyle name="SAPBEXstdItem 2 3 6" xfId="37154"/>
    <cellStyle name="SAPBEXstdItem 2 4" xfId="2218"/>
    <cellStyle name="SAPBEXstdItem 2 4 2" xfId="32126"/>
    <cellStyle name="SAPBEXstdItem 2 4 3" xfId="35226"/>
    <cellStyle name="SAPBEXstdItem 2 5" xfId="2749"/>
    <cellStyle name="SAPBEXstdItem 2 5 2" xfId="22103"/>
    <cellStyle name="SAPBEXstdItem 2 5 2 2" xfId="7433"/>
    <cellStyle name="SAPBEXstdItem 2 5 3" xfId="33263"/>
    <cellStyle name="SAPBEXstdItem 2 5 4" xfId="35436"/>
    <cellStyle name="SAPBEXstdItem 2 6" xfId="2980"/>
    <cellStyle name="SAPBEXstdItem 2 6 2" xfId="7501"/>
    <cellStyle name="SAPBEXstdItem 2 6 3" xfId="35561"/>
    <cellStyle name="SAPBEXstdItem 2 7" xfId="4113"/>
    <cellStyle name="SAPBEXstdItem 2 7 2" xfId="32689"/>
    <cellStyle name="SAPBEXstdItem 2 7 3" xfId="36156"/>
    <cellStyle name="SAPBEXstdItem 2 8" xfId="5461"/>
    <cellStyle name="SAPBEXstdItem 2 8 2" xfId="32804"/>
    <cellStyle name="SAPBEXstdItem 2 9" xfId="7362"/>
    <cellStyle name="SAPBEXstdItem 3" xfId="1167"/>
    <cellStyle name="SAPBEXstdItem 3 2" xfId="1911"/>
    <cellStyle name="SAPBEXstdItem 3 2 2" xfId="2978"/>
    <cellStyle name="SAPBEXstdItem 3 2 2 2" xfId="33432"/>
    <cellStyle name="SAPBEXstdItem 3 2 2 3" xfId="35559"/>
    <cellStyle name="SAPBEXstdItem 3 2 3" xfId="3659"/>
    <cellStyle name="SAPBEXstdItem 3 2 3 2" xfId="36050"/>
    <cellStyle name="SAPBEXstdItem 3 2 4" xfId="5463"/>
    <cellStyle name="SAPBEXstdItem 3 2 5" xfId="35110"/>
    <cellStyle name="SAPBEXstdItem 3 3" xfId="2751"/>
    <cellStyle name="SAPBEXstdItem 3 3 2" xfId="32707"/>
    <cellStyle name="SAPBEXstdItem 3 3 3" xfId="35438"/>
    <cellStyle name="SAPBEXstdItem 3 4" xfId="3358"/>
    <cellStyle name="SAPBEXstdItem 3 4 2" xfId="33461"/>
    <cellStyle name="SAPBEXstdItem 3 4 3" xfId="35856"/>
    <cellStyle name="SAPBEXstdItem 3 5" xfId="2979"/>
    <cellStyle name="SAPBEXstdItem 3 5 2" xfId="31762"/>
    <cellStyle name="SAPBEXstdItem 3 5 3" xfId="35560"/>
    <cellStyle name="SAPBEXstdItem 3 6" xfId="5462"/>
    <cellStyle name="SAPBEXstdItem 3 7" xfId="33066"/>
    <cellStyle name="SAPBEXstdItem 4" xfId="1912"/>
    <cellStyle name="SAPBEXstdItem 4 2" xfId="2752"/>
    <cellStyle name="SAPBEXstdItem 4 2 2" xfId="33419"/>
    <cellStyle name="SAPBEXstdItem 4 2 3" xfId="35439"/>
    <cellStyle name="SAPBEXstdItem 4 2 4" xfId="37155"/>
    <cellStyle name="SAPBEXstdItem 4 3" xfId="3359"/>
    <cellStyle name="SAPBEXstdItem 4 3 2" xfId="35857"/>
    <cellStyle name="SAPBEXstdItem 4 4" xfId="2977"/>
    <cellStyle name="SAPBEXstdItem 4 4 2" xfId="35558"/>
    <cellStyle name="SAPBEXstdItem 4 5" xfId="5464"/>
    <cellStyle name="SAPBEXstdItem 4 6" xfId="35111"/>
    <cellStyle name="SAPBEXstdItem 5" xfId="2973"/>
    <cellStyle name="SAPBEXstdItem 5 2" xfId="22104"/>
    <cellStyle name="SAPBEXstdItem 5 2 2" xfId="33198"/>
    <cellStyle name="SAPBEXstdItem 5 2 3" xfId="33828"/>
    <cellStyle name="SAPBEXstdItem 5 3" xfId="7730"/>
    <cellStyle name="SAPBEXstdItem 5 4" xfId="33707"/>
    <cellStyle name="SAPBEXstdItem 5 5" xfId="35554"/>
    <cellStyle name="SAPBEXstdItem 6" xfId="22105"/>
    <cellStyle name="SAPBEXstdItem 6 2" xfId="31274"/>
    <cellStyle name="SAPBEXstdItem 6 3" xfId="30792"/>
    <cellStyle name="SAPBEXstdItem 7" xfId="22106"/>
    <cellStyle name="SAPBEXstdItem 7 2" xfId="31275"/>
    <cellStyle name="SAPBEXstdItem 7 3" xfId="13391"/>
    <cellStyle name="SAPBEXstdItem 8" xfId="6988"/>
    <cellStyle name="SAPBEXstdItem 9" xfId="30704"/>
    <cellStyle name="SAPBEXstdItem_1-13 2012 RDG po društvima" xfId="4615"/>
    <cellStyle name="SAPBEXstdItemX" xfId="328"/>
    <cellStyle name="SAPBEXstdItemX 10" xfId="34038"/>
    <cellStyle name="SAPBEXstdItemX 11" xfId="6287"/>
    <cellStyle name="SAPBEXstdItemX 2" xfId="329"/>
    <cellStyle name="SAPBEXstdItemX 2 10" xfId="37156"/>
    <cellStyle name="SAPBEXstdItemX 2 2" xfId="1043"/>
    <cellStyle name="SAPBEXstdItemX 2 2 2" xfId="4616"/>
    <cellStyle name="SAPBEXstdItemX 2 2 2 2" xfId="22108"/>
    <cellStyle name="SAPBEXstdItemX 2 2 2 2 2" xfId="31152"/>
    <cellStyle name="SAPBEXstdItemX 2 2 2 3" xfId="22107"/>
    <cellStyle name="SAPBEXstdItemX 2 2 2 4" xfId="31153"/>
    <cellStyle name="SAPBEXstdItemX 2 2 2 5" xfId="36320"/>
    <cellStyle name="SAPBEXstdItemX 2 2 3" xfId="22109"/>
    <cellStyle name="SAPBEXstdItemX 2 2 3 2" xfId="7422"/>
    <cellStyle name="SAPBEXstdItemX 2 2 4" xfId="22110"/>
    <cellStyle name="SAPBEXstdItemX 2 2 4 2" xfId="31478"/>
    <cellStyle name="SAPBEXstdItemX 2 2 5" xfId="22111"/>
    <cellStyle name="SAPBEXstdItemX 2 2 5 2" xfId="31784"/>
    <cellStyle name="SAPBEXstdItemX 2 2 6" xfId="7365"/>
    <cellStyle name="SAPBEXstdItemX 2 2 7" xfId="30211"/>
    <cellStyle name="SAPBEXstdItemX 2 3" xfId="2077"/>
    <cellStyle name="SAPBEXstdItemX 2 3 2" xfId="22113"/>
    <cellStyle name="SAPBEXstdItemX 2 3 2 2" xfId="30416"/>
    <cellStyle name="SAPBEXstdItemX 2 3 3" xfId="22112"/>
    <cellStyle name="SAPBEXstdItemX 2 3 4" xfId="32420"/>
    <cellStyle name="SAPBEXstdItemX 2 3 5" xfId="35140"/>
    <cellStyle name="SAPBEXstdItemX 2 4" xfId="2753"/>
    <cellStyle name="SAPBEXstdItemX 2 4 2" xfId="22114"/>
    <cellStyle name="SAPBEXstdItemX 2 4 2 2" xfId="32272"/>
    <cellStyle name="SAPBEXstdItemX 2 4 3" xfId="31210"/>
    <cellStyle name="SAPBEXstdItemX 2 4 4" xfId="35440"/>
    <cellStyle name="SAPBEXstdItemX 2 5" xfId="3479"/>
    <cellStyle name="SAPBEXstdItemX 2 5 2" xfId="22115"/>
    <cellStyle name="SAPBEXstdItemX 2 5 2 2" xfId="33719"/>
    <cellStyle name="SAPBEXstdItemX 2 5 3" xfId="30963"/>
    <cellStyle name="SAPBEXstdItemX 2 5 4" xfId="35966"/>
    <cellStyle name="SAPBEXstdItemX 2 6" xfId="5466"/>
    <cellStyle name="SAPBEXstdItemX 2 6 2" xfId="33199"/>
    <cellStyle name="SAPBEXstdItemX 2 6 3" xfId="34754"/>
    <cellStyle name="SAPBEXstdItemX 2 7" xfId="712"/>
    <cellStyle name="SAPBEXstdItemX 2 7 2" xfId="31801"/>
    <cellStyle name="SAPBEXstdItemX 2 8" xfId="7364"/>
    <cellStyle name="SAPBEXstdItemX 2 9" xfId="30606"/>
    <cellStyle name="SAPBEXstdItemX 3" xfId="713"/>
    <cellStyle name="SAPBEXstdItemX 3 2" xfId="1044"/>
    <cellStyle name="SAPBEXstdItemX 3 2 2" xfId="2967"/>
    <cellStyle name="SAPBEXstdItemX 3 2 2 2" xfId="30659"/>
    <cellStyle name="SAPBEXstdItemX 3 2 2 3" xfId="35548"/>
    <cellStyle name="SAPBEXstdItemX 3 2 3" xfId="22117"/>
    <cellStyle name="SAPBEXstdItemX 3 2 3 2" xfId="30350"/>
    <cellStyle name="SAPBEXstdItemX 3 2 4" xfId="22116"/>
    <cellStyle name="SAPBEXstdItemX 3 2 5" xfId="31184"/>
    <cellStyle name="SAPBEXstdItemX 3 2 6" xfId="34874"/>
    <cellStyle name="SAPBEXstdItemX 3 2 7" xfId="37157"/>
    <cellStyle name="SAPBEXstdItemX 3 3" xfId="2754"/>
    <cellStyle name="SAPBEXstdItemX 3 3 2" xfId="22118"/>
    <cellStyle name="SAPBEXstdItemX 3 3 2 2" xfId="32686"/>
    <cellStyle name="SAPBEXstdItemX 3 3 3" xfId="32134"/>
    <cellStyle name="SAPBEXstdItemX 3 3 4" xfId="35441"/>
    <cellStyle name="SAPBEXstdItemX 3 4" xfId="2968"/>
    <cellStyle name="SAPBEXstdItemX 3 4 2" xfId="8852"/>
    <cellStyle name="SAPBEXstdItemX 3 4 3" xfId="35549"/>
    <cellStyle name="SAPBEXstdItemX 3 5" xfId="4617"/>
    <cellStyle name="SAPBEXstdItemX 3 5 2" xfId="31534"/>
    <cellStyle name="SAPBEXstdItemX 3 5 3" xfId="36321"/>
    <cellStyle name="SAPBEXstdItemX 3 6" xfId="5467"/>
    <cellStyle name="SAPBEXstdItemX 3 7" xfId="30171"/>
    <cellStyle name="SAPBEXstdItemX 3 8" xfId="34755"/>
    <cellStyle name="SAPBEXstdItemX 4" xfId="1042"/>
    <cellStyle name="SAPBEXstdItemX 4 2" xfId="3362"/>
    <cellStyle name="SAPBEXstdItemX 4 2 2" xfId="22120"/>
    <cellStyle name="SAPBEXstdItemX 4 2 2 2" xfId="31783"/>
    <cellStyle name="SAPBEXstdItemX 4 2 3" xfId="22119"/>
    <cellStyle name="SAPBEXstdItemX 4 2 4" xfId="33798"/>
    <cellStyle name="SAPBEXstdItemX 4 2 5" xfId="35858"/>
    <cellStyle name="SAPBEXstdItemX 4 2 6" xfId="37158"/>
    <cellStyle name="SAPBEXstdItemX 4 3" xfId="2966"/>
    <cellStyle name="SAPBEXstdItemX 4 3 2" xfId="32197"/>
    <cellStyle name="SAPBEXstdItemX 4 3 3" xfId="35547"/>
    <cellStyle name="SAPBEXstdItemX 4 4" xfId="5468"/>
    <cellStyle name="SAPBEXstdItemX 4 5" xfId="33805"/>
    <cellStyle name="SAPBEXstdItemX 5" xfId="2217"/>
    <cellStyle name="SAPBEXstdItemX 5 2" xfId="3363"/>
    <cellStyle name="SAPBEXstdItemX 5 2 2" xfId="22121"/>
    <cellStyle name="SAPBEXstdItemX 5 2 2 2" xfId="33656"/>
    <cellStyle name="SAPBEXstdItemX 5 2 3" xfId="32299"/>
    <cellStyle name="SAPBEXstdItemX 5 2 4" xfId="35859"/>
    <cellStyle name="SAPBEXstdItemX 5 2 5" xfId="37159"/>
    <cellStyle name="SAPBEXstdItemX 5 3" xfId="2965"/>
    <cellStyle name="SAPBEXstdItemX 5 3 2" xfId="7454"/>
    <cellStyle name="SAPBEXstdItemX 5 3 3" xfId="35546"/>
    <cellStyle name="SAPBEXstdItemX 5 4" xfId="5469"/>
    <cellStyle name="SAPBEXstdItemX 5 4 2" xfId="33778"/>
    <cellStyle name="SAPBEXstdItemX 5 5" xfId="7732"/>
    <cellStyle name="SAPBEXstdItemX 5 6" xfId="29997"/>
    <cellStyle name="SAPBEXstdItemX 6" xfId="2193"/>
    <cellStyle name="SAPBEXstdItemX 6 2" xfId="4734"/>
    <cellStyle name="SAPBEXstdItemX 6 2 2" xfId="32167"/>
    <cellStyle name="SAPBEXstdItemX 6 2 3" xfId="36353"/>
    <cellStyle name="SAPBEXstdItemX 6 3" xfId="22122"/>
    <cellStyle name="SAPBEXstdItemX 6 3 2" xfId="33320"/>
    <cellStyle name="SAPBEXstdItemX 6 4" xfId="7731"/>
    <cellStyle name="SAPBEXstdItemX 6 5" xfId="30831"/>
    <cellStyle name="SAPBEXstdItemX 6 6" xfId="35210"/>
    <cellStyle name="SAPBEXstdItemX 7" xfId="5465"/>
    <cellStyle name="SAPBEXstdItemX 7 2" xfId="22123"/>
    <cellStyle name="SAPBEXstdItemX 7 2 2" xfId="30331"/>
    <cellStyle name="SAPBEXstdItemX 7 3" xfId="31487"/>
    <cellStyle name="SAPBEXstdItemX 7 4" xfId="34753"/>
    <cellStyle name="SAPBEXstdItemX 8" xfId="711"/>
    <cellStyle name="SAPBEXstdItemX 8 2" xfId="30096"/>
    <cellStyle name="SAPBEXstdItemX 8 3" xfId="34529"/>
    <cellStyle name="SAPBEXstdItemX 9" xfId="6049"/>
    <cellStyle name="SAPBEXstdItemX_1-13 2012 RDG po društvima" xfId="4618"/>
    <cellStyle name="SAPBEXtitle" xfId="330"/>
    <cellStyle name="SAPBEXtitle 10" xfId="31986"/>
    <cellStyle name="SAPBEXtitle 11" xfId="33488"/>
    <cellStyle name="SAPBEXtitle 12" xfId="6288"/>
    <cellStyle name="SAPBEXtitle 2" xfId="331"/>
    <cellStyle name="SAPBEXtitle 2 2" xfId="714"/>
    <cellStyle name="SAPBEXtitle 2 2 2" xfId="22124"/>
    <cellStyle name="SAPBEXtitle 2 3" xfId="2076"/>
    <cellStyle name="SAPBEXtitle 2 3 2" xfId="22125"/>
    <cellStyle name="SAPBEXtitle 2 3 3" xfId="22126"/>
    <cellStyle name="SAPBEXtitle 2 3 4" xfId="35139"/>
    <cellStyle name="SAPBEXtitle 2 4" xfId="2755"/>
    <cellStyle name="SAPBEXtitle 2 4 2" xfId="31953"/>
    <cellStyle name="SAPBEXtitle 2 4 3" xfId="35442"/>
    <cellStyle name="SAPBEXtitle 2 5" xfId="2961"/>
    <cellStyle name="SAPBEXtitle 2 5 2" xfId="35542"/>
    <cellStyle name="SAPBEXtitle 2 6" xfId="22127"/>
    <cellStyle name="SAPBEXtitle 2 6 2" xfId="33560"/>
    <cellStyle name="SAPBEXtitle 2 6 3" xfId="34451"/>
    <cellStyle name="SAPBEXtitle 2 7" xfId="34315"/>
    <cellStyle name="SAPBEXtitle 3" xfId="715"/>
    <cellStyle name="SAPBEXtitle 3 2" xfId="1045"/>
    <cellStyle name="SAPBEXtitle 3 2 2" xfId="22128"/>
    <cellStyle name="SAPBEXtitle 3 2 2 2" xfId="33201"/>
    <cellStyle name="SAPBEXtitle 3 2 2 3" xfId="32704"/>
    <cellStyle name="SAPBEXtitle 3 2 2 4" xfId="34875"/>
    <cellStyle name="SAPBEXtitle 3 2 3" xfId="34381"/>
    <cellStyle name="SAPBEXtitle 3 3" xfId="2756"/>
    <cellStyle name="SAPBEXtitle 3 3 2" xfId="31198"/>
    <cellStyle name="SAPBEXtitle 3 4" xfId="2956"/>
    <cellStyle name="SAPBEXtitle 3 4 2" xfId="35537"/>
    <cellStyle name="SAPBEXtitle 3 5" xfId="4619"/>
    <cellStyle name="SAPBEXtitle 3 5 2" xfId="33727"/>
    <cellStyle name="SAPBEXtitle 3 5 3" xfId="31952"/>
    <cellStyle name="SAPBEXtitle 3 5 4" xfId="36322"/>
    <cellStyle name="SAPBEXtitle 3 6" xfId="5470"/>
    <cellStyle name="SAPBEXtitle 3 7" xfId="34366"/>
    <cellStyle name="SAPBEXtitle 4" xfId="1168"/>
    <cellStyle name="SAPBEXtitle 4 2" xfId="2757"/>
    <cellStyle name="SAPBEXtitle 4 2 2" xfId="22129"/>
    <cellStyle name="SAPBEXtitle 4 2 3" xfId="31065"/>
    <cellStyle name="SAPBEXtitle 4 2 4" xfId="35443"/>
    <cellStyle name="SAPBEXtitle 4 3" xfId="3366"/>
    <cellStyle name="SAPBEXtitle 4 3 2" xfId="35862"/>
    <cellStyle name="SAPBEXtitle 4 4" xfId="4620"/>
    <cellStyle name="SAPBEXtitle 4 4 2" xfId="36323"/>
    <cellStyle name="SAPBEXtitle 4 5" xfId="5471"/>
    <cellStyle name="SAPBEXtitle 5" xfId="2216"/>
    <cellStyle name="SAPBEXtitle 5 2" xfId="2759"/>
    <cellStyle name="SAPBEXtitle 5 2 2" xfId="35445"/>
    <cellStyle name="SAPBEXtitle 5 3" xfId="2758"/>
    <cellStyle name="SAPBEXtitle 5 3 2" xfId="35444"/>
    <cellStyle name="SAPBEXtitle 5 4" xfId="3367"/>
    <cellStyle name="SAPBEXtitle 5 4 2" xfId="35863"/>
    <cellStyle name="SAPBEXtitle 5 5" xfId="4621"/>
    <cellStyle name="SAPBEXtitle 5 6" xfId="5472"/>
    <cellStyle name="SAPBEXtitle 6" xfId="2308"/>
    <cellStyle name="SAPBEXtitle 6 2" xfId="3368"/>
    <cellStyle name="SAPBEXtitle 6 2 2" xfId="35864"/>
    <cellStyle name="SAPBEXtitle 6 3" xfId="5473"/>
    <cellStyle name="SAPBEXtitle 6 4" xfId="33409"/>
    <cellStyle name="SAPBEXtitle 6 5" xfId="35256"/>
    <cellStyle name="SAPBEXtitle 7" xfId="3369"/>
    <cellStyle name="SAPBEXtitle 7 2" xfId="32211"/>
    <cellStyle name="SAPBEXtitle 7 3" xfId="31492"/>
    <cellStyle name="SAPBEXtitle 7 4" xfId="35865"/>
    <cellStyle name="SAPBEXtitle 8" xfId="3370"/>
    <cellStyle name="SAPBEXtitle 8 2" xfId="33200"/>
    <cellStyle name="SAPBEXtitle 8 3" xfId="7202"/>
    <cellStyle name="SAPBEXtitle 8 4" xfId="35866"/>
    <cellStyle name="SAPBEXtitle 9" xfId="6989"/>
    <cellStyle name="SAPBEXtitle_1-13 2012 RDG po društvima" xfId="4622"/>
    <cellStyle name="SAPBEXunassignedItem" xfId="332"/>
    <cellStyle name="SAPBEXunassignedItem 2" xfId="1046"/>
    <cellStyle name="SAPBEXunassignedItem 2 2" xfId="22130"/>
    <cellStyle name="SAPBEXunassignedItem 2 3" xfId="22131"/>
    <cellStyle name="SAPBEXunassignedItem 2 4" xfId="22132"/>
    <cellStyle name="SAPBEXunassignedItem 3" xfId="2942"/>
    <cellStyle name="SAPBEXunassignedItem 3 2" xfId="35529"/>
    <cellStyle name="SAPBEXunassignedItem 4" xfId="5474"/>
    <cellStyle name="SAPBEXunassignedItem 5" xfId="716"/>
    <cellStyle name="SAPBEXundefined" xfId="333"/>
    <cellStyle name="SAPBEXundefined 10" xfId="30692"/>
    <cellStyle name="SAPBEXundefined 11" xfId="31358"/>
    <cellStyle name="SAPBEXundefined 12" xfId="6289"/>
    <cellStyle name="SAPBEXundefined 2" xfId="717"/>
    <cellStyle name="SAPBEXundefined 2 2" xfId="1047"/>
    <cellStyle name="SAPBEXundefined 2 2 2" xfId="22134"/>
    <cellStyle name="SAPBEXundefined 2 2 2 2" xfId="30210"/>
    <cellStyle name="SAPBEXundefined 2 2 2 3" xfId="30583"/>
    <cellStyle name="SAPBEXundefined 2 2 3" xfId="22133"/>
    <cellStyle name="SAPBEXundefined 2 2 4" xfId="32492"/>
    <cellStyle name="SAPBEXundefined 2 2 5" xfId="34876"/>
    <cellStyle name="SAPBEXundefined 2 3" xfId="2075"/>
    <cellStyle name="SAPBEXundefined 2 3 2" xfId="30977"/>
    <cellStyle name="SAPBEXundefined 2 3 3" xfId="35138"/>
    <cellStyle name="SAPBEXundefined 2 4" xfId="2760"/>
    <cellStyle name="SAPBEXundefined 2 4 2" xfId="30330"/>
    <cellStyle name="SAPBEXundefined 2 4 3" xfId="35446"/>
    <cellStyle name="SAPBEXundefined 2 5" xfId="3481"/>
    <cellStyle name="SAPBEXundefined 2 5 2" xfId="31276"/>
    <cellStyle name="SAPBEXundefined 2 5 3" xfId="7139"/>
    <cellStyle name="SAPBEXundefined 2 5 4" xfId="35968"/>
    <cellStyle name="SAPBEXundefined 2 6" xfId="5475"/>
    <cellStyle name="SAPBEXundefined 2 7" xfId="6051"/>
    <cellStyle name="SAPBEXundefined 2 8" xfId="34756"/>
    <cellStyle name="SAPBEXundefined 3" xfId="2215"/>
    <cellStyle name="SAPBEXundefined 3 2" xfId="2761"/>
    <cellStyle name="SAPBEXundefined 3 2 2" xfId="22135"/>
    <cellStyle name="SAPBEXundefined 3 2 2 2" xfId="30776"/>
    <cellStyle name="SAPBEXundefined 3 2 3" xfId="32406"/>
    <cellStyle name="SAPBEXundefined 3 3" xfId="3372"/>
    <cellStyle name="SAPBEXundefined 3 3 2" xfId="31913"/>
    <cellStyle name="SAPBEXundefined 3 3 3" xfId="35868"/>
    <cellStyle name="SAPBEXundefined 3 4" xfId="5476"/>
    <cellStyle name="SAPBEXundefined 3 4 2" xfId="31679"/>
    <cellStyle name="SAPBEXundefined 3 4 3" xfId="32769"/>
    <cellStyle name="SAPBEXundefined 3 5" xfId="7367"/>
    <cellStyle name="SAPBEXundefined 3 6" xfId="31983"/>
    <cellStyle name="SAPBEXundefined 4" xfId="2295"/>
    <cellStyle name="SAPBEXundefined 4 2" xfId="2762"/>
    <cellStyle name="SAPBEXundefined 4 2 2" xfId="35447"/>
    <cellStyle name="SAPBEXundefined 4 3" xfId="33592"/>
    <cellStyle name="SAPBEXundefined 4 4" xfId="35250"/>
    <cellStyle name="SAPBEXundefined 5" xfId="6050"/>
    <cellStyle name="SAPBEXundefined 5 2" xfId="7734"/>
    <cellStyle name="SAPBEXundefined 5 3" xfId="29929"/>
    <cellStyle name="SAPBEXundefined 5 4" xfId="31155"/>
    <cellStyle name="SAPBEXundefined 6" xfId="6840"/>
    <cellStyle name="SAPBEXundefined 6 2" xfId="22136"/>
    <cellStyle name="SAPBEXundefined 6 2 2" xfId="33797"/>
    <cellStyle name="SAPBEXundefined 6 3" xfId="7733"/>
    <cellStyle name="SAPBEXundefined 6 4" xfId="32773"/>
    <cellStyle name="SAPBEXundefined 7" xfId="22137"/>
    <cellStyle name="SAPBEXundefined 7 2" xfId="31277"/>
    <cellStyle name="SAPBEXundefined 7 3" xfId="31316"/>
    <cellStyle name="SAPBEXundefined 8" xfId="22138"/>
    <cellStyle name="SAPBEXundefined 8 2" xfId="31279"/>
    <cellStyle name="SAPBEXundefined 8 3" xfId="32020"/>
    <cellStyle name="SAPBEXundefined 9" xfId="6990"/>
    <cellStyle name="SAPBEXundefined_1-13 2012 RDG po društvima" xfId="4623"/>
    <cellStyle name="SAPOutput" xfId="1913"/>
    <cellStyle name="SAPOutput 2" xfId="1914"/>
    <cellStyle name="SAPOutput 2 2" xfId="37161"/>
    <cellStyle name="SAPOutput 3" xfId="37160"/>
    <cellStyle name="Schlecht" xfId="1915"/>
    <cellStyle name="SEM-BPS-data" xfId="334"/>
    <cellStyle name="SEM-BPS-data 2" xfId="1048"/>
    <cellStyle name="SEM-BPS-data 2 2" xfId="22139"/>
    <cellStyle name="SEM-BPS-data 2 3" xfId="34877"/>
    <cellStyle name="SEM-BPS-data 3" xfId="2936"/>
    <cellStyle name="SEM-BPS-data 3 2" xfId="35523"/>
    <cellStyle name="SEM-BPS-data 4" xfId="5477"/>
    <cellStyle name="SEM-BPS-data 5" xfId="718"/>
    <cellStyle name="SEM-BPS-head" xfId="335"/>
    <cellStyle name="SEM-BPS-head 2" xfId="1049"/>
    <cellStyle name="SEM-BPS-head 2 2" xfId="22140"/>
    <cellStyle name="SEM-BPS-head 2 3" xfId="34878"/>
    <cellStyle name="SEM-BPS-head 3" xfId="2931"/>
    <cellStyle name="SEM-BPS-head 3 2" xfId="35521"/>
    <cellStyle name="SEM-BPS-head 4" xfId="5478"/>
    <cellStyle name="SEM-BPS-head 5" xfId="719"/>
    <cellStyle name="SEM-BPS-headdata" xfId="336"/>
    <cellStyle name="SEM-BPS-headdata 2" xfId="1050"/>
    <cellStyle name="SEM-BPS-headdata 2 2" xfId="4624"/>
    <cellStyle name="SEM-BPS-headdata 2 3" xfId="22141"/>
    <cellStyle name="SEM-BPS-headdata 2 4" xfId="22142"/>
    <cellStyle name="SEM-BPS-headdata 2 5" xfId="34879"/>
    <cellStyle name="SEM-BPS-headdata 3" xfId="2938"/>
    <cellStyle name="SEM-BPS-headdata 3 2" xfId="35525"/>
    <cellStyle name="SEM-BPS-headdata 4" xfId="5479"/>
    <cellStyle name="SEM-BPS-headdata 5" xfId="720"/>
    <cellStyle name="SEM-BPS-headkey" xfId="337"/>
    <cellStyle name="SEM-BPS-headkey 2" xfId="1051"/>
    <cellStyle name="SEM-BPS-headkey 2 2" xfId="4625"/>
    <cellStyle name="SEM-BPS-headkey 2 3" xfId="22143"/>
    <cellStyle name="SEM-BPS-headkey 2 4" xfId="22144"/>
    <cellStyle name="SEM-BPS-headkey 2 5" xfId="34880"/>
    <cellStyle name="SEM-BPS-headkey 3" xfId="2937"/>
    <cellStyle name="SEM-BPS-headkey 3 2" xfId="35524"/>
    <cellStyle name="SEM-BPS-headkey 4" xfId="5480"/>
    <cellStyle name="SEM-BPS-headkey 5" xfId="721"/>
    <cellStyle name="SEM-BPS-input-on" xfId="338"/>
    <cellStyle name="SEM-BPS-input-on 2" xfId="1052"/>
    <cellStyle name="SEM-BPS-input-on 2 2" xfId="22145"/>
    <cellStyle name="SEM-BPS-input-on 2 3" xfId="34881"/>
    <cellStyle name="SEM-BPS-input-on 3" xfId="2930"/>
    <cellStyle name="SEM-BPS-input-on 3 2" xfId="35520"/>
    <cellStyle name="SEM-BPS-input-on 4" xfId="5481"/>
    <cellStyle name="SEM-BPS-input-on 5" xfId="722"/>
    <cellStyle name="SEM-BPS-key" xfId="339"/>
    <cellStyle name="SEM-BPS-key 2" xfId="1053"/>
    <cellStyle name="SEM-BPS-key 2 2" xfId="22146"/>
    <cellStyle name="SEM-BPS-key 2 3" xfId="34882"/>
    <cellStyle name="SEM-BPS-key 3" xfId="2929"/>
    <cellStyle name="SEM-BPS-key 3 2" xfId="35519"/>
    <cellStyle name="SEM-BPS-key 4" xfId="5482"/>
    <cellStyle name="SEM-BPS-key 5" xfId="723"/>
    <cellStyle name="SEM-BPS-sub1" xfId="340"/>
    <cellStyle name="SEM-BPS-sub1 2" xfId="1054"/>
    <cellStyle name="SEM-BPS-sub1 2 2" xfId="34883"/>
    <cellStyle name="SEM-BPS-sub1 3" xfId="2928"/>
    <cellStyle name="SEM-BPS-sub1 4" xfId="5483"/>
    <cellStyle name="SEM-BPS-sub1 5" xfId="724"/>
    <cellStyle name="SEM-BPS-sub2" xfId="341"/>
    <cellStyle name="SEM-BPS-sub2 2" xfId="1055"/>
    <cellStyle name="SEM-BPS-sub2 2 2" xfId="34884"/>
    <cellStyle name="SEM-BPS-sub2 3" xfId="2924"/>
    <cellStyle name="SEM-BPS-sub2 4" xfId="5484"/>
    <cellStyle name="SEM-BPS-sub2 5" xfId="725"/>
    <cellStyle name="SEM-BPS-total" xfId="342"/>
    <cellStyle name="SEM-BPS-total 2" xfId="1056"/>
    <cellStyle name="SEM-BPS-total 2 2" xfId="34885"/>
    <cellStyle name="SEM-BPS-total 3" xfId="2923"/>
    <cellStyle name="SEM-BPS-total 4" xfId="5485"/>
    <cellStyle name="SEM-BPS-total 5" xfId="726"/>
    <cellStyle name="Semleges 2" xfId="343"/>
    <cellStyle name="Semleges 2 2" xfId="1057"/>
    <cellStyle name="Semleges 2 2 2" xfId="22147"/>
    <cellStyle name="Semleges 2 2 3" xfId="22148"/>
    <cellStyle name="Semleges 2 2 4" xfId="34886"/>
    <cellStyle name="Semleges 2 2 5" xfId="37162"/>
    <cellStyle name="Semleges 2 3" xfId="1916"/>
    <cellStyle name="Semleges 2 3 2" xfId="22149"/>
    <cellStyle name="Semleges 2 4" xfId="5486"/>
    <cellStyle name="Semleges 2 5" xfId="727"/>
    <cellStyle name="Semleges 3" xfId="4626"/>
    <cellStyle name="Semleges 3 2" xfId="22150"/>
    <cellStyle name="Semleges 4" xfId="6184"/>
    <cellStyle name="Semleges 5" xfId="34484"/>
    <cellStyle name="Sheet Title" xfId="344"/>
    <cellStyle name="Sheet Title 2" xfId="1058"/>
    <cellStyle name="Sheet Title 2 2" xfId="22151"/>
    <cellStyle name="Sheet Title 2 3" xfId="22152"/>
    <cellStyle name="Sheet Title 2 4" xfId="34887"/>
    <cellStyle name="Sheet Title 3" xfId="5487"/>
    <cellStyle name="Sheet Title 3 2" xfId="34757"/>
    <cellStyle name="Sheet Title 4" xfId="728"/>
    <cellStyle name="síma" xfId="1169"/>
    <cellStyle name="síma 2" xfId="2764"/>
    <cellStyle name="síma 2 2" xfId="4183"/>
    <cellStyle name="síma 2 3" xfId="35448"/>
    <cellStyle name="síma 3" xfId="2763"/>
    <cellStyle name="síma 4" xfId="2918"/>
    <cellStyle name="síma 4 2" xfId="3612"/>
    <cellStyle name="síma 4 3" xfId="35517"/>
    <cellStyle name="Slabo" xfId="4627"/>
    <cellStyle name="Slabo 2" xfId="6841"/>
    <cellStyle name="Slabo 2 2" xfId="22153"/>
    <cellStyle name="Sledovaný hypertextový odkaz" xfId="4628"/>
    <cellStyle name="small" xfId="1917"/>
    <cellStyle name="Spolu" xfId="4629"/>
    <cellStyle name="Spolu 2" xfId="6842"/>
    <cellStyle name="Spolu 2 2" xfId="22154"/>
    <cellStyle name="Spolu 2 3" xfId="7735"/>
    <cellStyle name="Spolu 3" xfId="7369"/>
    <cellStyle name="Standaard_Adjust" xfId="345"/>
    <cellStyle name="Standard_~0027840" xfId="346"/>
    <cellStyle name="Stil 1" xfId="4630"/>
    <cellStyle name="Stil 1 2" xfId="4631"/>
    <cellStyle name="Stil 1 2 2" xfId="6843"/>
    <cellStyle name="Stil 1 2 2 2" xfId="22155"/>
    <cellStyle name="Stil 1 2 3" xfId="22156"/>
    <cellStyle name="Stil 1 3" xfId="6844"/>
    <cellStyle name="Stil 1 3 2" xfId="22157"/>
    <cellStyle name="Stil 1 4" xfId="22158"/>
    <cellStyle name="Stil 1_Bottom Up plan 2013- 2015 tablice 1 i 2_verzija3" xfId="4632"/>
    <cellStyle name="Stílus 1" xfId="347"/>
    <cellStyle name="Stílus 1 2" xfId="348"/>
    <cellStyle name="Stílus 1 2 2" xfId="1060"/>
    <cellStyle name="Stílus 1 2 2 2" xfId="22159"/>
    <cellStyle name="Stílus 1 2 2 2 2" xfId="22160"/>
    <cellStyle name="Stílus 1 2 2 3" xfId="22161"/>
    <cellStyle name="Stílus 1 2 2 3 2" xfId="22162"/>
    <cellStyle name="Stílus 1 2 2 4" xfId="22163"/>
    <cellStyle name="Stílus 1 2 2 5" xfId="22164"/>
    <cellStyle name="Stílus 1 2 3" xfId="5489"/>
    <cellStyle name="Stílus 1 2 3 2" xfId="22165"/>
    <cellStyle name="Stílus 1 2 3 3" xfId="34759"/>
    <cellStyle name="Stílus 1 2 4" xfId="730"/>
    <cellStyle name="Stílus 1 2 4 2" xfId="22166"/>
    <cellStyle name="Stílus 1 2 5" xfId="22167"/>
    <cellStyle name="Stílus 1 2 6" xfId="37164"/>
    <cellStyle name="Stílus 1 3" xfId="1059"/>
    <cellStyle name="Stílus 1 3 2" xfId="2765"/>
    <cellStyle name="Stílus 1 3 2 2" xfId="22169"/>
    <cellStyle name="Stílus 1 3 2 3" xfId="22168"/>
    <cellStyle name="Stílus 1 3 2 4" xfId="35449"/>
    <cellStyle name="Stílus 1 3 3" xfId="4633"/>
    <cellStyle name="Stílus 1 3 3 2" xfId="22170"/>
    <cellStyle name="Stílus 1 3 4" xfId="22171"/>
    <cellStyle name="Stílus 1 4" xfId="2914"/>
    <cellStyle name="Stílus 1 4 2" xfId="22172"/>
    <cellStyle name="Stílus 1 4 2 2" xfId="22173"/>
    <cellStyle name="Stílus 1 4 3" xfId="22174"/>
    <cellStyle name="Stílus 1 5" xfId="2913"/>
    <cellStyle name="Stílus 1 5 2" xfId="22175"/>
    <cellStyle name="Stílus 1 6" xfId="5488"/>
    <cellStyle name="Stílus 1 6 2" xfId="22176"/>
    <cellStyle name="Stílus 1 6 2 2" xfId="22177"/>
    <cellStyle name="Stílus 1 6 3" xfId="22178"/>
    <cellStyle name="Stílus 1 6 4" xfId="34758"/>
    <cellStyle name="Stílus 1 7" xfId="729"/>
    <cellStyle name="Stílus 1 7 2" xfId="22179"/>
    <cellStyle name="Stílus 1 8" xfId="6052"/>
    <cellStyle name="Stílus 1 9" xfId="37163"/>
    <cellStyle name="Stílus 1_2 Graf i faktori_NOVO radno" xfId="4634"/>
    <cellStyle name="Stílus 2" xfId="349"/>
    <cellStyle name="Stílus 2 2" xfId="1918"/>
    <cellStyle name="Stílus 2 3" xfId="2912"/>
    <cellStyle name="Stílus 3" xfId="350"/>
    <cellStyle name="Stílus 4" xfId="351"/>
    <cellStyle name="Stílus 5" xfId="352"/>
    <cellStyle name="Stílus 6" xfId="353"/>
    <cellStyle name="Stílus 7" xfId="354"/>
    <cellStyle name="Stílus 7 2" xfId="355"/>
    <cellStyle name="Štýl 1" xfId="4645"/>
    <cellStyle name="Štýl 1 2" xfId="22180"/>
    <cellStyle name="Štýl 2" xfId="4646"/>
    <cellStyle name="STYL0" xfId="356"/>
    <cellStyle name="STYL0 2" xfId="1061"/>
    <cellStyle name="STYL0 3" xfId="5490"/>
    <cellStyle name="STYL0 4" xfId="731"/>
    <cellStyle name="STYL1" xfId="357"/>
    <cellStyle name="STYL1 2" xfId="1062"/>
    <cellStyle name="STYL1 3" xfId="5491"/>
    <cellStyle name="STYL1 4" xfId="732"/>
    <cellStyle name="STYL2" xfId="358"/>
    <cellStyle name="STYL2 2" xfId="1063"/>
    <cellStyle name="STYL2 3" xfId="5492"/>
    <cellStyle name="STYL2 4" xfId="733"/>
    <cellStyle name="STYL3" xfId="359"/>
    <cellStyle name="STYL3 2" xfId="1064"/>
    <cellStyle name="STYL3 3" xfId="5493"/>
    <cellStyle name="STYL3 4" xfId="734"/>
    <cellStyle name="STYL4" xfId="360"/>
    <cellStyle name="STYL4 2" xfId="1065"/>
    <cellStyle name="STYL4 3" xfId="5494"/>
    <cellStyle name="STYL4 4" xfId="735"/>
    <cellStyle name="STYL5" xfId="361"/>
    <cellStyle name="STYL5 2" xfId="1066"/>
    <cellStyle name="STYL5 3" xfId="5495"/>
    <cellStyle name="STYL5 4" xfId="736"/>
    <cellStyle name="STYL6" xfId="362"/>
    <cellStyle name="STYL6 2" xfId="1067"/>
    <cellStyle name="STYL6 3" xfId="5496"/>
    <cellStyle name="STYL6 4" xfId="737"/>
    <cellStyle name="STYL7" xfId="363"/>
    <cellStyle name="STYL7 2" xfId="1068"/>
    <cellStyle name="STYL7 3" xfId="5497"/>
    <cellStyle name="STYL7 4" xfId="738"/>
    <cellStyle name="Style 1" xfId="1919"/>
    <cellStyle name="Style 1 2" xfId="1920"/>
    <cellStyle name="Style 1 2 2" xfId="6845"/>
    <cellStyle name="Style 1 2 2 2" xfId="22181"/>
    <cellStyle name="Style 1 2 3" xfId="22182"/>
    <cellStyle name="Style 1 2 4" xfId="37166"/>
    <cellStyle name="Style 1 3" xfId="1921"/>
    <cellStyle name="Style 1 3 2" xfId="4635"/>
    <cellStyle name="Style 1 3 2 2" xfId="22183"/>
    <cellStyle name="Style 1 3 2 3" xfId="36324"/>
    <cellStyle name="Style 1 3 3" xfId="22184"/>
    <cellStyle name="Style 1 4" xfId="4145"/>
    <cellStyle name="Style 1 4 2" xfId="22185"/>
    <cellStyle name="Style 1 4 3" xfId="36174"/>
    <cellStyle name="Style 1 5" xfId="22186"/>
    <cellStyle name="Style 1 5 2" xfId="22187"/>
    <cellStyle name="Style 1 6" xfId="22188"/>
    <cellStyle name="Style 1 7" xfId="37165"/>
    <cellStyle name="Style 1_BOTTOM UP 2013-2015 OCTOBER 19th" xfId="22189"/>
    <cellStyle name="Style 2" xfId="1922"/>
    <cellStyle name="Style 2 2" xfId="1923"/>
    <cellStyle name="Style 2 2 2" xfId="4637"/>
    <cellStyle name="Style 2 2 2 2" xfId="36325"/>
    <cellStyle name="Style 2 3" xfId="2911"/>
    <cellStyle name="Style 2 3 2" xfId="35516"/>
    <cellStyle name="Style 2 4" xfId="4636"/>
    <cellStyle name="Style 2_2 Graf i faktori_NOVO radno" xfId="4638"/>
    <cellStyle name="Style 21" xfId="2909"/>
    <cellStyle name="Style 21 2" xfId="22190"/>
    <cellStyle name="Style 21 2 2" xfId="29839"/>
    <cellStyle name="Style 21 2 3" xfId="29840"/>
    <cellStyle name="Style 21 2 4" xfId="29841"/>
    <cellStyle name="Style 21 3" xfId="22191"/>
    <cellStyle name="Style 21 3 2" xfId="29842"/>
    <cellStyle name="Style 21 3 3" xfId="29843"/>
    <cellStyle name="Style 21 3 4" xfId="29844"/>
    <cellStyle name="Style 21 4" xfId="29845"/>
    <cellStyle name="Style 21 5" xfId="29846"/>
    <cellStyle name="Style 21 6" xfId="29847"/>
    <cellStyle name="Style 22" xfId="2907"/>
    <cellStyle name="Style 22 2" xfId="22192"/>
    <cellStyle name="Style 22 2 2" xfId="29848"/>
    <cellStyle name="Style 22 2 3" xfId="29849"/>
    <cellStyle name="Style 22 2 4" xfId="29850"/>
    <cellStyle name="Style 22 3" xfId="22193"/>
    <cellStyle name="Style 22 3 2" xfId="29851"/>
    <cellStyle name="Style 22 3 3" xfId="29852"/>
    <cellStyle name="Style 22 3 4" xfId="29853"/>
    <cellStyle name="Style 22 4" xfId="29854"/>
    <cellStyle name="Style 22 5" xfId="29855"/>
    <cellStyle name="Style 22 6" xfId="29856"/>
    <cellStyle name="Style 23" xfId="364"/>
    <cellStyle name="Style 23 2" xfId="1069"/>
    <cellStyle name="Style 23 2 2" xfId="2903"/>
    <cellStyle name="Style 23 2 2 2" xfId="35511"/>
    <cellStyle name="Style 23 2 3" xfId="34888"/>
    <cellStyle name="Style 23 3" xfId="2905"/>
    <cellStyle name="Style 23 4" xfId="5498"/>
    <cellStyle name="Style 23 5" xfId="739"/>
    <cellStyle name="Style 24" xfId="365"/>
    <cellStyle name="Style 24 2" xfId="1070"/>
    <cellStyle name="Style 24 2 2" xfId="2899"/>
    <cellStyle name="Style 24 2 2 2" xfId="35508"/>
    <cellStyle name="Style 24 2 3" xfId="34889"/>
    <cellStyle name="Style 24 3" xfId="2901"/>
    <cellStyle name="Style 24 4" xfId="5499"/>
    <cellStyle name="Style 24 5" xfId="740"/>
    <cellStyle name="Style 25" xfId="2898"/>
    <cellStyle name="Style 25 2" xfId="2897"/>
    <cellStyle name="Style 25 2 2" xfId="35507"/>
    <cellStyle name="Style 26" xfId="366"/>
    <cellStyle name="Style 26 2" xfId="2894"/>
    <cellStyle name="Style 26 2 2" xfId="35506"/>
    <cellStyle name="Style 26 3" xfId="2896"/>
    <cellStyle name="Style 27" xfId="2893"/>
    <cellStyle name="Style 27 2" xfId="2892"/>
    <cellStyle name="Style 28" xfId="2891"/>
    <cellStyle name="Style 28 2" xfId="2890"/>
    <cellStyle name="Style 29" xfId="2889"/>
    <cellStyle name="Style 29 2" xfId="2888"/>
    <cellStyle name="Style 29 2 2" xfId="35505"/>
    <cellStyle name="Style 30" xfId="2887"/>
    <cellStyle name="Style 30 2" xfId="2886"/>
    <cellStyle name="Style 30 2 2" xfId="35504"/>
    <cellStyle name="Style 31" xfId="2885"/>
    <cellStyle name="Style 31 2" xfId="2884"/>
    <cellStyle name="Style 32" xfId="2883"/>
    <cellStyle name="Style 32 2" xfId="2882"/>
    <cellStyle name="Style 33" xfId="2881"/>
    <cellStyle name="Style 33 2" xfId="22194"/>
    <cellStyle name="Style 34" xfId="2880"/>
    <cellStyle name="Style 34 2" xfId="22195"/>
    <cellStyle name="Style 35" xfId="2879"/>
    <cellStyle name="Style 35 2" xfId="22196"/>
    <cellStyle name="subhead" xfId="367"/>
    <cellStyle name="subhead 2" xfId="1071"/>
    <cellStyle name="subhead 3" xfId="5500"/>
    <cellStyle name="subhead 4" xfId="741"/>
    <cellStyle name="swpBody01" xfId="368"/>
    <cellStyle name="swpBody01 2" xfId="1072"/>
    <cellStyle name="swpBody01 2 2" xfId="3582"/>
    <cellStyle name="swpBody01 2 3" xfId="34890"/>
    <cellStyle name="swpBody01 3" xfId="2298"/>
    <cellStyle name="swpBody01 3 2" xfId="3601"/>
    <cellStyle name="swpBody01 4" xfId="2192"/>
    <cellStyle name="swpBody01 5" xfId="3570"/>
    <cellStyle name="swpBody01 6" xfId="5501"/>
    <cellStyle name="swpBody01 7" xfId="742"/>
    <cellStyle name="swpBodyClean" xfId="369"/>
    <cellStyle name="swpBodyClean 2" xfId="1073"/>
    <cellStyle name="swpBodyClean 2 2" xfId="2877"/>
    <cellStyle name="swpBodyClean 2 2 2" xfId="35502"/>
    <cellStyle name="swpBodyClean 3" xfId="5502"/>
    <cellStyle name="swpBodyClean 3 2" xfId="22197"/>
    <cellStyle name="swpBodyClean 3 3" xfId="34760"/>
    <cellStyle name="swpBodyClean 4" xfId="743"/>
    <cellStyle name="swpBodyClean 5" xfId="37167"/>
    <cellStyle name="swpBodyFirstCol" xfId="370"/>
    <cellStyle name="swpBodyFirstCol 2" xfId="1074"/>
    <cellStyle name="swpBodyFirstCol 2 2" xfId="3583"/>
    <cellStyle name="swpBodyFirstCol 2 3" xfId="34891"/>
    <cellStyle name="swpBodyFirstCol 3" xfId="2299"/>
    <cellStyle name="swpBodyFirstCol 3 2" xfId="3602"/>
    <cellStyle name="swpBodyFirstCol 4" xfId="2191"/>
    <cellStyle name="swpBodyFirstCol 5" xfId="3571"/>
    <cellStyle name="swpBodyFirstCol 6" xfId="5503"/>
    <cellStyle name="swpBodyFirstCol 7" xfId="744"/>
    <cellStyle name="swpCaption" xfId="371"/>
    <cellStyle name="swpCaption 2" xfId="1075"/>
    <cellStyle name="swpCaption 2 2" xfId="34892"/>
    <cellStyle name="swpCaption 3" xfId="5504"/>
    <cellStyle name="swpCaption 4" xfId="745"/>
    <cellStyle name="swpClear" xfId="372"/>
    <cellStyle name="swpClear 2" xfId="1076"/>
    <cellStyle name="swpClear 2 2" xfId="2872"/>
    <cellStyle name="swpClear 2 2 2" xfId="35497"/>
    <cellStyle name="swpClear 3" xfId="5505"/>
    <cellStyle name="swpClear 3 2" xfId="22198"/>
    <cellStyle name="swpClear 3 3" xfId="34761"/>
    <cellStyle name="swpClear 4" xfId="746"/>
    <cellStyle name="swpClear 5" xfId="37168"/>
    <cellStyle name="swpDatum_english" xfId="373"/>
    <cellStyle name="swpHBBookTitle" xfId="374"/>
    <cellStyle name="swpHBBookTitle 2" xfId="1077"/>
    <cellStyle name="swpHBBookTitle 2 2" xfId="34893"/>
    <cellStyle name="swpHBBookTitle 3" xfId="5506"/>
    <cellStyle name="swpHBBookTitle 4" xfId="747"/>
    <cellStyle name="swpHBChapterTitle" xfId="375"/>
    <cellStyle name="swpHBChapterTitle 2" xfId="1078"/>
    <cellStyle name="swpHBChapterTitle 2 2" xfId="34894"/>
    <cellStyle name="swpHBChapterTitle 3" xfId="5507"/>
    <cellStyle name="swpHBChapterTitle 4" xfId="748"/>
    <cellStyle name="swpHead01" xfId="376"/>
    <cellStyle name="swpHead01 2" xfId="1079"/>
    <cellStyle name="swpHead01 2 2" xfId="34895"/>
    <cellStyle name="swpHead01 3" xfId="5508"/>
    <cellStyle name="swpHead01 4" xfId="749"/>
    <cellStyle name="swpHead01R" xfId="377"/>
    <cellStyle name="swpHead01R 2" xfId="1080"/>
    <cellStyle name="swpHead01R 2 2" xfId="34896"/>
    <cellStyle name="swpHead01R 3" xfId="5509"/>
    <cellStyle name="swpHead01R 4" xfId="750"/>
    <cellStyle name="swpHead02" xfId="378"/>
    <cellStyle name="swpHead02 2" xfId="1081"/>
    <cellStyle name="swpHead02 2 2" xfId="34897"/>
    <cellStyle name="swpHead02 3" xfId="5510"/>
    <cellStyle name="swpHead02 4" xfId="751"/>
    <cellStyle name="swpHead02R" xfId="379"/>
    <cellStyle name="swpHead02R 2" xfId="1082"/>
    <cellStyle name="swpHead02R 2 2" xfId="34898"/>
    <cellStyle name="swpHead02R 3" xfId="5511"/>
    <cellStyle name="swpHead02R 4" xfId="752"/>
    <cellStyle name="swpHead03" xfId="380"/>
    <cellStyle name="swpHead03 2" xfId="1083"/>
    <cellStyle name="swpHead03 2 2" xfId="34899"/>
    <cellStyle name="swpHead03 3" xfId="5512"/>
    <cellStyle name="swpHead03 4" xfId="753"/>
    <cellStyle name="swpHead03R" xfId="381"/>
    <cellStyle name="swpHead03R 2" xfId="1084"/>
    <cellStyle name="swpHead03R 2 2" xfId="34900"/>
    <cellStyle name="swpHead03R 3" xfId="5513"/>
    <cellStyle name="swpHead03R 4" xfId="754"/>
    <cellStyle name="swpHeadBraL" xfId="382"/>
    <cellStyle name="swpHeadBraL 2" xfId="1085"/>
    <cellStyle name="swpHeadBraL 2 2" xfId="2865"/>
    <cellStyle name="swpHeadBraL 2 2 2" xfId="35490"/>
    <cellStyle name="swpHeadBraL 2 3" xfId="3584"/>
    <cellStyle name="swpHeadBraL 3" xfId="2300"/>
    <cellStyle name="swpHeadBraL 3 2" xfId="3603"/>
    <cellStyle name="swpHeadBraL 3 2 2" xfId="36020"/>
    <cellStyle name="swpHeadBraL 4" xfId="2307"/>
    <cellStyle name="swpHeadBraL 4 2" xfId="35255"/>
    <cellStyle name="swpHeadBraL 5" xfId="3572"/>
    <cellStyle name="swpHeadBraL 6" xfId="5514"/>
    <cellStyle name="swpHeadBraL 7" xfId="755"/>
    <cellStyle name="swpHeadBraM" xfId="383"/>
    <cellStyle name="swpHeadBraM 2" xfId="1086"/>
    <cellStyle name="swpHeadBraM 2 2" xfId="2863"/>
    <cellStyle name="swpHeadBraM 2 2 2" xfId="35489"/>
    <cellStyle name="swpHeadBraM 2 3" xfId="3585"/>
    <cellStyle name="swpHeadBraM 3" xfId="2301"/>
    <cellStyle name="swpHeadBraM 3 2" xfId="3604"/>
    <cellStyle name="swpHeadBraM 3 2 2" xfId="36021"/>
    <cellStyle name="swpHeadBraM 4" xfId="2306"/>
    <cellStyle name="swpHeadBraM 4 2" xfId="35254"/>
    <cellStyle name="swpHeadBraM 5" xfId="3573"/>
    <cellStyle name="swpHeadBraM 6" xfId="5515"/>
    <cellStyle name="swpHeadBraM 7" xfId="756"/>
    <cellStyle name="swpHeadBraR" xfId="384"/>
    <cellStyle name="swpHeadBraR 2" xfId="1087"/>
    <cellStyle name="swpHeadBraR 2 2" xfId="2780"/>
    <cellStyle name="swpHeadBraR 2 2 2" xfId="35456"/>
    <cellStyle name="swpHeadBraR 2 3" xfId="3586"/>
    <cellStyle name="swpHeadBraR 3" xfId="2302"/>
    <cellStyle name="swpHeadBraR 3 2" xfId="3605"/>
    <cellStyle name="swpHeadBraR 3 2 2" xfId="36022"/>
    <cellStyle name="swpHeadBraR 4" xfId="2305"/>
    <cellStyle name="swpHeadBraR 4 2" xfId="35253"/>
    <cellStyle name="swpHeadBraR 5" xfId="3574"/>
    <cellStyle name="swpHeadBraR 6" xfId="5516"/>
    <cellStyle name="swpHeadBraR 7" xfId="757"/>
    <cellStyle name="swpTag" xfId="385"/>
    <cellStyle name="swpTotals" xfId="386"/>
    <cellStyle name="swpTotals 2" xfId="1088"/>
    <cellStyle name="swpTotals 2 2" xfId="34901"/>
    <cellStyle name="swpTotals 3" xfId="5517"/>
    <cellStyle name="swpTotals 4" xfId="758"/>
    <cellStyle name="swpTotalsNo" xfId="387"/>
    <cellStyle name="swpTotalsNo 2" xfId="1089"/>
    <cellStyle name="swpTotalsNo 2 2" xfId="34902"/>
    <cellStyle name="swpTotalsNo 3" xfId="5518"/>
    <cellStyle name="swpTotalsNo 3 2" xfId="34762"/>
    <cellStyle name="swpTotalsNo 4" xfId="759"/>
    <cellStyle name="swpTotalsTotal" xfId="388"/>
    <cellStyle name="swpTotalsTotal 2" xfId="1090"/>
    <cellStyle name="swpTotalsTotal 2 2" xfId="34903"/>
    <cellStyle name="swpTotalsTotal 3" xfId="5519"/>
    <cellStyle name="swpTotalsTotal 4" xfId="760"/>
    <cellStyle name="Számítás 2" xfId="389"/>
    <cellStyle name="Számítás 2 2" xfId="1091"/>
    <cellStyle name="Számítás 2 2 2" xfId="22199"/>
    <cellStyle name="Számítás 2 2 2 2" xfId="30214"/>
    <cellStyle name="Számítás 2 2 3" xfId="22200"/>
    <cellStyle name="Számítás 2 2 3 2" xfId="33547"/>
    <cellStyle name="Számítás 2 2 4" xfId="7737"/>
    <cellStyle name="Számítás 2 2 5" xfId="33284"/>
    <cellStyle name="Számítás 2 2 6" xfId="34904"/>
    <cellStyle name="Számítás 2 2 7" xfId="37169"/>
    <cellStyle name="Számítás 2 3" xfId="1924"/>
    <cellStyle name="Számítás 2 3 2" xfId="22201"/>
    <cellStyle name="Számítás 2 3 3" xfId="6954"/>
    <cellStyle name="Számítás 2 3 4" xfId="35112"/>
    <cellStyle name="Számítás 2 4" xfId="5520"/>
    <cellStyle name="Számítás 2 4 2" xfId="34763"/>
    <cellStyle name="Számítás 2 5" xfId="761"/>
    <cellStyle name="Számítás 2 6" xfId="34299"/>
    <cellStyle name="Számítás 3" xfId="4640"/>
    <cellStyle name="Számítás 3 2" xfId="22202"/>
    <cellStyle name="Számítás 3 3" xfId="7738"/>
    <cellStyle name="Számítás 3 4" xfId="30705"/>
    <cellStyle name="Számítás 4" xfId="6175"/>
    <cellStyle name="Számítás 5" xfId="34485"/>
    <cellStyle name="Százalék 10" xfId="1925"/>
    <cellStyle name="Százalék 10 2" xfId="4641"/>
    <cellStyle name="Százalék 11" xfId="2176"/>
    <cellStyle name="Százalék 12" xfId="2775"/>
    <cellStyle name="Százalék 12 2" xfId="3606"/>
    <cellStyle name="Százalék 13" xfId="6197"/>
    <cellStyle name="Százalék 14" xfId="36488"/>
    <cellStyle name="Százalék 15" xfId="36491"/>
    <cellStyle name="Százalék 16" xfId="37170"/>
    <cellStyle name="Százalék 2" xfId="390"/>
    <cellStyle name="Százalék 2 2" xfId="391"/>
    <cellStyle name="Százalék 2 2 2" xfId="1170"/>
    <cellStyle name="Százalék 2 2 2 2" xfId="2770"/>
    <cellStyle name="Százalék 2 2 2 2 2" xfId="35453"/>
    <cellStyle name="Százalék 2 2 2 3" xfId="37173"/>
    <cellStyle name="Százalék 2 2 3" xfId="2771"/>
    <cellStyle name="Százalék 2 2 3 2" xfId="35454"/>
    <cellStyle name="Százalék 2 2 4" xfId="22203"/>
    <cellStyle name="Százalék 2 2 4 2" xfId="34532"/>
    <cellStyle name="Százalék 2 2 5" xfId="37172"/>
    <cellStyle name="Százalék 2 3" xfId="1171"/>
    <cellStyle name="Százalék 2 3 2" xfId="1584"/>
    <cellStyle name="Százalék 2 3 2 2" xfId="34996"/>
    <cellStyle name="Százalék 2 3 2 3" xfId="37175"/>
    <cellStyle name="Százalék 2 3 3" xfId="2767"/>
    <cellStyle name="Százalék 2 3 3 2" xfId="35451"/>
    <cellStyle name="Százalék 2 3 4" xfId="4642"/>
    <cellStyle name="Százalék 2 3 5" xfId="37174"/>
    <cellStyle name="Százalék 2 4" xfId="1926"/>
    <cellStyle name="Százalék 2 4 2" xfId="3414"/>
    <cellStyle name="Százalék 2 4 2 2" xfId="35908"/>
    <cellStyle name="Százalék 2 4 2 3" xfId="37176"/>
    <cellStyle name="Százalék 2 4 3" xfId="5521"/>
    <cellStyle name="Százalék 2 4 4" xfId="22204"/>
    <cellStyle name="Százalék 2 4 4 2" xfId="29857"/>
    <cellStyle name="Százalék 2 4 5" xfId="29858"/>
    <cellStyle name="Százalék 2 4 6" xfId="7739"/>
    <cellStyle name="Százalék 2 5" xfId="2213"/>
    <cellStyle name="Százalék 2 5 2" xfId="22205"/>
    <cellStyle name="Százalék 2 5 3" xfId="35225"/>
    <cellStyle name="Százalék 2 6" xfId="22206"/>
    <cellStyle name="Százalék 2 6 2" xfId="34397"/>
    <cellStyle name="Százalék 2 7" xfId="22207"/>
    <cellStyle name="Százalék 2 8" xfId="37171"/>
    <cellStyle name="Százalék 3" xfId="392"/>
    <cellStyle name="Százalék 3 2" xfId="1586"/>
    <cellStyle name="Százalék 3 2 2" xfId="1927"/>
    <cellStyle name="Százalék 3 2 3" xfId="2785"/>
    <cellStyle name="Százalék 3 2 3 2" xfId="35460"/>
    <cellStyle name="Százalék 3 2 4" xfId="37178"/>
    <cellStyle name="Százalék 3 3" xfId="1928"/>
    <cellStyle name="Százalék 3 3 2" xfId="2790"/>
    <cellStyle name="Százalék 3 3 2 2" xfId="35463"/>
    <cellStyle name="Százalék 3 3 3" xfId="22208"/>
    <cellStyle name="Százalék 3 3 4" xfId="37179"/>
    <cellStyle name="Százalék 3 4" xfId="2792"/>
    <cellStyle name="Százalék 3 4 2" xfId="35465"/>
    <cellStyle name="Százalék 3 4 3" xfId="37180"/>
    <cellStyle name="Százalék 3 5" xfId="762"/>
    <cellStyle name="Százalék 3 5 2" xfId="37181"/>
    <cellStyle name="Százalék 3 6" xfId="34533"/>
    <cellStyle name="Százalék 3 7" xfId="34486"/>
    <cellStyle name="Százalék 3 8" xfId="37177"/>
    <cellStyle name="Százalék 4" xfId="763"/>
    <cellStyle name="Százalék 4 2" xfId="1588"/>
    <cellStyle name="Százalék 4 2 2" xfId="1929"/>
    <cellStyle name="Százalék 4 2 3" xfId="34997"/>
    <cellStyle name="Százalék 4 2 4" xfId="37183"/>
    <cellStyle name="Százalék 4 3" xfId="2786"/>
    <cellStyle name="Százalék 4 3 2" xfId="35461"/>
    <cellStyle name="Százalék 4 3 3" xfId="37184"/>
    <cellStyle name="Százalék 4 4" xfId="37185"/>
    <cellStyle name="Százalék 4 5" xfId="37186"/>
    <cellStyle name="Százalék 4 6" xfId="37182"/>
    <cellStyle name="Százalék 5" xfId="764"/>
    <cellStyle name="Százalék 5 2" xfId="1092"/>
    <cellStyle name="Százalék 5 2 2" xfId="1931"/>
    <cellStyle name="Százalék 5 2 3" xfId="2788"/>
    <cellStyle name="Százalék 5 2 4" xfId="34905"/>
    <cellStyle name="Százalék 5 3" xfId="1930"/>
    <cellStyle name="Százalék 5 3 2" xfId="35113"/>
    <cellStyle name="Százalék 5 4" xfId="2787"/>
    <cellStyle name="Százalék 5 5" xfId="34765"/>
    <cellStyle name="Százalék 5 6" xfId="37187"/>
    <cellStyle name="Százalék 6" xfId="1932"/>
    <cellStyle name="Százalék 6 2" xfId="1933"/>
    <cellStyle name="Százalék 6 2 2" xfId="35115"/>
    <cellStyle name="Százalék 6 3" xfId="35114"/>
    <cellStyle name="Százalék 6 4" xfId="37188"/>
    <cellStyle name="Százalék 7" xfId="1934"/>
    <cellStyle name="Százalék 7 2" xfId="35116"/>
    <cellStyle name="Százalék 8" xfId="1935"/>
    <cellStyle name="Százalék 9" xfId="1936"/>
    <cellStyle name="Szoveg" xfId="1172"/>
    <cellStyle name="Table  - Style6" xfId="1937"/>
    <cellStyle name="Table  - Style6 2" xfId="22209"/>
    <cellStyle name="Table  - Style6 2 2" xfId="31292"/>
    <cellStyle name="Table  - Style6 2 3" xfId="33248"/>
    <cellStyle name="Table  - Style6 3" xfId="7455"/>
    <cellStyle name="Table  - Style6 4" xfId="30203"/>
    <cellStyle name="Table  - Style6 5" xfId="33034"/>
    <cellStyle name="Tabulka" xfId="393"/>
    <cellStyle name="Tabulka 2" xfId="1173"/>
    <cellStyle name="Tabulka 3" xfId="2794"/>
    <cellStyle name="Tabulka č" xfId="394"/>
    <cellStyle name="Tabulka č 2" xfId="2796"/>
    <cellStyle name="Tabulka červ" xfId="395"/>
    <cellStyle name="Tabulka červ 2" xfId="2797"/>
    <cellStyle name="Tabulka u" xfId="396"/>
    <cellStyle name="Tabulka u 2" xfId="2798"/>
    <cellStyle name="Tabulka_06-11_RP_vs_BP_inventory_DEF" xfId="6462"/>
    <cellStyle name="TabulkaCentre" xfId="397"/>
    <cellStyle name="TabulkaCentre 2" xfId="2800"/>
    <cellStyle name="TabulkaCentreBor" xfId="398"/>
    <cellStyle name="TabulkaCentreBor 2" xfId="2801"/>
    <cellStyle name="TabulkaCentreW" xfId="399"/>
    <cellStyle name="TabulkaCentreW 2" xfId="2802"/>
    <cellStyle name="TabulkaCentreWR" xfId="400"/>
    <cellStyle name="TabulkaCentreWR 2" xfId="2803"/>
    <cellStyle name="TabulkaCenUnder" xfId="401"/>
    <cellStyle name="TabulkaCenUnder 2" xfId="1093"/>
    <cellStyle name="TabulkaCenUnder 2 2" xfId="22210"/>
    <cellStyle name="TabulkaCenUnder 2 2 2" xfId="31366"/>
    <cellStyle name="TabulkaCenUnder 2 3" xfId="22211"/>
    <cellStyle name="TabulkaCenUnder 2 3 2" xfId="31408"/>
    <cellStyle name="TabulkaCenUnder 2 4" xfId="32010"/>
    <cellStyle name="TabulkaCenUnder 3" xfId="2804"/>
    <cellStyle name="TabulkaCenUnder 3 2" xfId="30739"/>
    <cellStyle name="TabulkaCenUnder 3 3" xfId="35467"/>
    <cellStyle name="TabulkaCenUnder 4" xfId="5522"/>
    <cellStyle name="TabulkaCenUnder 4 2" xfId="34766"/>
    <cellStyle name="TabulkaCenUnder 5" xfId="765"/>
    <cellStyle name="Tabulkamodrá" xfId="402"/>
    <cellStyle name="Tabulkamodrá 2" xfId="2805"/>
    <cellStyle name="TabulkaRight" xfId="403"/>
    <cellStyle name="TabulkaRight 2" xfId="2806"/>
    <cellStyle name="TabulkaRightPercent" xfId="404"/>
    <cellStyle name="TabulkaRightPercent 2" xfId="2807"/>
    <cellStyle name="Tabulkašedkolem" xfId="405"/>
    <cellStyle name="Tabulkašedkolem 2" xfId="2808"/>
    <cellStyle name="Tabulkašedkolem 3" xfId="34534"/>
    <cellStyle name="TabulkašedkolemC" xfId="406"/>
    <cellStyle name="TabulkašedkolemC 2" xfId="2809"/>
    <cellStyle name="TabulkašedkolemC 3" xfId="34535"/>
    <cellStyle name="TabulkašedPercent" xfId="407"/>
    <cellStyle name="TabulkašedPercent 2" xfId="2810"/>
    <cellStyle name="TabulkašedPercent 3" xfId="34536"/>
    <cellStyle name="TabulkašedPerRight" xfId="408"/>
    <cellStyle name="TabulkašedPerRight 2" xfId="2811"/>
    <cellStyle name="TabulkašedPerRight 3" xfId="34537"/>
    <cellStyle name="TabulkaUnderRight" xfId="409"/>
    <cellStyle name="TabulkaUnderRight 2" xfId="2813"/>
    <cellStyle name="TabulkaUnderRight 2 2" xfId="30219"/>
    <cellStyle name="TabulkaUnderRight 2 3" xfId="35468"/>
    <cellStyle name="TabulkaUnderRight 3" xfId="7384"/>
    <cellStyle name="TabulkaUnderRight 4" xfId="29942"/>
    <cellStyle name="TabulkšedkolCU" xfId="410"/>
    <cellStyle name="TabulkšedkolCU 2" xfId="2814"/>
    <cellStyle name="TabulkšedkolCU 2 2" xfId="35469"/>
    <cellStyle name="TabulkšedkolCU 3" xfId="7385"/>
    <cellStyle name="ţ_x001d_đ§_x000c_çţ_x0017__x000d_ŕţU_x0001_˙_x000a__x0008__x001d__x0007__x0001__x0001_" xfId="2815"/>
    <cellStyle name="ţ_x001d_đ§_x000c_çţ_x0017__x000d_ŕţU_x0001_˙_x000a__x0008__x001d__x0007__x0001__x0001_ 2" xfId="22212"/>
    <cellStyle name="ţ_x001d_đ§_x000c_çţ_x0017__x000d_ŕţU_x0001_˙_x000a__x0008__x001d__x0007__x0001__x0001_ 2 2" xfId="22213"/>
    <cellStyle name="ţ_x001d_đ§_x000c_çţ_x0017__x000d_ŕţU_x0001_˙_x000a__x0008__x001d__x0007__x0001__x0001_ 3" xfId="22214"/>
    <cellStyle name="Tekst objašnjenja" xfId="1938"/>
    <cellStyle name="Tekst objašnjenja 2" xfId="4647"/>
    <cellStyle name="Tekst objašnjenja 2 2" xfId="6846"/>
    <cellStyle name="Tekst objašnjenja 2 2 2" xfId="22215"/>
    <cellStyle name="Tekst objašnjenja 3" xfId="6847"/>
    <cellStyle name="Tekst objašnjenja 3 2" xfId="22216"/>
    <cellStyle name="Tekst objašnjenja_BOTTOM UP 2013-2015 SEPTEMBER (5)" xfId="4648"/>
    <cellStyle name="Tekst upozorenja" xfId="1939"/>
    <cellStyle name="Tekst upozorenja 2" xfId="4649"/>
    <cellStyle name="Tekst upozorenja 2 2" xfId="6848"/>
    <cellStyle name="Tekst upozorenja 2 2 2" xfId="22217"/>
    <cellStyle name="Tekst upozorenja 3" xfId="6849"/>
    <cellStyle name="Tekst upozorenja 3 2" xfId="22218"/>
    <cellStyle name="Tekst upozorenja_BOTTOM UP 2013-2015 SEPTEMBER (5)" xfId="4650"/>
    <cellStyle name="Testo avviso" xfId="1940"/>
    <cellStyle name="Testo avviso 2" xfId="4651"/>
    <cellStyle name="Testo avviso 2 2" xfId="36328"/>
    <cellStyle name="Testo avviso 3" xfId="35117"/>
    <cellStyle name="Testo descrittivo" xfId="1941"/>
    <cellStyle name="Testo descrittivo 2" xfId="4652"/>
    <cellStyle name="Testo descrittivo 2 2" xfId="36329"/>
    <cellStyle name="Testo descrittivo 3" xfId="35118"/>
    <cellStyle name="text" xfId="1942"/>
    <cellStyle name="text 2" xfId="1943"/>
    <cellStyle name="text 2 2" xfId="6850"/>
    <cellStyle name="text 2 2 2" xfId="22219"/>
    <cellStyle name="text 2 3" xfId="22220"/>
    <cellStyle name="text 2 3 2" xfId="22221"/>
    <cellStyle name="text 2 4" xfId="22222"/>
    <cellStyle name="text 2 5" xfId="22223"/>
    <cellStyle name="text 2 6" xfId="37190"/>
    <cellStyle name="text 3" xfId="1944"/>
    <cellStyle name="text 3 2" xfId="22224"/>
    <cellStyle name="text 3 2 2" xfId="22225"/>
    <cellStyle name="text 3 3" xfId="22226"/>
    <cellStyle name="text 4" xfId="22227"/>
    <cellStyle name="text 4 2" xfId="22228"/>
    <cellStyle name="text 5" xfId="22229"/>
    <cellStyle name="text 6" xfId="37189"/>
    <cellStyle name="Text upozornenia" xfId="4653"/>
    <cellStyle name="Text upozornenia 2" xfId="6851"/>
    <cellStyle name="Text upozornenia 2 2" xfId="22230"/>
    <cellStyle name="text_Bottom Up plan 2013- 2015 Corporate functions" xfId="4654"/>
    <cellStyle name="Tickmark" xfId="1945"/>
    <cellStyle name="Titel" xfId="411"/>
    <cellStyle name="Titel 2" xfId="1094"/>
    <cellStyle name="Titel 3" xfId="5523"/>
    <cellStyle name="Titel 4" xfId="766"/>
    <cellStyle name="Title  - Style1" xfId="1947"/>
    <cellStyle name="Title 10" xfId="2212"/>
    <cellStyle name="Title 11" xfId="1906"/>
    <cellStyle name="Title 12" xfId="2214"/>
    <cellStyle name="Title 13" xfId="2812"/>
    <cellStyle name="Title 14" xfId="2816"/>
    <cellStyle name="Title 15" xfId="3530"/>
    <cellStyle name="Title 16" xfId="2774"/>
    <cellStyle name="Title 17" xfId="3531"/>
    <cellStyle name="Title 18" xfId="3554"/>
    <cellStyle name="Title 19" xfId="3643"/>
    <cellStyle name="Title 2" xfId="1095"/>
    <cellStyle name="Title 2 2" xfId="2818"/>
    <cellStyle name="Title 2 2 2" xfId="4655"/>
    <cellStyle name="Title 2 2 2 2" xfId="22232"/>
    <cellStyle name="Title 2 2 3" xfId="35470"/>
    <cellStyle name="Title 2 3" xfId="4656"/>
    <cellStyle name="Title 2 3 2" xfId="22233"/>
    <cellStyle name="Title 2_Bottom Up plan 2013- 2015 Corporate functions" xfId="4657"/>
    <cellStyle name="Title 20" xfId="3696"/>
    <cellStyle name="Title 21" xfId="4193"/>
    <cellStyle name="Title 22" xfId="4046"/>
    <cellStyle name="Title 23" xfId="5018"/>
    <cellStyle name="Title 24" xfId="5817"/>
    <cellStyle name="Title 25" xfId="5814"/>
    <cellStyle name="Title 26" xfId="5874"/>
    <cellStyle name="Title 27" xfId="767"/>
    <cellStyle name="Title 28" xfId="6110"/>
    <cellStyle name="Title 3" xfId="1948"/>
    <cellStyle name="Title 3 2" xfId="3439"/>
    <cellStyle name="Title 3 2 2" xfId="22234"/>
    <cellStyle name="Title 3 2 3" xfId="35933"/>
    <cellStyle name="Title 3 3" xfId="2819"/>
    <cellStyle name="Title 3 3 2" xfId="35471"/>
    <cellStyle name="Title 3 4" xfId="5524"/>
    <cellStyle name="Title 3_Realization 2013" xfId="22235"/>
    <cellStyle name="Title 4" xfId="1949"/>
    <cellStyle name="Title 4 2" xfId="22236"/>
    <cellStyle name="Title 5" xfId="1950"/>
    <cellStyle name="Title 5 2" xfId="4658"/>
    <cellStyle name="Title 6" xfId="1951"/>
    <cellStyle name="Title 6 2" xfId="4659"/>
    <cellStyle name="Title 7" xfId="1946"/>
    <cellStyle name="Title 7 2" xfId="4660"/>
    <cellStyle name="Title 8" xfId="2210"/>
    <cellStyle name="Title 8 2" xfId="4735"/>
    <cellStyle name="Title 9" xfId="1905"/>
    <cellStyle name="Titles" xfId="1174"/>
    <cellStyle name="Titles 2" xfId="2820"/>
    <cellStyle name="Titolo" xfId="1952"/>
    <cellStyle name="Titolo 1" xfId="1953"/>
    <cellStyle name="Titolo 1 2" xfId="4662"/>
    <cellStyle name="Titolo 1 2 2" xfId="36331"/>
    <cellStyle name="Titolo 1 3" xfId="35120"/>
    <cellStyle name="Titolo 2" xfId="1954"/>
    <cellStyle name="Titolo 2 2" xfId="4663"/>
    <cellStyle name="Titolo 2 2 2" xfId="36332"/>
    <cellStyle name="Titolo 2 3" xfId="35121"/>
    <cellStyle name="Titolo 3" xfId="1955"/>
    <cellStyle name="Titolo 3 2" xfId="4664"/>
    <cellStyle name="Titolo 3 2 2" xfId="36333"/>
    <cellStyle name="Titolo 3 3" xfId="35122"/>
    <cellStyle name="Titolo 4" xfId="1956"/>
    <cellStyle name="Titolo 4 2" xfId="4665"/>
    <cellStyle name="Titolo 4 2 2" xfId="36334"/>
    <cellStyle name="Titolo 4 3" xfId="35123"/>
    <cellStyle name="Titolo 5" xfId="4661"/>
    <cellStyle name="Titolo 5 2" xfId="36330"/>
    <cellStyle name="Titolo 6" xfId="35119"/>
    <cellStyle name="Titolo_hat_ker.2012-14" xfId="1957"/>
    <cellStyle name="Titul" xfId="4666"/>
    <cellStyle name="Titul 2" xfId="6852"/>
    <cellStyle name="Titul 2 2" xfId="22237"/>
    <cellStyle name="TopBorder" xfId="412"/>
    <cellStyle name="TopBorder 2" xfId="2821"/>
    <cellStyle name="TopBorder 2 2" xfId="35472"/>
    <cellStyle name="TopBorder 3" xfId="34538"/>
    <cellStyle name="TopGrey" xfId="1958"/>
    <cellStyle name="TopGrey 2" xfId="4667"/>
    <cellStyle name="TopGrey 2 2" xfId="22238"/>
    <cellStyle name="TopGrey_BR Q4_INA reserves" xfId="4668"/>
    <cellStyle name="Totaal" xfId="413"/>
    <cellStyle name="Totaal 2" xfId="1096"/>
    <cellStyle name="Totaal 3" xfId="5525"/>
    <cellStyle name="Totaal 4" xfId="768"/>
    <cellStyle name="Total 10" xfId="769"/>
    <cellStyle name="Total 10 2" xfId="22239"/>
    <cellStyle name="Total 10 2 2" xfId="22240"/>
    <cellStyle name="Total 10 3" xfId="22241"/>
    <cellStyle name="Total 10 4" xfId="7457"/>
    <cellStyle name="Total 10 5" xfId="30474"/>
    <cellStyle name="Total 10 6" xfId="34767"/>
    <cellStyle name="Total 10 7" xfId="6463"/>
    <cellStyle name="Total 11" xfId="22242"/>
    <cellStyle name="Total 11 2" xfId="22243"/>
    <cellStyle name="Total 11 2 2" xfId="7742"/>
    <cellStyle name="Total 11 3" xfId="30976"/>
    <cellStyle name="Total 12" xfId="22244"/>
    <cellStyle name="Total 12 2" xfId="31028"/>
    <cellStyle name="Total 13" xfId="6948"/>
    <cellStyle name="Total 2" xfId="1097"/>
    <cellStyle name="Total 2 10" xfId="5284"/>
    <cellStyle name="Total 2 10 2" xfId="22245"/>
    <cellStyle name="Total 2 11" xfId="22246"/>
    <cellStyle name="Total 2 11 2" xfId="22247"/>
    <cellStyle name="Total 2 11 2 2" xfId="22248"/>
    <cellStyle name="Total 2 11 3" xfId="22249"/>
    <cellStyle name="Total 2 12" xfId="22250"/>
    <cellStyle name="Total 2 12 2" xfId="22251"/>
    <cellStyle name="Total 2 12 2 2" xfId="22252"/>
    <cellStyle name="Total 2 12 3" xfId="22253"/>
    <cellStyle name="Total 2 13" xfId="22254"/>
    <cellStyle name="Total 2 13 2" xfId="22255"/>
    <cellStyle name="Total 2 14" xfId="22256"/>
    <cellStyle name="Total 2 14 2" xfId="22257"/>
    <cellStyle name="Total 2 15" xfId="22258"/>
    <cellStyle name="Total 2 15 2" xfId="33452"/>
    <cellStyle name="Total 2 16" xfId="22259"/>
    <cellStyle name="Total 2 16 2" xfId="33777"/>
    <cellStyle name="Total 2 17" xfId="34906"/>
    <cellStyle name="Total 2 2" xfId="1959"/>
    <cellStyle name="Total 2 2 10" xfId="22260"/>
    <cellStyle name="Total 2 2 10 2" xfId="22261"/>
    <cellStyle name="Total 2 2 11" xfId="22262"/>
    <cellStyle name="Total 2 2 2" xfId="2826"/>
    <cellStyle name="Total 2 2 2 2" xfId="4669"/>
    <cellStyle name="Total 2 2 2 2 2" xfId="22263"/>
    <cellStyle name="Total 2 2 2 2 3" xfId="7743"/>
    <cellStyle name="Total 2 2 2 3" xfId="22264"/>
    <cellStyle name="Total 2 2 2 3 2" xfId="22265"/>
    <cellStyle name="Total 2 2 2 4" xfId="22266"/>
    <cellStyle name="Total 2 2 2 5" xfId="7394"/>
    <cellStyle name="Total 2 2 2 6" xfId="35477"/>
    <cellStyle name="Total 2 2 2_Realization 2013" xfId="22267"/>
    <cellStyle name="Total 2 2 3" xfId="22268"/>
    <cellStyle name="Total 2 2 3 2" xfId="22269"/>
    <cellStyle name="Total 2 2 4" xfId="22270"/>
    <cellStyle name="Total 2 2 4 2" xfId="22271"/>
    <cellStyle name="Total 2 2 5" xfId="22272"/>
    <cellStyle name="Total 2 2 5 2" xfId="22273"/>
    <cellStyle name="Total 2 2 6" xfId="22274"/>
    <cellStyle name="Total 2 2 6 2" xfId="22275"/>
    <cellStyle name="Total 2 2 7" xfId="22276"/>
    <cellStyle name="Total 2 2 7 2" xfId="22277"/>
    <cellStyle name="Total 2 2 8" xfId="22278"/>
    <cellStyle name="Total 2 2 8 2" xfId="22279"/>
    <cellStyle name="Total 2 2 9" xfId="22280"/>
    <cellStyle name="Total 2 2 9 2" xfId="22281"/>
    <cellStyle name="Total 2 2_BOTTOM UP 2013-2015 OCTOBER 19th" xfId="22282"/>
    <cellStyle name="Total 2 3" xfId="3444"/>
    <cellStyle name="Total 2 3 2" xfId="4670"/>
    <cellStyle name="Total 2 3 2 2" xfId="22283"/>
    <cellStyle name="Total 2 3 3" xfId="22284"/>
    <cellStyle name="Total 2 3 4" xfId="35938"/>
    <cellStyle name="Total 2 3_Realization 2013" xfId="22285"/>
    <cellStyle name="Total 2 4" xfId="2824"/>
    <cellStyle name="Total 2 4 2" xfId="4671"/>
    <cellStyle name="Total 2 4 2 2" xfId="22286"/>
    <cellStyle name="Total 2 4 2 3" xfId="36335"/>
    <cellStyle name="Total 2 4 3" xfId="22287"/>
    <cellStyle name="Total 2 4 4" xfId="35475"/>
    <cellStyle name="Total 2 5" xfId="4672"/>
    <cellStyle name="Total 2 5 2" xfId="22288"/>
    <cellStyle name="Total 2 5 2 2" xfId="22289"/>
    <cellStyle name="Total 2 5 3" xfId="22290"/>
    <cellStyle name="Total 2 6" xfId="4673"/>
    <cellStyle name="Total 2 6 2" xfId="22291"/>
    <cellStyle name="Total 2 6 2 2" xfId="22292"/>
    <cellStyle name="Total 2 6 3" xfId="22293"/>
    <cellStyle name="Total 2 7" xfId="4736"/>
    <cellStyle name="Total 2 7 2" xfId="22294"/>
    <cellStyle name="Total 2 8" xfId="5526"/>
    <cellStyle name="Total 2 8 2" xfId="22295"/>
    <cellStyle name="Total 2 9" xfId="5648"/>
    <cellStyle name="Total 2 9 2" xfId="22296"/>
    <cellStyle name="Total 2_2013 CAPEX FC1 vs BU Plan and Commitments Final 15_4_12_00" xfId="22297"/>
    <cellStyle name="Total 3" xfId="1960"/>
    <cellStyle name="Total 3 2" xfId="1961"/>
    <cellStyle name="Total 3 2 2" xfId="22298"/>
    <cellStyle name="Total 3 3" xfId="3445"/>
    <cellStyle name="Total 3 3 2" xfId="35939"/>
    <cellStyle name="Total 3 4" xfId="2828"/>
    <cellStyle name="Total 3 5" xfId="5527"/>
    <cellStyle name="Total 3_2 Graf i faktori_NOVO radno" xfId="4674"/>
    <cellStyle name="Total 4" xfId="1962"/>
    <cellStyle name="Total 4 2" xfId="2831"/>
    <cellStyle name="Total 4 2 2" xfId="4676"/>
    <cellStyle name="Total 4 2 2 2" xfId="22299"/>
    <cellStyle name="Total 4 2 2 3" xfId="7744"/>
    <cellStyle name="Total 4 2 3" xfId="22300"/>
    <cellStyle name="Total 4 2 3 2" xfId="22301"/>
    <cellStyle name="Total 4 2 4" xfId="22302"/>
    <cellStyle name="Total 4 2 5" xfId="22303"/>
    <cellStyle name="Total 4 2 5 2" xfId="7499"/>
    <cellStyle name="Total 4 2 6" xfId="7396"/>
    <cellStyle name="Total 4 2 7" xfId="35478"/>
    <cellStyle name="Total 4 2_Realization 2013" xfId="22304"/>
    <cellStyle name="Total 4 3" xfId="4675"/>
    <cellStyle name="Total 4 3 2" xfId="22305"/>
    <cellStyle name="Total 4 3 2 2" xfId="30848"/>
    <cellStyle name="Total 4 3 3" xfId="33267"/>
    <cellStyle name="Total 4 4" xfId="22306"/>
    <cellStyle name="Total 4 4 2" xfId="22307"/>
    <cellStyle name="Total 4 5" xfId="22308"/>
    <cellStyle name="Total 4 5 2" xfId="22309"/>
    <cellStyle name="Total 4 6" xfId="22310"/>
    <cellStyle name="Total 4 6 2" xfId="22311"/>
    <cellStyle name="Total 4 6 2 2" xfId="31805"/>
    <cellStyle name="Total 4 6 3" xfId="33035"/>
    <cellStyle name="Total 4 7" xfId="22312"/>
    <cellStyle name="Total 4 7 2" xfId="32645"/>
    <cellStyle name="Total 4 8" xfId="7395"/>
    <cellStyle name="Total 4 9" xfId="32957"/>
    <cellStyle name="Total 4_BOTTOM UP 2013-2015 OCTOBER 19th" xfId="22313"/>
    <cellStyle name="Total 5" xfId="1963"/>
    <cellStyle name="Total 5 2" xfId="2832"/>
    <cellStyle name="Total 5 2 2" xfId="22314"/>
    <cellStyle name="Total 5 2 3" xfId="7745"/>
    <cellStyle name="Total 5 2 4" xfId="35479"/>
    <cellStyle name="Total 5 3" xfId="22315"/>
    <cellStyle name="Total 5 3 2" xfId="22316"/>
    <cellStyle name="Total 5 4" xfId="22317"/>
    <cellStyle name="Total 5 5" xfId="22318"/>
    <cellStyle name="Total 5 5 2" xfId="30538"/>
    <cellStyle name="Total 5 6" xfId="7397"/>
    <cellStyle name="Total 5_Realization 2013" xfId="22319"/>
    <cellStyle name="Total 6" xfId="1964"/>
    <cellStyle name="Total 6 2" xfId="6853"/>
    <cellStyle name="Total 6 2 2" xfId="22320"/>
    <cellStyle name="Total 6 2 3" xfId="7746"/>
    <cellStyle name="Total 6 3" xfId="22321"/>
    <cellStyle name="Total 6 3 2" xfId="31591"/>
    <cellStyle name="Total 6 4" xfId="7398"/>
    <cellStyle name="Total 7" xfId="1965"/>
    <cellStyle name="Total 7 2" xfId="4677"/>
    <cellStyle name="Total 7 2 2" xfId="22322"/>
    <cellStyle name="Total 7 3" xfId="22323"/>
    <cellStyle name="Total 7 4" xfId="35124"/>
    <cellStyle name="Total 8" xfId="1966"/>
    <cellStyle name="Total 8 2" xfId="6854"/>
    <cellStyle name="Total 8 2 2" xfId="22324"/>
    <cellStyle name="Total 8 2 3" xfId="7747"/>
    <cellStyle name="Total 8 3" xfId="7399"/>
    <cellStyle name="Total 9" xfId="4678"/>
    <cellStyle name="Total 9 2" xfId="22325"/>
    <cellStyle name="Total 9 2 2" xfId="22326"/>
    <cellStyle name="Total 9 3" xfId="22327"/>
    <cellStyle name="Total 9 4" xfId="7393"/>
    <cellStyle name="Total 9 5" xfId="31124"/>
    <cellStyle name="Totale" xfId="1967"/>
    <cellStyle name="Totale 2" xfId="4679"/>
    <cellStyle name="Totale 2 2" xfId="36336"/>
    <cellStyle name="Totale 3" xfId="7400"/>
    <cellStyle name="Totale 4" xfId="35125"/>
    <cellStyle name="Totals" xfId="1175"/>
    <cellStyle name="Totals 2" xfId="2838"/>
    <cellStyle name="Totals 2 2" xfId="35480"/>
    <cellStyle name="TotCol - Style5" xfId="1968"/>
    <cellStyle name="TotCol - Style5 2" xfId="2817"/>
    <cellStyle name="TotRow - Style4" xfId="1969"/>
    <cellStyle name="TotRow - Style4 2" xfId="22328"/>
    <cellStyle name="TotRow - Style4 2 2" xfId="30220"/>
    <cellStyle name="TotRow - Style4 2 3" xfId="32262"/>
    <cellStyle name="TotRow - Style4 3" xfId="7458"/>
    <cellStyle name="TotRow - Style4 4" xfId="32710"/>
    <cellStyle name="TotRow - Style4 5" xfId="32522"/>
    <cellStyle name="TSUIKA" xfId="414"/>
    <cellStyle name="TSUIKA 2" xfId="1098"/>
    <cellStyle name="TSUIKA 3" xfId="5528"/>
    <cellStyle name="TSUIKA 4" xfId="770"/>
    <cellStyle name="Überschrift" xfId="1972"/>
    <cellStyle name="Überschrift 1" xfId="1973"/>
    <cellStyle name="Überschrift 2" xfId="1974"/>
    <cellStyle name="Überschrift 3" xfId="1975"/>
    <cellStyle name="Überschrift 4" xfId="1976"/>
    <cellStyle name="Uitvoer" xfId="415"/>
    <cellStyle name="Uitvoer 2" xfId="1099"/>
    <cellStyle name="Uitvoer 3" xfId="5529"/>
    <cellStyle name="Uitvoer 4" xfId="771"/>
    <cellStyle name="Ukupni zbroj" xfId="1970"/>
    <cellStyle name="Ukupni zbroj 2" xfId="4680"/>
    <cellStyle name="Ukupni zbroj 2 2" xfId="6855"/>
    <cellStyle name="Ukupni zbroj 2 2 2" xfId="22329"/>
    <cellStyle name="Ukupni zbroj 2 2 3" xfId="7748"/>
    <cellStyle name="Ukupni zbroj 2 3" xfId="7402"/>
    <cellStyle name="Ukupni zbroj 3" xfId="6856"/>
    <cellStyle name="Ukupni zbroj 3 2" xfId="22330"/>
    <cellStyle name="Ukupni zbroj 3 3" xfId="7749"/>
    <cellStyle name="Ukupni zbroj 4" xfId="7401"/>
    <cellStyle name="Ukupni zbroj_BOTTOM UP 2013-2015 SEPTEMBER (5)" xfId="4681"/>
    <cellStyle name="Ukupno" xfId="4682"/>
    <cellStyle name="Ukupno 2" xfId="6857"/>
    <cellStyle name="Ukupno 2 2" xfId="22331"/>
    <cellStyle name="Ukupno 2 3" xfId="7750"/>
    <cellStyle name="Ukupno 3" xfId="7403"/>
    <cellStyle name="Underline" xfId="416"/>
    <cellStyle name="Underline 2" xfId="1100"/>
    <cellStyle name="Underline 2 2" xfId="22332"/>
    <cellStyle name="Underline 2 2 2" xfId="30132"/>
    <cellStyle name="Underline 2 3" xfId="22333"/>
    <cellStyle name="Underline 2 3 2" xfId="32261"/>
    <cellStyle name="Underline 2 4" xfId="30133"/>
    <cellStyle name="Underline 3" xfId="2304"/>
    <cellStyle name="Underline 3 2" xfId="33208"/>
    <cellStyle name="Underline 3 3" xfId="35252"/>
    <cellStyle name="Underline 4" xfId="5530"/>
    <cellStyle name="Underline 4 2" xfId="34768"/>
    <cellStyle name="Underline 5" xfId="772"/>
    <cellStyle name="UNI_STYLE_ATTC" xfId="417"/>
    <cellStyle name="Unos" xfId="1971"/>
    <cellStyle name="Unos 2" xfId="2332"/>
    <cellStyle name="Unos 2 2" xfId="4683"/>
    <cellStyle name="Unos 2 2 2" xfId="22334"/>
    <cellStyle name="Unos 2 2 2 2" xfId="33498"/>
    <cellStyle name="Unos 2 2 3" xfId="7751"/>
    <cellStyle name="Unos 2 2 4" xfId="31587"/>
    <cellStyle name="Unos 2 3" xfId="7405"/>
    <cellStyle name="Unos 2 4" xfId="31528"/>
    <cellStyle name="Unos 2 5" xfId="35269"/>
    <cellStyle name="Unos 3" xfId="6858"/>
    <cellStyle name="Unos 3 2" xfId="22335"/>
    <cellStyle name="Unos 3 2 2" xfId="33766"/>
    <cellStyle name="Unos 3 3" xfId="7752"/>
    <cellStyle name="Unos 3 4" xfId="31791"/>
    <cellStyle name="Unos 4" xfId="7404"/>
    <cellStyle name="Unos 5" xfId="34116"/>
    <cellStyle name="Unos_BOTTOM UP 2013-2015 SEPTEMBER (5)" xfId="4684"/>
    <cellStyle name="Unprot" xfId="2333"/>
    <cellStyle name="Unprot$" xfId="2334"/>
    <cellStyle name="Unprotect" xfId="3472"/>
    <cellStyle name="UnProtectedCalc" xfId="1176"/>
    <cellStyle name="UnProtectedCalc 2" xfId="3473"/>
    <cellStyle name="v_félk" xfId="1177"/>
    <cellStyle name="v_félk 2" xfId="2822"/>
    <cellStyle name="v_félk 2 2" xfId="22336"/>
    <cellStyle name="v_félk 2 3" xfId="35473"/>
    <cellStyle name="v_félk 3" xfId="3474"/>
    <cellStyle name="v_félk 3 2" xfId="3619"/>
    <cellStyle name="v_félk 3 3" xfId="35961"/>
    <cellStyle name="v_félk_BR Q4_INA reserves" xfId="4685"/>
    <cellStyle name="v_félk_BU 2013-2015 HRK (2)" xfId="22337"/>
    <cellStyle name="v_félk_BU 2013-2015 HRK (2) 2" xfId="22338"/>
    <cellStyle name="v_félk_CAPEX chart_BR Q4_Krisztina" xfId="4686"/>
    <cellStyle name="v_félk_Grafovi_slide 1" xfId="4687"/>
    <cellStyle name="v_félk_IT" xfId="6423"/>
    <cellStyle name="v_félk_IT 2" xfId="22339"/>
    <cellStyle name="v_félk_ROACE_INA d d _2010-2015 - final" xfId="4688"/>
    <cellStyle name="v_síma" xfId="1178"/>
    <cellStyle name="v_síma 2" xfId="2823"/>
    <cellStyle name="v_síma 2 2" xfId="22340"/>
    <cellStyle name="v_síma 2 3" xfId="35474"/>
    <cellStyle name="v_síma 3" xfId="3475"/>
    <cellStyle name="v_síma 3 2" xfId="3620"/>
    <cellStyle name="v_síma 3 3" xfId="35962"/>
    <cellStyle name="v_síma_BR Q4_INA reserves" xfId="4689"/>
    <cellStyle name="v_síma_BU 2013-2015 HRK (2)" xfId="22341"/>
    <cellStyle name="v_síma_BU 2013-2015 HRK (2) 2" xfId="22342"/>
    <cellStyle name="v_síma_CAPEX chart_BR Q4_Krisztina" xfId="4690"/>
    <cellStyle name="v_síma_Grafovi_slide 1" xfId="4691"/>
    <cellStyle name="v_síma_IT" xfId="6424"/>
    <cellStyle name="v_síma_IT 2" xfId="22343"/>
    <cellStyle name="v_síma_ROACE_INA d d _2010-2015 - final" xfId="4692"/>
    <cellStyle name="v_szürke" xfId="1179"/>
    <cellStyle name="v_szürke 2" xfId="3476"/>
    <cellStyle name="v_szürke 2 2" xfId="22344"/>
    <cellStyle name="v_szürke 2 3" xfId="35963"/>
    <cellStyle name="v_szürke 3" xfId="22345"/>
    <cellStyle name="Valore non valido" xfId="1977"/>
    <cellStyle name="Valore non valido 2" xfId="4693"/>
    <cellStyle name="Valore non valido 2 2" xfId="36337"/>
    <cellStyle name="Valore non valido 3" xfId="35126"/>
    <cellStyle name="Valore valido" xfId="1978"/>
    <cellStyle name="Valore valido 2" xfId="4694"/>
    <cellStyle name="Valore valido 2 2" xfId="36338"/>
    <cellStyle name="Valore valido 3" xfId="35127"/>
    <cellStyle name="Valuta (0)_~6829827" xfId="4695"/>
    <cellStyle name="Valuta [0]_rampcurve in ET as per 16092003" xfId="418"/>
    <cellStyle name="Valuta_a - y" xfId="22346"/>
    <cellStyle name="Verklarende tekst" xfId="419"/>
    <cellStyle name="Verklarende tekst 2" xfId="1101"/>
    <cellStyle name="Verklarende tekst 3" xfId="5531"/>
    <cellStyle name="Verklarende tekst 4" xfId="773"/>
    <cellStyle name="Verknüpfte Zelle" xfId="1979"/>
    <cellStyle name="Verknüpfte Zelle 2" xfId="3596"/>
    <cellStyle name="Vnos" xfId="4696"/>
    <cellStyle name="Vnos 2" xfId="6859"/>
    <cellStyle name="Vnos 2 2" xfId="22347"/>
    <cellStyle name="Vnos 2 2 2" xfId="33806"/>
    <cellStyle name="Vnos 2 3" xfId="7753"/>
    <cellStyle name="Vnos 2 4" xfId="33914"/>
    <cellStyle name="Vnos 3" xfId="7408"/>
    <cellStyle name="Vnos 4" xfId="33121"/>
    <cellStyle name="Vsota" xfId="4697"/>
    <cellStyle name="Vsota 2" xfId="6860"/>
    <cellStyle name="Vsota 2 2" xfId="22348"/>
    <cellStyle name="Vsota 2 3" xfId="7754"/>
    <cellStyle name="Vsota 3" xfId="7409"/>
    <cellStyle name="Vstup" xfId="4698"/>
    <cellStyle name="Vstup 2" xfId="6861"/>
    <cellStyle name="Vstup 2 2" xfId="22349"/>
    <cellStyle name="Vstup 2 2 2" xfId="32101"/>
    <cellStyle name="Vstup 2 3" xfId="7755"/>
    <cellStyle name="Vstup 2 4" xfId="31494"/>
    <cellStyle name="Vstup 3" xfId="7410"/>
    <cellStyle name="Vstup 4" xfId="31123"/>
    <cellStyle name="Výpočet" xfId="4699"/>
    <cellStyle name="Výpočet 2" xfId="6862"/>
    <cellStyle name="Výpočet 2 2" xfId="22350"/>
    <cellStyle name="Výpočet 2 2 2" xfId="30482"/>
    <cellStyle name="Výpočet 2 3" xfId="7756"/>
    <cellStyle name="Výpočet 2 4" xfId="34197"/>
    <cellStyle name="Výpočet 3" xfId="7411"/>
    <cellStyle name="Výpočet 4" xfId="30344"/>
    <cellStyle name="Výstup" xfId="4700"/>
    <cellStyle name="Výstup 2" xfId="6863"/>
    <cellStyle name="Výstup 2 2" xfId="22351"/>
    <cellStyle name="Výstup 2 2 2" xfId="33782"/>
    <cellStyle name="Výstup 2 3" xfId="7757"/>
    <cellStyle name="Výstup 2 4" xfId="31693"/>
    <cellStyle name="Výstup 3" xfId="7412"/>
    <cellStyle name="Výstup 4" xfId="32285"/>
    <cellStyle name="Vysvetľujúci text" xfId="4701"/>
    <cellStyle name="Vysvetľujúci text 2" xfId="6864"/>
    <cellStyle name="Vysvetľujúci text 2 2" xfId="22352"/>
    <cellStyle name="Waarschuwingstekst" xfId="420"/>
    <cellStyle name="Waarschuwingstekst 2" xfId="1102"/>
    <cellStyle name="Waarschuwingstekst 3" xfId="5532"/>
    <cellStyle name="Waarschuwingstekst 4" xfId="774"/>
    <cellStyle name="Währung [0]_99_alone_dec" xfId="421"/>
    <cellStyle name="Währung_99_alone_dec" xfId="422"/>
    <cellStyle name="Warnender Text" xfId="1980"/>
    <cellStyle name="Warning Text 10" xfId="22353"/>
    <cellStyle name="Warning Text 10 2" xfId="22354"/>
    <cellStyle name="Warning Text 11" xfId="22355"/>
    <cellStyle name="Warning Text 12" xfId="6111"/>
    <cellStyle name="Warning Text 2" xfId="1103"/>
    <cellStyle name="Warning Text 2 2" xfId="1981"/>
    <cellStyle name="Warning Text 2 2 2" xfId="6866"/>
    <cellStyle name="Warning Text 2 2 2 2" xfId="22356"/>
    <cellStyle name="Warning Text 2 2 3" xfId="22357"/>
    <cellStyle name="Warning Text 2 2 4" xfId="22358"/>
    <cellStyle name="Warning Text 2 2 5" xfId="37191"/>
    <cellStyle name="Warning Text 2 3" xfId="2825"/>
    <cellStyle name="Warning Text 2 3 2" xfId="22359"/>
    <cellStyle name="Warning Text 2 3 3" xfId="35476"/>
    <cellStyle name="Warning Text 2 4" xfId="5533"/>
    <cellStyle name="Warning Text 2_BOTTOM UP 2013-2015 OCTOBER 19th" xfId="22360"/>
    <cellStyle name="Warning Text 3" xfId="2211"/>
    <cellStyle name="Warning Text 3 2" xfId="3456"/>
    <cellStyle name="Warning Text 3 2 2" xfId="22361"/>
    <cellStyle name="Warning Text 3 2 2 2" xfId="22362"/>
    <cellStyle name="Warning Text 3 2 3" xfId="22363"/>
    <cellStyle name="Warning Text 3 2 4" xfId="22364"/>
    <cellStyle name="Warning Text 3 2 5" xfId="35948"/>
    <cellStyle name="Warning Text 3 3" xfId="4702"/>
    <cellStyle name="Warning Text 3 3 2" xfId="22365"/>
    <cellStyle name="Warning Text 3 4" xfId="5534"/>
    <cellStyle name="Warning Text 3 5" xfId="22366"/>
    <cellStyle name="Warning Text 3_Realization 2013" xfId="22367"/>
    <cellStyle name="Warning Text 4" xfId="4703"/>
    <cellStyle name="Warning Text 4 2" xfId="22368"/>
    <cellStyle name="Warning Text 4 2 2" xfId="22369"/>
    <cellStyle name="Warning Text 4 3" xfId="22370"/>
    <cellStyle name="Warning Text 5" xfId="775"/>
    <cellStyle name="Warning Text 5 2" xfId="22371"/>
    <cellStyle name="Warning Text 5 2 2" xfId="22372"/>
    <cellStyle name="Warning Text 5 3" xfId="22373"/>
    <cellStyle name="Warning Text 5 4" xfId="22374"/>
    <cellStyle name="Warning Text 5 5" xfId="34769"/>
    <cellStyle name="Warning Text 5 6" xfId="6867"/>
    <cellStyle name="Warning Text 6" xfId="6865"/>
    <cellStyle name="Warning Text 6 2" xfId="22376"/>
    <cellStyle name="Warning Text 6 3" xfId="22377"/>
    <cellStyle name="Warning Text 6 4" xfId="22378"/>
    <cellStyle name="Warning Text 6 5" xfId="22375"/>
    <cellStyle name="Warning Text 7" xfId="22379"/>
    <cellStyle name="Warning Text 7 2" xfId="22380"/>
    <cellStyle name="Warning Text 8" xfId="22381"/>
    <cellStyle name="Warning Text 8 2" xfId="22382"/>
    <cellStyle name="Warning Text 9" xfId="22383"/>
    <cellStyle name="Warning Text 9 2" xfId="22384"/>
    <cellStyle name="WindowBackground" xfId="423"/>
    <cellStyle name="WindowBackground 2" xfId="1104"/>
    <cellStyle name="WindowBackground 3" xfId="5535"/>
    <cellStyle name="WindowBackground 4" xfId="776"/>
    <cellStyle name="XComma" xfId="1982"/>
    <cellStyle name="XComma 0.0" xfId="1983"/>
    <cellStyle name="XComma 0.00" xfId="1984"/>
    <cellStyle name="XComma 0.000" xfId="1985"/>
    <cellStyle name="XCurrency" xfId="1986"/>
    <cellStyle name="XCurrency 0.0" xfId="1987"/>
    <cellStyle name="XCurrency 0.00" xfId="1988"/>
    <cellStyle name="XCurrency 0.000" xfId="1989"/>
    <cellStyle name="Year" xfId="424"/>
    <cellStyle name="Year 2" xfId="1180"/>
    <cellStyle name="Year 2 2" xfId="22385"/>
    <cellStyle name="Year 2 3" xfId="37193"/>
    <cellStyle name="Year 3" xfId="4704"/>
    <cellStyle name="Year 4" xfId="6425"/>
    <cellStyle name="Year 5" xfId="37192"/>
    <cellStyle name="Year EN" xfId="1991"/>
    <cellStyle name="Year EN 2" xfId="22387"/>
    <cellStyle name="Year RU" xfId="1992"/>
    <cellStyle name="Year RU 2" xfId="22388"/>
    <cellStyle name="Year_2 Graf i faktori_NOVO radno" xfId="4705"/>
    <cellStyle name="Zelle überprüfen" xfId="1993"/>
    <cellStyle name="Zelle überprüfen 2" xfId="3597"/>
    <cellStyle name="Zlá" xfId="4706"/>
    <cellStyle name="Zlá 2" xfId="6868"/>
    <cellStyle name="Zlá 2 2" xfId="22389"/>
    <cellStyle name="Zvýraznenie1" xfId="4707"/>
    <cellStyle name="Zvýraznenie1 2" xfId="6869"/>
    <cellStyle name="Zvýraznenie1 2 2" xfId="22390"/>
    <cellStyle name="Zvýraznenie2" xfId="4708"/>
    <cellStyle name="Zvýraznenie2 2" xfId="6870"/>
    <cellStyle name="Zvýraznenie2 2 2" xfId="22391"/>
    <cellStyle name="Zvýraznenie3" xfId="4709"/>
    <cellStyle name="Zvýraznenie3 2" xfId="6871"/>
    <cellStyle name="Zvýraznenie3 2 2" xfId="22392"/>
    <cellStyle name="Zvýraznenie4" xfId="4710"/>
    <cellStyle name="Zvýraznenie4 2" xfId="6872"/>
    <cellStyle name="Zvýraznenie4 2 2" xfId="22393"/>
    <cellStyle name="Zvýraznenie5" xfId="4711"/>
    <cellStyle name="Zvýraznenie5 2" xfId="6873"/>
    <cellStyle name="Zvýraznenie5 2 2" xfId="22394"/>
    <cellStyle name="Zvýraznenie6" xfId="4712"/>
    <cellStyle name="Zvýraznenie6 2" xfId="6874"/>
    <cellStyle name="Zvýraznenie6 2 2" xfId="22395"/>
    <cellStyle name="Акцент1" xfId="1994"/>
    <cellStyle name="Акцент2" xfId="1995"/>
    <cellStyle name="Акцент3" xfId="1996"/>
    <cellStyle name="Акцент4" xfId="1997"/>
    <cellStyle name="Акцент5" xfId="1998"/>
    <cellStyle name="Акцент6" xfId="1999"/>
    <cellStyle name="Ввод " xfId="2000"/>
    <cellStyle name="Ввод  2" xfId="22396"/>
    <cellStyle name="Ввод  2 2" xfId="30288"/>
    <cellStyle name="Ввод  3" xfId="7460"/>
    <cellStyle name="Ввод  4" xfId="7559"/>
    <cellStyle name="Вывод" xfId="2001"/>
    <cellStyle name="Вывод 2" xfId="22397"/>
    <cellStyle name="Вывод 2 2" xfId="34045"/>
    <cellStyle name="Вывод 3" xfId="7461"/>
    <cellStyle name="Вывод 4" xfId="33690"/>
    <cellStyle name="Вычисление" xfId="2002"/>
    <cellStyle name="Вычисление 2" xfId="22398"/>
    <cellStyle name="Вычисление 2 2" xfId="30389"/>
    <cellStyle name="Вычисление 3" xfId="7462"/>
    <cellStyle name="Вычисление 4" xfId="32313"/>
    <cellStyle name="Заголовок 1" xfId="2003"/>
    <cellStyle name="Заголовок 2" xfId="2004"/>
    <cellStyle name="Заголовок 3" xfId="2005"/>
    <cellStyle name="Заголовок 3 2" xfId="35128"/>
    <cellStyle name="Заголовок 4" xfId="2006"/>
    <cellStyle name="Итог" xfId="2007"/>
    <cellStyle name="Итог 2" xfId="22399"/>
    <cellStyle name="Итог 3" xfId="7464"/>
    <cellStyle name="Контрольная ячейка" xfId="2008"/>
    <cellStyle name="Контрольная ячейка 2" xfId="2849"/>
    <cellStyle name="Название" xfId="2009"/>
    <cellStyle name="Нейтральный" xfId="2010"/>
    <cellStyle name="Обычный 2" xfId="2011"/>
    <cellStyle name="Обычный 3" xfId="2012"/>
    <cellStyle name="Обычный 4" xfId="2013"/>
    <cellStyle name="Обычный 5" xfId="2014"/>
    <cellStyle name="Обычный 6" xfId="2015"/>
    <cellStyle name="Обычный_2008 supl" xfId="2016"/>
    <cellStyle name="Плохой" xfId="2017"/>
    <cellStyle name="Пояснение" xfId="2018"/>
    <cellStyle name="Примечание" xfId="2019"/>
    <cellStyle name="Примечание 2" xfId="22400"/>
    <cellStyle name="Примечание 2 2" xfId="30782"/>
    <cellStyle name="Примечание 3" xfId="7467"/>
    <cellStyle name="Примечание 4" xfId="31270"/>
    <cellStyle name="Связанная ячейка" xfId="2020"/>
    <cellStyle name="Связанная ячейка 2" xfId="2859"/>
    <cellStyle name="Стиль 1" xfId="2021"/>
    <cellStyle name="Текст предупреждения" xfId="2022"/>
    <cellStyle name="Тысячи [0]_laroux" xfId="2023"/>
    <cellStyle name="Тысячи_laroux" xfId="2024"/>
    <cellStyle name="Финансовый_2008 supl" xfId="2025"/>
    <cellStyle name="Хороший" xfId="2026"/>
    <cellStyle name="パタ－ン－水色" xfId="425"/>
    <cellStyle name="パタ－ン－黄" xfId="426"/>
    <cellStyle name="上詰ｵﾘｶｴｼ" xfId="427"/>
    <cellStyle name="上詰ｵﾘｶｴｼ 2" xfId="1105"/>
    <cellStyle name="上詰ｵﾘｶｴｼ 3" xfId="5537"/>
    <cellStyle name="上詰ｵﾘｶｴｼ 4" xfId="777"/>
    <cellStyle name="上詰配置折返し" xfId="428"/>
    <cellStyle name="上詰配置折返し 2" xfId="1106"/>
    <cellStyle name="上詰配置折返し 3" xfId="5538"/>
    <cellStyle name="上詰配置折返し 4" xfId="778"/>
    <cellStyle name="下線(羅線)茶" xfId="429"/>
    <cellStyle name="両端均等ｽﾍﾟｰｽ" xfId="430"/>
    <cellStyle name="両端均等ｽﾍﾟｰｽ 2" xfId="1107"/>
    <cellStyle name="両端均等ｽﾍﾟｰｽ 3" xfId="5539"/>
    <cellStyle name="両端均等ｽﾍﾟｰｽ 4" xfId="779"/>
    <cellStyle name="中央表示" xfId="431"/>
    <cellStyle name="全文字ｾﾙ内表示" xfId="432"/>
    <cellStyle name="全文字ｾﾙ内表示 2" xfId="1108"/>
    <cellStyle name="全文字ｾﾙ内表示 3" xfId="5540"/>
    <cellStyle name="全文字ｾﾙ内表示 4" xfId="780"/>
    <cellStyle name="全文字表示" xfId="433"/>
    <cellStyle name="文字列" xfId="434"/>
    <cellStyle name="文字－赤" xfId="435"/>
    <cellStyle name="未定義" xfId="436"/>
    <cellStyle name="桁区切り [0.00]_Calc_vs_Actual" xfId="6464"/>
    <cellStyle name="桁区切り_Calc_vs_Actual" xfId="6465"/>
    <cellStyle name="標準(全角)" xfId="437"/>
    <cellStyle name="標準_98HY-1" xfId="6466"/>
    <cellStyle name="縦中央配置" xfId="438"/>
    <cellStyle name="縦中央配置 2" xfId="1110"/>
    <cellStyle name="縦中央配置 3" xfId="5543"/>
    <cellStyle name="縦中央配置 4" xfId="782"/>
    <cellStyle name="通貨 [0.00]_Calc_vs_Actual" xfId="6467"/>
    <cellStyle name="通貨_Calc_vs_Actual" xfId="6468"/>
  </cellStyles>
  <dxfs count="7">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s>
  <tableStyles count="1" defaultTableStyle="TableStyleMedium2" defaultPivotStyle="PivotStyleLight16">
    <tableStyle name="TableStyleLight15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9DC183"/>
      <color rgb="FF849842"/>
      <color rgb="FFB6E119"/>
      <color rgb="FFC7EA46"/>
      <color rgb="FFE1FCFF"/>
      <color rgb="FFDA9694"/>
      <color rgb="FFD79694"/>
      <color rgb="FFDAF4F6"/>
      <color rgb="FFC9FAFF"/>
      <color rgb="FF00C4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hyperlink" Target="#Content!A1"/></Relationships>
</file>

<file path=xl/drawings/_rels/drawing11.xml.rels><?xml version="1.0" encoding="UTF-8" standalone="yes"?>
<Relationships xmlns="http://schemas.openxmlformats.org/package/2006/relationships"><Relationship Id="rId1" Type="http://schemas.openxmlformats.org/officeDocument/2006/relationships/hyperlink" Target="#Content!A1"/></Relationships>
</file>

<file path=xl/drawings/_rels/drawing12.xml.rels><?xml version="1.0" encoding="UTF-8" standalone="yes"?>
<Relationships xmlns="http://schemas.openxmlformats.org/package/2006/relationships"><Relationship Id="rId1" Type="http://schemas.openxmlformats.org/officeDocument/2006/relationships/hyperlink" Target="#Content!A1"/></Relationships>
</file>

<file path=xl/drawings/_rels/drawing13.xml.rels><?xml version="1.0" encoding="UTF-8" standalone="yes"?>
<Relationships xmlns="http://schemas.openxmlformats.org/package/2006/relationships"><Relationship Id="rId1" Type="http://schemas.openxmlformats.org/officeDocument/2006/relationships/hyperlink" Target="#Content!A1"/></Relationships>
</file>

<file path=xl/drawings/_rels/drawing14.xml.rels><?xml version="1.0" encoding="UTF-8" standalone="yes"?>
<Relationships xmlns="http://schemas.openxmlformats.org/package/2006/relationships"><Relationship Id="rId1" Type="http://schemas.openxmlformats.org/officeDocument/2006/relationships/hyperlink" Target="#Content!A1"/></Relationships>
</file>

<file path=xl/drawings/_rels/drawing15.xml.rels><?xml version="1.0" encoding="UTF-8" standalone="yes"?>
<Relationships xmlns="http://schemas.openxmlformats.org/package/2006/relationships"><Relationship Id="rId1" Type="http://schemas.openxmlformats.org/officeDocument/2006/relationships/hyperlink" Target="#Content!A1"/></Relationships>
</file>

<file path=xl/drawings/_rels/drawing16.xml.rels><?xml version="1.0" encoding="UTF-8" standalone="yes"?>
<Relationships xmlns="http://schemas.openxmlformats.org/package/2006/relationships"><Relationship Id="rId1" Type="http://schemas.openxmlformats.org/officeDocument/2006/relationships/hyperlink" Target="#Content!A1"/></Relationships>
</file>

<file path=xl/drawings/_rels/drawing17.xml.rels><?xml version="1.0" encoding="UTF-8" standalone="yes"?>
<Relationships xmlns="http://schemas.openxmlformats.org/package/2006/relationships"><Relationship Id="rId1" Type="http://schemas.openxmlformats.org/officeDocument/2006/relationships/hyperlink" Target="#Content!A1"/></Relationships>
</file>

<file path=xl/drawings/_rels/drawing18.xml.rels><?xml version="1.0" encoding="UTF-8" standalone="yes"?>
<Relationships xmlns="http://schemas.openxmlformats.org/package/2006/relationships"><Relationship Id="rId1" Type="http://schemas.openxmlformats.org/officeDocument/2006/relationships/hyperlink" Target="#Content!A1"/></Relationships>
</file>

<file path=xl/drawings/_rels/drawing19.xml.rels><?xml version="1.0" encoding="UTF-8" standalone="yes"?>
<Relationships xmlns="http://schemas.openxmlformats.org/package/2006/relationships"><Relationship Id="rId1" Type="http://schemas.openxmlformats.org/officeDocument/2006/relationships/hyperlink" Target="#Content!A1"/></Relationships>
</file>

<file path=xl/drawings/_rels/drawing2.xml.rels><?xml version="1.0" encoding="UTF-8" standalone="yes"?>
<Relationships xmlns="http://schemas.openxmlformats.org/package/2006/relationships"><Relationship Id="rId1" Type="http://schemas.openxmlformats.org/officeDocument/2006/relationships/hyperlink" Target="#Content!A1"/></Relationships>
</file>

<file path=xl/drawings/_rels/drawing20.xml.rels><?xml version="1.0" encoding="UTF-8" standalone="yes"?>
<Relationships xmlns="http://schemas.openxmlformats.org/package/2006/relationships"><Relationship Id="rId1" Type="http://schemas.openxmlformats.org/officeDocument/2006/relationships/hyperlink" Target="#Content!A1"/></Relationships>
</file>

<file path=xl/drawings/_rels/drawing21.xml.rels><?xml version="1.0" encoding="UTF-8" standalone="yes"?>
<Relationships xmlns="http://schemas.openxmlformats.org/package/2006/relationships"><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1" Type="http://schemas.openxmlformats.org/officeDocument/2006/relationships/hyperlink" Target="#Content!A1"/></Relationships>
</file>

<file path=xl/drawings/_rels/drawing8.xml.rels><?xml version="1.0" encoding="UTF-8" standalone="yes"?>
<Relationships xmlns="http://schemas.openxmlformats.org/package/2006/relationships"><Relationship Id="rId1" Type="http://schemas.openxmlformats.org/officeDocument/2006/relationships/hyperlink" Target="#Content!A1"/></Relationships>
</file>

<file path=xl/drawings/_rels/drawing9.xml.rels><?xml version="1.0" encoding="UTF-8" standalone="yes"?>
<Relationships xmlns="http://schemas.openxmlformats.org/package/2006/relationships"><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2447925</xdr:colOff>
      <xdr:row>0</xdr:row>
      <xdr:rowOff>419100</xdr:rowOff>
    </xdr:to>
    <xdr:pic>
      <xdr:nvPicPr>
        <xdr:cNvPr id="2" name="Picture 1">
          <a:extLst>
            <a:ext uri="{FF2B5EF4-FFF2-40B4-BE49-F238E27FC236}">
              <a16:creationId xmlns:a16="http://schemas.microsoft.com/office/drawing/2014/main" id="{BCA357CA-CC95-4FBA-8573-2374834CB7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9050"/>
          <a:ext cx="2409825" cy="4000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845343</xdr:colOff>
      <xdr:row>1</xdr:row>
      <xdr:rowOff>0</xdr:rowOff>
    </xdr:from>
    <xdr:to>
      <xdr:col>9</xdr:col>
      <xdr:colOff>837499</xdr:colOff>
      <xdr:row>1</xdr:row>
      <xdr:rowOff>180000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B35DF46B-4684-4E27-AB61-E4D182268C4F}"/>
            </a:ext>
          </a:extLst>
        </xdr:cNvPr>
        <xdr:cNvSpPr/>
      </xdr:nvSpPr>
      <xdr:spPr>
        <a:xfrm>
          <a:off x="19776281" y="190500"/>
          <a:ext cx="1051812" cy="1800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845343</xdr:colOff>
      <xdr:row>1</xdr:row>
      <xdr:rowOff>0</xdr:rowOff>
    </xdr:from>
    <xdr:to>
      <xdr:col>9</xdr:col>
      <xdr:colOff>837499</xdr:colOff>
      <xdr:row>1</xdr:row>
      <xdr:rowOff>180000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5303AC6-887C-41F1-A566-AAF77B6E185E}"/>
            </a:ext>
          </a:extLst>
        </xdr:cNvPr>
        <xdr:cNvSpPr/>
      </xdr:nvSpPr>
      <xdr:spPr>
        <a:xfrm>
          <a:off x="19776281" y="190500"/>
          <a:ext cx="1051812" cy="1800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857250</xdr:colOff>
      <xdr:row>1</xdr:row>
      <xdr:rowOff>0</xdr:rowOff>
    </xdr:from>
    <xdr:to>
      <xdr:col>10</xdr:col>
      <xdr:colOff>4062</xdr:colOff>
      <xdr:row>1</xdr:row>
      <xdr:rowOff>180000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7AC83952-B5A6-4C52-865F-6D7D3C0F816C}"/>
            </a:ext>
          </a:extLst>
        </xdr:cNvPr>
        <xdr:cNvSpPr/>
      </xdr:nvSpPr>
      <xdr:spPr>
        <a:xfrm>
          <a:off x="19788188" y="190500"/>
          <a:ext cx="1051812" cy="1800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156882</xdr:colOff>
      <xdr:row>0</xdr:row>
      <xdr:rowOff>11206</xdr:rowOff>
    </xdr:from>
    <xdr:to>
      <xdr:col>6</xdr:col>
      <xdr:colOff>841141</xdr:colOff>
      <xdr:row>0</xdr:row>
      <xdr:rowOff>177893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119A0C2E-9A4D-4178-8E9B-715F1819D243}"/>
            </a:ext>
          </a:extLst>
        </xdr:cNvPr>
        <xdr:cNvSpPr/>
      </xdr:nvSpPr>
      <xdr:spPr>
        <a:xfrm>
          <a:off x="11037794" y="11206"/>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145677</xdr:colOff>
      <xdr:row>0</xdr:row>
      <xdr:rowOff>11206</xdr:rowOff>
    </xdr:from>
    <xdr:to>
      <xdr:col>6</xdr:col>
      <xdr:colOff>829936</xdr:colOff>
      <xdr:row>0</xdr:row>
      <xdr:rowOff>177893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B433266C-BB20-4E46-B9FC-DEC230F1B067}"/>
            </a:ext>
          </a:extLst>
        </xdr:cNvPr>
        <xdr:cNvSpPr/>
      </xdr:nvSpPr>
      <xdr:spPr>
        <a:xfrm>
          <a:off x="11093824" y="11206"/>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136072</xdr:colOff>
      <xdr:row>0</xdr:row>
      <xdr:rowOff>13607</xdr:rowOff>
    </xdr:from>
    <xdr:to>
      <xdr:col>6</xdr:col>
      <xdr:colOff>828335</xdr:colOff>
      <xdr:row>0</xdr:row>
      <xdr:rowOff>180294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FFDAA73A-BCBE-4E04-839F-789558499BFD}"/>
            </a:ext>
          </a:extLst>
        </xdr:cNvPr>
        <xdr:cNvSpPr/>
      </xdr:nvSpPr>
      <xdr:spPr>
        <a:xfrm>
          <a:off x="9718222" y="13607"/>
          <a:ext cx="1539988"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twoCellAnchor>
    <xdr:from>
      <xdr:col>13</xdr:col>
      <xdr:colOff>133350</xdr:colOff>
      <xdr:row>0</xdr:row>
      <xdr:rowOff>9525</xdr:rowOff>
    </xdr:from>
    <xdr:to>
      <xdr:col>14</xdr:col>
      <xdr:colOff>825613</xdr:colOff>
      <xdr:row>0</xdr:row>
      <xdr:rowOff>176212</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7A3D22AB-B3C5-455B-8F11-2C11B5182B6A}"/>
            </a:ext>
          </a:extLst>
        </xdr:cNvPr>
        <xdr:cNvSpPr/>
      </xdr:nvSpPr>
      <xdr:spPr>
        <a:xfrm>
          <a:off x="20993100" y="9525"/>
          <a:ext cx="1539988"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114300</xdr:colOff>
      <xdr:row>0</xdr:row>
      <xdr:rowOff>9525</xdr:rowOff>
    </xdr:from>
    <xdr:to>
      <xdr:col>8</xdr:col>
      <xdr:colOff>802481</xdr:colOff>
      <xdr:row>0</xdr:row>
      <xdr:rowOff>176212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C57CEA9-1941-4137-87D5-9BA91F433C60}"/>
            </a:ext>
          </a:extLst>
        </xdr:cNvPr>
        <xdr:cNvSpPr/>
      </xdr:nvSpPr>
      <xdr:spPr>
        <a:xfrm>
          <a:off x="17497425" y="9525"/>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104775</xdr:colOff>
      <xdr:row>0</xdr:row>
      <xdr:rowOff>9525</xdr:rowOff>
    </xdr:from>
    <xdr:to>
      <xdr:col>8</xdr:col>
      <xdr:colOff>792956</xdr:colOff>
      <xdr:row>0</xdr:row>
      <xdr:rowOff>176212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F3DFA79-288B-4540-A76F-1602D6809960}"/>
            </a:ext>
          </a:extLst>
        </xdr:cNvPr>
        <xdr:cNvSpPr/>
      </xdr:nvSpPr>
      <xdr:spPr>
        <a:xfrm>
          <a:off x="12944475" y="9525"/>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133350</xdr:colOff>
      <xdr:row>0</xdr:row>
      <xdr:rowOff>0</xdr:rowOff>
    </xdr:from>
    <xdr:to>
      <xdr:col>6</xdr:col>
      <xdr:colOff>821531</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3061BE5-0B85-4B96-8459-1A436FEA410E}"/>
            </a:ext>
          </a:extLst>
        </xdr:cNvPr>
        <xdr:cNvSpPr/>
      </xdr:nvSpPr>
      <xdr:spPr>
        <a:xfrm>
          <a:off x="11210925"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122465</xdr:colOff>
      <xdr:row>0</xdr:row>
      <xdr:rowOff>13607</xdr:rowOff>
    </xdr:from>
    <xdr:to>
      <xdr:col>6</xdr:col>
      <xdr:colOff>814728</xdr:colOff>
      <xdr:row>0</xdr:row>
      <xdr:rowOff>180294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A663FC73-726F-42CB-910A-BED6F7316821}"/>
            </a:ext>
          </a:extLst>
        </xdr:cNvPr>
        <xdr:cNvSpPr/>
      </xdr:nvSpPr>
      <xdr:spPr>
        <a:xfrm>
          <a:off x="10123715" y="13607"/>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22411</xdr:colOff>
      <xdr:row>0</xdr:row>
      <xdr:rowOff>0</xdr:rowOff>
    </xdr:from>
    <xdr:to>
      <xdr:col>6</xdr:col>
      <xdr:colOff>751493</xdr:colOff>
      <xdr:row>0</xdr:row>
      <xdr:rowOff>166687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4E392B33-BE30-4378-8749-5C775C963F1B}"/>
            </a:ext>
          </a:extLst>
        </xdr:cNvPr>
        <xdr:cNvSpPr/>
      </xdr:nvSpPr>
      <xdr:spPr>
        <a:xfrm>
          <a:off x="11329146" y="504265"/>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500063</xdr:colOff>
      <xdr:row>0</xdr:row>
      <xdr:rowOff>11906</xdr:rowOff>
    </xdr:from>
    <xdr:to>
      <xdr:col>6</xdr:col>
      <xdr:colOff>583406</xdr:colOff>
      <xdr:row>0</xdr:row>
      <xdr:rowOff>178593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AE2DAD5C-7AF0-4009-9F34-D6F0D9F71B84}"/>
            </a:ext>
          </a:extLst>
        </xdr:cNvPr>
        <xdr:cNvSpPr/>
      </xdr:nvSpPr>
      <xdr:spPr>
        <a:xfrm>
          <a:off x="9644063" y="11906"/>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119062</xdr:colOff>
      <xdr:row>0</xdr:row>
      <xdr:rowOff>11907</xdr:rowOff>
    </xdr:from>
    <xdr:to>
      <xdr:col>7</xdr:col>
      <xdr:colOff>809624</xdr:colOff>
      <xdr:row>0</xdr:row>
      <xdr:rowOff>178594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44FC39E-3FB7-43E3-909A-F11370408995}"/>
            </a:ext>
          </a:extLst>
        </xdr:cNvPr>
        <xdr:cNvSpPr/>
      </xdr:nvSpPr>
      <xdr:spPr>
        <a:xfrm>
          <a:off x="9441656" y="11907"/>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238125</xdr:colOff>
      <xdr:row>0</xdr:row>
      <xdr:rowOff>9525</xdr:rowOff>
    </xdr:from>
    <xdr:to>
      <xdr:col>10</xdr:col>
      <xdr:colOff>554831</xdr:colOff>
      <xdr:row>0</xdr:row>
      <xdr:rowOff>176212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C55BC4CB-A9DA-4AFE-83D8-F4DDBC6CE002}"/>
            </a:ext>
          </a:extLst>
        </xdr:cNvPr>
        <xdr:cNvSpPr/>
      </xdr:nvSpPr>
      <xdr:spPr>
        <a:xfrm>
          <a:off x="14935200" y="9525"/>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409575</xdr:colOff>
      <xdr:row>0</xdr:row>
      <xdr:rowOff>9525</xdr:rowOff>
    </xdr:from>
    <xdr:to>
      <xdr:col>6</xdr:col>
      <xdr:colOff>459581</xdr:colOff>
      <xdr:row>0</xdr:row>
      <xdr:rowOff>176212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728BB4EF-5C04-4A87-B14B-75F3409E34CC}"/>
            </a:ext>
          </a:extLst>
        </xdr:cNvPr>
        <xdr:cNvSpPr/>
      </xdr:nvSpPr>
      <xdr:spPr>
        <a:xfrm>
          <a:off x="10029825" y="9525"/>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666750</xdr:colOff>
      <xdr:row>0</xdr:row>
      <xdr:rowOff>9525</xdr:rowOff>
    </xdr:from>
    <xdr:to>
      <xdr:col>5</xdr:col>
      <xdr:colOff>773906</xdr:colOff>
      <xdr:row>0</xdr:row>
      <xdr:rowOff>176212</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1E3AB950-13BE-4899-9DB9-05B7CCD3F594}"/>
            </a:ext>
          </a:extLst>
        </xdr:cNvPr>
        <xdr:cNvSpPr/>
      </xdr:nvSpPr>
      <xdr:spPr>
        <a:xfrm>
          <a:off x="9886950" y="9525"/>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38100</xdr:colOff>
      <xdr:row>0</xdr:row>
      <xdr:rowOff>19050</xdr:rowOff>
    </xdr:from>
    <xdr:to>
      <xdr:col>6</xdr:col>
      <xdr:colOff>773906</xdr:colOff>
      <xdr:row>0</xdr:row>
      <xdr:rowOff>185737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2B302F5-5ACB-462A-A634-6EBECB539516}"/>
            </a:ext>
          </a:extLst>
        </xdr:cNvPr>
        <xdr:cNvSpPr/>
      </xdr:nvSpPr>
      <xdr:spPr>
        <a:xfrm>
          <a:off x="10401300" y="1905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845343</xdr:colOff>
      <xdr:row>1</xdr:row>
      <xdr:rowOff>0</xdr:rowOff>
    </xdr:from>
    <xdr:to>
      <xdr:col>9</xdr:col>
      <xdr:colOff>837499</xdr:colOff>
      <xdr:row>1</xdr:row>
      <xdr:rowOff>180000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CD9739E6-526D-482C-8A44-C7E6F9157E3F}"/>
            </a:ext>
          </a:extLst>
        </xdr:cNvPr>
        <xdr:cNvSpPr/>
      </xdr:nvSpPr>
      <xdr:spPr>
        <a:xfrm>
          <a:off x="19776281" y="190500"/>
          <a:ext cx="1051812" cy="1800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845344</xdr:colOff>
      <xdr:row>1</xdr:row>
      <xdr:rowOff>0</xdr:rowOff>
    </xdr:from>
    <xdr:to>
      <xdr:col>9</xdr:col>
      <xdr:colOff>837500</xdr:colOff>
      <xdr:row>1</xdr:row>
      <xdr:rowOff>180000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606B70A-B6AB-4F97-9C8D-2719F6D4F25B}"/>
            </a:ext>
          </a:extLst>
        </xdr:cNvPr>
        <xdr:cNvSpPr/>
      </xdr:nvSpPr>
      <xdr:spPr>
        <a:xfrm>
          <a:off x="19776282" y="190500"/>
          <a:ext cx="1051812" cy="1800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833438</xdr:colOff>
      <xdr:row>0</xdr:row>
      <xdr:rowOff>0</xdr:rowOff>
    </xdr:from>
    <xdr:to>
      <xdr:col>9</xdr:col>
      <xdr:colOff>832738</xdr:colOff>
      <xdr:row>0</xdr:row>
      <xdr:rowOff>168094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D069F18-E697-4FFF-B06F-C509D7781279}"/>
            </a:ext>
          </a:extLst>
        </xdr:cNvPr>
        <xdr:cNvSpPr/>
      </xdr:nvSpPr>
      <xdr:spPr>
        <a:xfrm>
          <a:off x="19764376" y="178594"/>
          <a:ext cx="1058956" cy="1800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hier"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zhbfl1\Global_DS_Controlling\Global%20Segment%20Controlling\2018\Stock_Exchange\Q4\5_Petchem_Q4_2018.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5_Petchem_Q4_2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ites/GDSPC/Retail%20Controlling/SEGMENT/2018/FLASH_REPORT/2018Q4/Flash_Background_Consumer_2018.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sites/GDSPC/Retail%20Controlling/SEGMENT/2018/FLASH_REPORT/2018Q4/QA_DSRetail_Summary_2018Q4.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headcount"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QA_CAPEX_2017Q4_Finalxlsx.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3a_RM_Tables_Q4_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zhbfl1\Global_DS_Controlling\Global%20Segment%20Controlling\2018\Stock_Exchange\Q4\3a_RM_Tables_Q4_2018.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2015%20AR%20Downstream%20tables_fille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zhbfl1\Global_DS_Controlling\Global%20Segment%20Controlling\2018\Stock_Exchange\Q4\Trading%20statement\Sales_SE_Q4_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zhbfl1\Global_DS_Controlling\Global%20Segment%20Controlling\2018\Stock_Exchange\Q3\Trading%20statement\Sales_SE_Q3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er"/>
      <sheetName val="BM Parameters"/>
      <sheetName val="segéd"/>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választó"/>
      <sheetName val="Petchem P&amp;L till EBIT"/>
      <sheetName val="Petchem"/>
      <sheetName val="Ext_Int_Q4_2018_vs_Q3_2018"/>
      <sheetName val="Sheet1"/>
      <sheetName val="Ext_Int_Q4_2018_vs_Q3_2018_USD"/>
      <sheetName val="Ext_Int_Q4_2018_vs_Q4_2017"/>
      <sheetName val="Operating profit"/>
      <sheetName val="Ext_Int_Q4_2018_vs_Q4_2017_USD"/>
      <sheetName val="Ext_Int_Q1-Q4_2018_vs_base"/>
      <sheetName val="Ext_Int_Q1-Q4_2018_vs_base_USD"/>
      <sheetName val="Volumen Balance"/>
      <sheetName val="Innentől nem nyomtat"/>
      <sheetName val="FR_szövegesbe_táblák"/>
      <sheetName val="Working capital"/>
      <sheetName val="ROACE"/>
      <sheetName val="Sensitivity_"/>
      <sheetName val="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9">
          <cell r="BK79">
            <v>211.651839</v>
          </cell>
          <cell r="BO79">
            <v>809.83500900000001</v>
          </cell>
        </row>
        <row r="80">
          <cell r="BO80">
            <v>419.92946700000005</v>
          </cell>
        </row>
        <row r="81">
          <cell r="BO81">
            <v>240.78834300000003</v>
          </cell>
        </row>
        <row r="83">
          <cell r="BO83">
            <v>203.55062846999999</v>
          </cell>
        </row>
        <row r="84">
          <cell r="BO84">
            <v>91.414608999999999</v>
          </cell>
        </row>
        <row r="85">
          <cell r="BO85">
            <v>275.97719380000001</v>
          </cell>
        </row>
        <row r="87">
          <cell r="BO87">
            <v>87.657916</v>
          </cell>
        </row>
        <row r="88">
          <cell r="BO88">
            <v>135.84894600000001</v>
          </cell>
        </row>
        <row r="102">
          <cell r="BO102">
            <v>554.28385279999998</v>
          </cell>
        </row>
        <row r="130">
          <cell r="BO130">
            <v>240.19747100000001</v>
          </cell>
        </row>
        <row r="131">
          <cell r="BO131">
            <v>401.54705100000001</v>
          </cell>
        </row>
        <row r="132">
          <cell r="BO132">
            <v>518.48712799999998</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választó"/>
      <sheetName val="Petchem P&amp;L till EBIT"/>
      <sheetName val="Petchem"/>
      <sheetName val="Ext_Int Q4 2015_vs_Q3_2015"/>
      <sheetName val="Sheet1"/>
      <sheetName val="Ext_Int_Q4_2015_vs_Q4_2014"/>
      <sheetName val="Operating profit"/>
      <sheetName val="Ext_Int_ FY 2015_base_ FY 2014"/>
      <sheetName val="Volumen Balance"/>
      <sheetName val="Innentől nem nyomtat"/>
      <sheetName val="FR_szövegesbe_táblák"/>
      <sheetName val="Working capital"/>
      <sheetName val="ROACE"/>
      <sheetName val="Sensitivity_"/>
      <sheetName val="CHECK"/>
    </sheetNames>
    <sheetDataSet>
      <sheetData sheetId="0"/>
      <sheetData sheetId="1"/>
      <sheetData sheetId="2"/>
      <sheetData sheetId="3"/>
      <sheetData sheetId="4"/>
      <sheetData sheetId="5"/>
      <sheetData sheetId="6"/>
      <sheetData sheetId="7"/>
      <sheetData sheetId="8">
        <row r="78">
          <cell r="AM78">
            <v>170.71815100000001</v>
          </cell>
        </row>
        <row r="160">
          <cell r="AW160">
            <v>532.81666699999994</v>
          </cell>
        </row>
      </sheetData>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Parameters"/>
      <sheetName val="CS_Financial"/>
      <sheetName val="CS_Financial_USD"/>
      <sheetName val="CS_Operational"/>
      <sheetName val="CS_CAPEX"/>
      <sheetName val="CS_CAPEX_USD"/>
      <sheetName val="CS_Motor_Fuel"/>
      <sheetName val="1_CS_ENG"/>
      <sheetName val="1_CS_HUN"/>
      <sheetName val="1_CS_USD_ENG"/>
      <sheetName val="5_RETAIL_ENG"/>
      <sheetName val="5_RETAIL_HUN"/>
      <sheetName val="5_NON-FUEL_ENG"/>
      <sheetName val="5_NON-FUEL_HUN"/>
      <sheetName val="6_RETAIL_App_ENG"/>
      <sheetName val="6_RETAIL_App_HUN"/>
      <sheetName val="7_RETAIL_FS_ENG"/>
      <sheetName val="7_RETAIL_FS_HUN"/>
      <sheetName val="0_Call_CS_Quarterly"/>
      <sheetName val="0_Call_DS_Periodic"/>
      <sheetName val="0_Call_Waterfall"/>
      <sheetName val="0_call_CS_retail_market"/>
      <sheetName val="FR_Table_CF"/>
      <sheetName val="FR_Table_CO"/>
      <sheetName val="References"/>
    </sheetNames>
    <sheetDataSet>
      <sheetData sheetId="0"/>
      <sheetData sheetId="1"/>
      <sheetData sheetId="2"/>
      <sheetData sheetId="3"/>
      <sheetData sheetId="4">
        <row r="22">
          <cell r="AL22">
            <v>414</v>
          </cell>
        </row>
        <row r="23">
          <cell r="AL23">
            <v>177</v>
          </cell>
        </row>
        <row r="24">
          <cell r="AL24">
            <v>284</v>
          </cell>
        </row>
        <row r="25">
          <cell r="AL25">
            <v>161</v>
          </cell>
        </row>
        <row r="26">
          <cell r="AL26">
            <v>150</v>
          </cell>
        </row>
        <row r="28">
          <cell r="AL28">
            <v>1262</v>
          </cell>
        </row>
        <row r="31">
          <cell r="AL31">
            <v>848</v>
          </cell>
        </row>
        <row r="32">
          <cell r="AL32">
            <v>499</v>
          </cell>
        </row>
        <row r="33">
          <cell r="AL33">
            <v>770</v>
          </cell>
        </row>
        <row r="34">
          <cell r="AL34">
            <v>533</v>
          </cell>
        </row>
        <row r="35">
          <cell r="AL35">
            <v>335</v>
          </cell>
        </row>
        <row r="37">
          <cell r="AL37">
            <v>3265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retail sales"/>
      <sheetName val="Refined product retail sales"/>
      <sheetName val="Q_ZRET_01G_QA_Ret_sales_volume"/>
      <sheetName val="MOL Group filling stations"/>
      <sheetName val="BExRepositorySheet"/>
      <sheetName val="Q_MQARE6G_0001_BO_QA_P82"/>
    </sheetNames>
    <sheetDataSet>
      <sheetData sheetId="0"/>
      <sheetData sheetId="1">
        <row r="52">
          <cell r="Q52">
            <v>37.114030999999997</v>
          </cell>
        </row>
        <row r="53">
          <cell r="Q53">
            <v>16.864156000000001</v>
          </cell>
        </row>
        <row r="54">
          <cell r="Q54">
            <v>21.047264000000002</v>
          </cell>
        </row>
        <row r="66">
          <cell r="Q66">
            <v>118.793656</v>
          </cell>
        </row>
        <row r="67">
          <cell r="Q67">
            <v>62.276268000000002</v>
          </cell>
        </row>
        <row r="68">
          <cell r="Q68">
            <v>94.262816000000001</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coun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OL Group HUF bn"/>
      <sheetName val="US"/>
      <sheetName val="DS&amp;CS"/>
      <sheetName val="GasTr;S&amp;T;C&amp;O"/>
      <sheetName val="Évváltás feladatai"/>
    </sheetNames>
    <sheetDataSet>
      <sheetData sheetId="0"/>
      <sheetData sheetId="1">
        <row r="50">
          <cell r="AS50">
            <v>0.93078043200000005</v>
          </cell>
        </row>
        <row r="51">
          <cell r="AS51">
            <v>0.78786937199999996</v>
          </cell>
        </row>
        <row r="52">
          <cell r="AS52">
            <v>0.92544094700000001</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választó"/>
      <sheetName val="Content"/>
      <sheetName val="REFINING&amp;MARKETING"/>
      <sheetName val="SUM_EBITDA &amp; EBIT"/>
      <sheetName val="R&amp;M P&amp;L till EBIT"/>
      <sheetName val="Sheet1"/>
      <sheetName val="Sheet2"/>
      <sheetName val="Sheet3"/>
      <sheetName val="Ext-int Q4 2015 vs Q3 2015"/>
      <sheetName val="Ext-int Q4 2015 vs Q4 2014"/>
      <sheetName val="Ext-int FY '15 vs FY '14"/>
      <sheetName val="Ext-int 2013 vs 2014"/>
      <sheetName val="R&amp;M Distill.Cap.Ut."/>
      <sheetName val="R&amp;M Processing+Production"/>
      <sheetName val="R&amp;M Ref.product sales"/>
      <sheetName val="R&amp;M Motor fuel indicators"/>
      <sheetName val="APPENDIX"/>
      <sheetName val="R&amp;M Ref.Margin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
          <cell r="AN9">
            <v>206.59096700000001</v>
          </cell>
          <cell r="AX9">
            <v>1116.178242</v>
          </cell>
        </row>
        <row r="10">
          <cell r="AX10">
            <v>14045.685966999998</v>
          </cell>
        </row>
        <row r="11">
          <cell r="AX11">
            <v>187.66884999999999</v>
          </cell>
        </row>
        <row r="12">
          <cell r="AX12">
            <v>3689.7581790644917</v>
          </cell>
        </row>
        <row r="19">
          <cell r="AX19">
            <v>19039.291238064492</v>
          </cell>
        </row>
        <row r="22">
          <cell r="AX22">
            <v>411.42055800000003</v>
          </cell>
        </row>
        <row r="23">
          <cell r="AX23">
            <v>3667.8282039999995</v>
          </cell>
        </row>
        <row r="24">
          <cell r="AX24">
            <v>8210.3118655999988</v>
          </cell>
        </row>
        <row r="25">
          <cell r="AX25">
            <v>484.89528299999995</v>
          </cell>
        </row>
        <row r="26">
          <cell r="AX26">
            <v>393.11862000000002</v>
          </cell>
        </row>
        <row r="27">
          <cell r="AX27">
            <v>1366.555875</v>
          </cell>
        </row>
        <row r="28">
          <cell r="AX28">
            <v>657.239192</v>
          </cell>
        </row>
        <row r="29">
          <cell r="AX29">
            <v>474.98338000000001</v>
          </cell>
        </row>
        <row r="30">
          <cell r="AX30">
            <v>707.04234000000008</v>
          </cell>
        </row>
        <row r="31">
          <cell r="AX31">
            <v>760.19927407629405</v>
          </cell>
        </row>
        <row r="32">
          <cell r="AX32">
            <v>17133.594591676294</v>
          </cell>
        </row>
        <row r="33">
          <cell r="AX33">
            <v>103.36808860099907</v>
          </cell>
        </row>
        <row r="34">
          <cell r="AX34">
            <v>1800.7781190000001</v>
          </cell>
        </row>
        <row r="35">
          <cell r="AX35">
            <v>19038.194069796002</v>
          </cell>
        </row>
        <row r="127">
          <cell r="AX127">
            <v>563.20000000000005</v>
          </cell>
        </row>
        <row r="128">
          <cell r="AX128">
            <v>5903.3</v>
          </cell>
        </row>
        <row r="129">
          <cell r="AX129">
            <v>100.4</v>
          </cell>
        </row>
        <row r="130">
          <cell r="AX130">
            <v>1358.6</v>
          </cell>
        </row>
        <row r="137">
          <cell r="AX137">
            <v>7925.5</v>
          </cell>
        </row>
        <row r="140">
          <cell r="AX140">
            <v>87.43</v>
          </cell>
        </row>
        <row r="141">
          <cell r="AX141">
            <v>1186.0529999999999</v>
          </cell>
        </row>
        <row r="142">
          <cell r="AX142">
            <v>3073.239</v>
          </cell>
        </row>
        <row r="143">
          <cell r="AX143">
            <v>32.940000000000005</v>
          </cell>
        </row>
        <row r="144">
          <cell r="AX144">
            <v>190.87199999999999</v>
          </cell>
        </row>
        <row r="145">
          <cell r="AX145">
            <v>907.12300000000005</v>
          </cell>
        </row>
        <row r="146">
          <cell r="AX146">
            <v>13.125999999999998</v>
          </cell>
        </row>
        <row r="147">
          <cell r="AX147">
            <v>489.43299999999999</v>
          </cell>
        </row>
        <row r="148">
          <cell r="AX148">
            <v>674.83600000000001</v>
          </cell>
        </row>
        <row r="149">
          <cell r="AX149">
            <v>581.53899999999999</v>
          </cell>
        </row>
        <row r="150">
          <cell r="AX150">
            <v>7236.5910000000003</v>
          </cell>
        </row>
        <row r="151">
          <cell r="AX151">
            <v>46.6</v>
          </cell>
        </row>
        <row r="152">
          <cell r="AX152">
            <v>642.29999999999995</v>
          </cell>
        </row>
        <row r="153">
          <cell r="AX153">
            <v>7925.491</v>
          </cell>
        </row>
        <row r="184">
          <cell r="AX184">
            <v>5930.2749999999996</v>
          </cell>
        </row>
        <row r="185">
          <cell r="AX185">
            <v>2.3005500000000003</v>
          </cell>
        </row>
        <row r="186">
          <cell r="AX186">
            <v>972.14267672451444</v>
          </cell>
        </row>
        <row r="193">
          <cell r="AX193">
            <v>6904.7182267245144</v>
          </cell>
        </row>
        <row r="196">
          <cell r="AX196">
            <v>114.606391</v>
          </cell>
        </row>
        <row r="197">
          <cell r="AX197">
            <v>1485.5766189999999</v>
          </cell>
        </row>
        <row r="198">
          <cell r="AX198">
            <v>3115.7115610000001</v>
          </cell>
        </row>
        <row r="199">
          <cell r="AX199">
            <v>281.81530900000001</v>
          </cell>
        </row>
        <row r="200">
          <cell r="AX200">
            <v>99.780193999999995</v>
          </cell>
        </row>
        <row r="201">
          <cell r="AX201">
            <v>423.64855200000005</v>
          </cell>
        </row>
        <row r="202">
          <cell r="AX202">
            <v>325.95289599999995</v>
          </cell>
        </row>
        <row r="203">
          <cell r="AX203">
            <v>0</v>
          </cell>
        </row>
        <row r="204">
          <cell r="AX204">
            <v>131.74768</v>
          </cell>
        </row>
        <row r="205">
          <cell r="AX205">
            <v>291.0331742802947</v>
          </cell>
        </row>
        <row r="206">
          <cell r="AX206">
            <v>6269.8723762802947</v>
          </cell>
        </row>
        <row r="207">
          <cell r="AX207">
            <v>27.884849999999044</v>
          </cell>
        </row>
        <row r="208">
          <cell r="AX208">
            <v>606.96100000000001</v>
          </cell>
        </row>
        <row r="209">
          <cell r="AX209">
            <v>6904.7182262802935</v>
          </cell>
        </row>
        <row r="239">
          <cell r="AX239">
            <v>0</v>
          </cell>
        </row>
        <row r="240">
          <cell r="AX240">
            <v>0</v>
          </cell>
        </row>
        <row r="241">
          <cell r="AX241">
            <v>1177.2813784899774</v>
          </cell>
        </row>
        <row r="248">
          <cell r="AX248">
            <v>1177.2813784899774</v>
          </cell>
        </row>
        <row r="251">
          <cell r="AX251">
            <v>0</v>
          </cell>
        </row>
        <row r="252">
          <cell r="AX252">
            <v>187.423901</v>
          </cell>
        </row>
        <row r="253">
          <cell r="AX253">
            <v>926.88266159999989</v>
          </cell>
        </row>
        <row r="254">
          <cell r="AX254">
            <v>26.229640000000003</v>
          </cell>
        </row>
        <row r="255">
          <cell r="AX255">
            <v>0</v>
          </cell>
        </row>
        <row r="256">
          <cell r="AX256">
            <v>0</v>
          </cell>
        </row>
        <row r="257">
          <cell r="AX257">
            <v>17.46489</v>
          </cell>
        </row>
        <row r="258">
          <cell r="AX258">
            <v>18.767380000000003</v>
          </cell>
        </row>
        <row r="259">
          <cell r="AX259">
            <v>0</v>
          </cell>
        </row>
        <row r="260">
          <cell r="AX260">
            <v>0</v>
          </cell>
        </row>
        <row r="261">
          <cell r="AX261">
            <v>1176.7684726</v>
          </cell>
        </row>
        <row r="262">
          <cell r="AX262">
            <v>-0.82853239899997422</v>
          </cell>
        </row>
        <row r="263">
          <cell r="AX263">
            <v>0</v>
          </cell>
        </row>
        <row r="264">
          <cell r="AX264">
            <v>1175.9399402009999</v>
          </cell>
        </row>
        <row r="294">
          <cell r="AX294">
            <v>552.97824200000002</v>
          </cell>
        </row>
        <row r="295">
          <cell r="AX295">
            <v>2212.1109669999996</v>
          </cell>
        </row>
        <row r="296">
          <cell r="AX296">
            <v>84.968299999999999</v>
          </cell>
        </row>
        <row r="297">
          <cell r="AX297">
            <v>693.08210384999961</v>
          </cell>
        </row>
        <row r="304">
          <cell r="AX304">
            <v>3543.1396128499991</v>
          </cell>
        </row>
        <row r="307">
          <cell r="AX307">
            <v>0</v>
          </cell>
        </row>
        <row r="308">
          <cell r="AX308">
            <v>843.47468400000002</v>
          </cell>
        </row>
        <row r="309">
          <cell r="AX309">
            <v>1113.4786429999999</v>
          </cell>
        </row>
        <row r="310">
          <cell r="AX310">
            <v>143.91033399999989</v>
          </cell>
        </row>
        <row r="311">
          <cell r="AX311">
            <v>104.56642600000001</v>
          </cell>
        </row>
        <row r="312">
          <cell r="AX312">
            <v>37.684322999999999</v>
          </cell>
        </row>
        <row r="313">
          <cell r="AX313">
            <v>389.15470600000003</v>
          </cell>
        </row>
        <row r="314">
          <cell r="AX314">
            <v>0</v>
          </cell>
        </row>
        <row r="315">
          <cell r="AX315">
            <v>0</v>
          </cell>
        </row>
        <row r="316">
          <cell r="AX316">
            <v>199.2402397959994</v>
          </cell>
        </row>
        <row r="317">
          <cell r="AX317">
            <v>3041.093522795999</v>
          </cell>
        </row>
        <row r="318">
          <cell r="AX318">
            <v>29.311771</v>
          </cell>
        </row>
        <row r="319">
          <cell r="AX319">
            <v>472.73431900000003</v>
          </cell>
        </row>
        <row r="320">
          <cell r="AX320">
            <v>3543.1396127959997</v>
          </cell>
        </row>
      </sheetData>
      <sheetData sheetId="14">
        <row r="9">
          <cell r="AL9">
            <v>606.1</v>
          </cell>
        </row>
      </sheetData>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választó"/>
      <sheetName val="Content"/>
      <sheetName val="REFINING&amp;MARKETING"/>
      <sheetName val="SUM_EBITDA &amp; EBIT"/>
      <sheetName val="Sheet1"/>
      <sheetName val="Sheet2"/>
      <sheetName val="Sheet3"/>
      <sheetName val="R&amp;M P&amp;L till EBIT"/>
      <sheetName val="Ext-int Q4 2018 vs Q3 2018"/>
      <sheetName val="Ext-int Q4 2018 vs Q3 2018_USD"/>
      <sheetName val="Ext-int Q4 2018 vs Q4 2017"/>
      <sheetName val="Ext-int 2013 vs 2014"/>
      <sheetName val="Ext-int Q4 2018 vs Q4 2017_USD"/>
      <sheetName val="Ext-int Q1-Q4 2018 vs base"/>
      <sheetName val="Ext-int Q1-Q4 2018 vs base_USD"/>
      <sheetName val="R&amp;M Distill.Cap.Ut."/>
      <sheetName val="R&amp;M Processing+Production"/>
      <sheetName val="R&amp;M Ref.product sales"/>
      <sheetName val="R&amp;M Motor fuel indicators"/>
      <sheetName val="APPENDIX"/>
      <sheetName val="R&amp;M Ref.Margin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9">
          <cell r="BP9">
            <v>1190.8118899999999</v>
          </cell>
        </row>
        <row r="10">
          <cell r="BP10">
            <v>14778.852691</v>
          </cell>
        </row>
        <row r="11">
          <cell r="BP11">
            <v>179.35776799999999</v>
          </cell>
        </row>
        <row r="12">
          <cell r="BP12">
            <v>2967.0261626117208</v>
          </cell>
        </row>
        <row r="22">
          <cell r="BP22">
            <v>501.43700563300001</v>
          </cell>
        </row>
        <row r="23">
          <cell r="BP23">
            <v>3487.2114129305</v>
          </cell>
        </row>
        <row r="24">
          <cell r="BP24">
            <v>7808.3947291135291</v>
          </cell>
        </row>
        <row r="25">
          <cell r="BP25">
            <v>336.95333600000004</v>
          </cell>
        </row>
        <row r="26">
          <cell r="BP26">
            <v>584.9018587459999</v>
          </cell>
        </row>
        <row r="27">
          <cell r="BP27">
            <v>1692.41416</v>
          </cell>
        </row>
        <row r="28">
          <cell r="BP28">
            <v>878.98389399999996</v>
          </cell>
        </row>
        <row r="29">
          <cell r="BP29">
            <v>508.92700000000002</v>
          </cell>
        </row>
        <row r="30">
          <cell r="BP30">
            <v>734.42011702299999</v>
          </cell>
        </row>
        <row r="31">
          <cell r="BP31">
            <v>821.13720319999845</v>
          </cell>
        </row>
        <row r="33">
          <cell r="BP33">
            <v>100.98247986799971</v>
          </cell>
        </row>
        <row r="34">
          <cell r="BP34">
            <v>1661.0534786264911</v>
          </cell>
        </row>
        <row r="37">
          <cell r="AR37">
            <v>17.8</v>
          </cell>
          <cell r="AX37">
            <v>57.595592000000003</v>
          </cell>
          <cell r="BD37">
            <v>40.385877999999998</v>
          </cell>
          <cell r="BJ37">
            <v>80.468924999999984</v>
          </cell>
        </row>
        <row r="38">
          <cell r="AR38">
            <v>1997.97</v>
          </cell>
          <cell r="AX38">
            <v>1616.2653424635002</v>
          </cell>
          <cell r="BD38">
            <v>1370.6374958250001</v>
          </cell>
          <cell r="BJ38">
            <v>1468.7625132745002</v>
          </cell>
        </row>
        <row r="127">
          <cell r="BP127">
            <v>636</v>
          </cell>
        </row>
        <row r="128">
          <cell r="BP128">
            <v>6386.5</v>
          </cell>
        </row>
        <row r="129">
          <cell r="BP129">
            <v>121</v>
          </cell>
        </row>
        <row r="130">
          <cell r="BP130">
            <v>1804.5000000000002</v>
          </cell>
        </row>
        <row r="140">
          <cell r="BP140">
            <v>104.63100000000001</v>
          </cell>
        </row>
        <row r="141">
          <cell r="BP141">
            <v>1177.454</v>
          </cell>
        </row>
        <row r="142">
          <cell r="BP142">
            <v>3658.3420000000001</v>
          </cell>
        </row>
        <row r="143">
          <cell r="BP143">
            <v>87.974000000000004</v>
          </cell>
        </row>
        <row r="144">
          <cell r="BP144">
            <v>298.28199999999998</v>
          </cell>
        </row>
        <row r="145">
          <cell r="BP145">
            <v>1122.01</v>
          </cell>
        </row>
        <row r="146">
          <cell r="BP146">
            <v>2.8089999999999993</v>
          </cell>
        </row>
        <row r="147">
          <cell r="BP147">
            <v>539.02700000000004</v>
          </cell>
        </row>
        <row r="148">
          <cell r="BP148">
            <v>607.827</v>
          </cell>
        </row>
        <row r="149">
          <cell r="BP149">
            <v>572.84900000000005</v>
          </cell>
        </row>
        <row r="151">
          <cell r="BP151">
            <v>38.799999999999997</v>
          </cell>
        </row>
        <row r="152">
          <cell r="BP152">
            <v>738</v>
          </cell>
        </row>
        <row r="155">
          <cell r="AR155">
            <v>2.5</v>
          </cell>
          <cell r="AX155">
            <v>0</v>
          </cell>
          <cell r="BD155">
            <v>14.2</v>
          </cell>
          <cell r="BJ155">
            <v>56.3</v>
          </cell>
          <cell r="BP155">
            <v>88.4</v>
          </cell>
        </row>
        <row r="156">
          <cell r="AR156">
            <v>818.5999999999998</v>
          </cell>
          <cell r="AX156">
            <v>1231.5</v>
          </cell>
          <cell r="BD156">
            <v>1120.4000000000001</v>
          </cell>
          <cell r="BJ156">
            <v>1007</v>
          </cell>
          <cell r="BP156">
            <v>1590.9</v>
          </cell>
        </row>
        <row r="184">
          <cell r="BP184">
            <v>5426.8600000000006</v>
          </cell>
        </row>
        <row r="185">
          <cell r="BP185">
            <v>2.2329319999999999</v>
          </cell>
        </row>
        <row r="186">
          <cell r="BP186">
            <v>1119.9082078557212</v>
          </cell>
        </row>
        <row r="196">
          <cell r="BP196">
            <v>190.23932863300001</v>
          </cell>
        </row>
        <row r="197">
          <cell r="BP197">
            <v>1429.1704359304999</v>
          </cell>
        </row>
        <row r="198">
          <cell r="BP198">
            <v>2763.7156891135301</v>
          </cell>
        </row>
        <row r="199">
          <cell r="BP199">
            <v>117.30112399999999</v>
          </cell>
        </row>
        <row r="200">
          <cell r="BP200">
            <v>94.680496746000003</v>
          </cell>
        </row>
        <row r="201">
          <cell r="BP201">
            <v>531.82631500000002</v>
          </cell>
        </row>
        <row r="202">
          <cell r="BP202">
            <v>314.95110599999998</v>
          </cell>
        </row>
        <row r="203">
          <cell r="BP203">
            <v>0</v>
          </cell>
        </row>
        <row r="204">
          <cell r="BP204">
            <v>196.908911023</v>
          </cell>
        </row>
        <row r="205">
          <cell r="BP205">
            <v>368.58733719999839</v>
          </cell>
        </row>
        <row r="207">
          <cell r="BP207">
            <v>7.9504871999997153</v>
          </cell>
        </row>
        <row r="208">
          <cell r="BP208">
            <v>533.6731366264911</v>
          </cell>
        </row>
        <row r="211">
          <cell r="AR211">
            <v>15.3</v>
          </cell>
          <cell r="AX211">
            <v>22.946820000000002</v>
          </cell>
          <cell r="BD211">
            <v>26.185878000000002</v>
          </cell>
          <cell r="BJ211">
            <v>24.168924999999998</v>
          </cell>
          <cell r="BP211">
            <v>4.4834179999999995</v>
          </cell>
        </row>
        <row r="212">
          <cell r="AR212">
            <v>56.564227809282336</v>
          </cell>
          <cell r="AX212">
            <v>50.195236682499996</v>
          </cell>
          <cell r="BD212">
            <v>27.872482073499999</v>
          </cell>
          <cell r="BJ212">
            <v>41.601373287500003</v>
          </cell>
          <cell r="BP212">
            <v>66.249867800499999</v>
          </cell>
        </row>
        <row r="239">
          <cell r="BN239">
            <v>0</v>
          </cell>
          <cell r="BO239">
            <v>0</v>
          </cell>
          <cell r="BP239">
            <v>0</v>
          </cell>
        </row>
        <row r="240">
          <cell r="BN240">
            <v>0</v>
          </cell>
          <cell r="BO240">
            <v>0</v>
          </cell>
          <cell r="BP240">
            <v>0</v>
          </cell>
        </row>
        <row r="241">
          <cell r="BN241">
            <v>0</v>
          </cell>
          <cell r="BO241">
            <v>0</v>
          </cell>
          <cell r="BP241">
            <v>0</v>
          </cell>
        </row>
        <row r="251">
          <cell r="BN251">
            <v>0</v>
          </cell>
          <cell r="BO251">
            <v>0</v>
          </cell>
          <cell r="BP251">
            <v>0</v>
          </cell>
        </row>
        <row r="252">
          <cell r="BP252">
            <v>0</v>
          </cell>
        </row>
        <row r="253">
          <cell r="BP253">
            <v>0</v>
          </cell>
        </row>
        <row r="254">
          <cell r="BP254">
            <v>0</v>
          </cell>
        </row>
        <row r="255">
          <cell r="BP255">
            <v>0</v>
          </cell>
        </row>
        <row r="256">
          <cell r="BP256">
            <v>0</v>
          </cell>
        </row>
        <row r="257">
          <cell r="BP257">
            <v>0</v>
          </cell>
        </row>
        <row r="258">
          <cell r="BO258">
            <v>0</v>
          </cell>
        </row>
        <row r="260">
          <cell r="BO260">
            <v>0</v>
          </cell>
        </row>
        <row r="262">
          <cell r="BM262">
            <v>0</v>
          </cell>
          <cell r="BN262">
            <v>0</v>
          </cell>
          <cell r="BO262">
            <v>0</v>
          </cell>
        </row>
        <row r="263">
          <cell r="BM263">
            <v>0</v>
          </cell>
          <cell r="BN263">
            <v>0</v>
          </cell>
          <cell r="BO263">
            <v>0</v>
          </cell>
        </row>
        <row r="266">
          <cell r="AR266">
            <v>0</v>
          </cell>
          <cell r="AX266">
            <v>0</v>
          </cell>
          <cell r="BD266">
            <v>0</v>
          </cell>
          <cell r="BJ266">
            <v>0</v>
          </cell>
          <cell r="BP266">
            <v>0</v>
          </cell>
        </row>
        <row r="267">
          <cell r="AR267">
            <v>1085.01195523</v>
          </cell>
          <cell r="AX267">
            <v>522.68602007305094</v>
          </cell>
          <cell r="BD267">
            <v>1465.39893392</v>
          </cell>
          <cell r="BJ267">
            <v>1396.8733680199998</v>
          </cell>
          <cell r="BP267">
            <v>1468.21664708</v>
          </cell>
        </row>
        <row r="294">
          <cell r="BP294">
            <v>554.81188999999995</v>
          </cell>
        </row>
        <row r="295">
          <cell r="BP295">
            <v>2965.4926909999999</v>
          </cell>
        </row>
        <row r="296">
          <cell r="BP296">
            <v>56.124836000000002</v>
          </cell>
        </row>
        <row r="297">
          <cell r="BP297">
            <v>529.05198066500009</v>
          </cell>
        </row>
        <row r="307">
          <cell r="BP307">
            <v>216.39237700000001</v>
          </cell>
        </row>
        <row r="308">
          <cell r="BP308">
            <v>880.58697700000005</v>
          </cell>
        </row>
        <row r="309">
          <cell r="BP309">
            <v>1406.6112880000001</v>
          </cell>
        </row>
        <row r="310">
          <cell r="BP310">
            <v>143.77146200000001</v>
          </cell>
        </row>
        <row r="311">
          <cell r="BP311">
            <v>191.93936199999999</v>
          </cell>
        </row>
        <row r="312">
          <cell r="BP312">
            <v>38.577845000000003</v>
          </cell>
        </row>
        <row r="313">
          <cell r="BP313">
            <v>587.87056799999993</v>
          </cell>
        </row>
        <row r="314">
          <cell r="BP314">
            <v>0</v>
          </cell>
        </row>
        <row r="315">
          <cell r="BP315">
            <v>0</v>
          </cell>
        </row>
        <row r="316">
          <cell r="BP316">
            <v>195.78853599999999</v>
          </cell>
        </row>
        <row r="318">
          <cell r="BP318">
            <v>54.562640999999999</v>
          </cell>
        </row>
        <row r="319">
          <cell r="BP319">
            <v>389.38034200000004</v>
          </cell>
        </row>
      </sheetData>
      <sheetData sheetId="17">
        <row r="9">
          <cell r="BP9">
            <v>448.65686815484008</v>
          </cell>
        </row>
        <row r="10">
          <cell r="BP10">
            <v>3697.5244110590329</v>
          </cell>
        </row>
        <row r="11">
          <cell r="BP11">
            <v>10583.983038301667</v>
          </cell>
        </row>
        <row r="12">
          <cell r="BP12">
            <v>574.58212956810996</v>
          </cell>
        </row>
        <row r="13">
          <cell r="BP13">
            <v>584.21635884200009</v>
          </cell>
        </row>
        <row r="14">
          <cell r="BP14">
            <v>12.932581000000198</v>
          </cell>
        </row>
        <row r="15">
          <cell r="BP15">
            <v>611.66505199999995</v>
          </cell>
        </row>
        <row r="16">
          <cell r="BP16">
            <v>563.03049600000008</v>
          </cell>
        </row>
        <row r="17">
          <cell r="BP17">
            <v>769.01832882029998</v>
          </cell>
        </row>
        <row r="18">
          <cell r="BP18">
            <v>848.99178244802692</v>
          </cell>
        </row>
        <row r="21">
          <cell r="BP21">
            <v>2427.3870539999994</v>
          </cell>
        </row>
      </sheetData>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op.figures_ENG"/>
      <sheetName val="Key op.figures_HUN"/>
    </sheetNames>
    <sheetDataSet>
      <sheetData sheetId="0"/>
      <sheetData sheetId="1">
        <row r="16">
          <cell r="H16">
            <v>492</v>
          </cell>
        </row>
        <row r="30">
          <cell r="H30">
            <v>3972</v>
          </cell>
        </row>
        <row r="31">
          <cell r="H31">
            <v>2381</v>
          </cell>
        </row>
        <row r="32">
          <cell r="H32">
            <v>921</v>
          </cell>
        </row>
        <row r="33">
          <cell r="H33">
            <v>4</v>
          </cell>
        </row>
        <row r="34">
          <cell r="H34">
            <v>141</v>
          </cell>
        </row>
        <row r="35">
          <cell r="H35">
            <v>18</v>
          </cell>
        </row>
        <row r="36">
          <cell r="H36">
            <v>507</v>
          </cell>
        </row>
        <row r="37">
          <cell r="H37">
            <v>1586</v>
          </cell>
        </row>
        <row r="38">
          <cell r="H38">
            <v>1068</v>
          </cell>
        </row>
        <row r="39">
          <cell r="H39">
            <v>365</v>
          </cell>
        </row>
        <row r="40">
          <cell r="H40">
            <v>10</v>
          </cell>
        </row>
        <row r="41">
          <cell r="H41">
            <v>28</v>
          </cell>
        </row>
        <row r="42">
          <cell r="H42">
            <v>115</v>
          </cell>
        </row>
        <row r="43">
          <cell r="H43">
            <v>1687</v>
          </cell>
        </row>
        <row r="44">
          <cell r="H44">
            <v>1110</v>
          </cell>
        </row>
        <row r="45">
          <cell r="H45">
            <v>397</v>
          </cell>
        </row>
        <row r="46">
          <cell r="H46">
            <v>0</v>
          </cell>
        </row>
        <row r="47">
          <cell r="H47">
            <v>58</v>
          </cell>
        </row>
        <row r="48">
          <cell r="H48">
            <v>122</v>
          </cell>
        </row>
        <row r="49">
          <cell r="H49">
            <v>9528</v>
          </cell>
        </row>
        <row r="50">
          <cell r="H50">
            <v>5557</v>
          </cell>
        </row>
        <row r="51">
          <cell r="H51">
            <v>2143</v>
          </cell>
        </row>
        <row r="52">
          <cell r="H52">
            <v>29</v>
          </cell>
        </row>
        <row r="53">
          <cell r="H53">
            <v>328</v>
          </cell>
        </row>
        <row r="54">
          <cell r="H54">
            <v>1471</v>
          </cell>
        </row>
        <row r="55">
          <cell r="H55">
            <v>16773</v>
          </cell>
        </row>
        <row r="130">
          <cell r="H130">
            <v>427.90195600000004</v>
          </cell>
        </row>
        <row r="131">
          <cell r="H131">
            <v>108.968604</v>
          </cell>
        </row>
        <row r="132">
          <cell r="H132">
            <v>761.16102999999998</v>
          </cell>
        </row>
        <row r="133">
          <cell r="H133">
            <v>1298.0315900000001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inery sales"/>
      <sheetName val="Parent_elimination"/>
      <sheetName val="Local purchase"/>
      <sheetName val="Petchem_transfers "/>
      <sheetName val="Inventory effect"/>
      <sheetName val="By countries"/>
      <sheetName val="By products"/>
      <sheetName val="Check"/>
    </sheetNames>
    <sheetDataSet>
      <sheetData sheetId="0">
        <row r="4">
          <cell r="CL4">
            <v>102.11484853999997</v>
          </cell>
        </row>
        <row r="5">
          <cell r="CL5">
            <v>81.359249918000003</v>
          </cell>
        </row>
        <row r="6">
          <cell r="CL6">
            <v>50.712709735710007</v>
          </cell>
        </row>
        <row r="7">
          <cell r="CL7">
            <v>124.98315758900003</v>
          </cell>
        </row>
        <row r="8">
          <cell r="CL8">
            <v>12.248953000000002</v>
          </cell>
        </row>
        <row r="9">
          <cell r="CL9">
            <v>43.628011744999995</v>
          </cell>
        </row>
        <row r="10">
          <cell r="CL10">
            <v>45.481407459156429</v>
          </cell>
        </row>
        <row r="11">
          <cell r="CL11">
            <v>7.1932521434503593</v>
          </cell>
        </row>
        <row r="12">
          <cell r="CL12">
            <v>9.259131</v>
          </cell>
        </row>
        <row r="13">
          <cell r="CL13">
            <v>20.593397</v>
          </cell>
        </row>
        <row r="14">
          <cell r="CL14">
            <v>62.388162000000008</v>
          </cell>
        </row>
        <row r="15">
          <cell r="CL15">
            <v>85.280736000000005</v>
          </cell>
        </row>
        <row r="16">
          <cell r="CL16">
            <v>6.515861000000001</v>
          </cell>
        </row>
        <row r="18">
          <cell r="CL18">
            <v>720.01876100000004</v>
          </cell>
        </row>
        <row r="19">
          <cell r="CL19">
            <v>321.79173191879005</v>
          </cell>
        </row>
        <row r="20">
          <cell r="CL20">
            <v>270.12929291699993</v>
          </cell>
        </row>
        <row r="21">
          <cell r="CL21">
            <v>180.80586191678</v>
          </cell>
        </row>
        <row r="22">
          <cell r="CL22">
            <v>287.118160837</v>
          </cell>
        </row>
        <row r="23">
          <cell r="CL23">
            <v>0</v>
          </cell>
        </row>
        <row r="24">
          <cell r="CL24">
            <v>43.868452824419997</v>
          </cell>
        </row>
        <row r="25">
          <cell r="CL25">
            <v>286.07241443566272</v>
          </cell>
        </row>
        <row r="26">
          <cell r="CL26">
            <v>59.592334439601757</v>
          </cell>
        </row>
        <row r="27">
          <cell r="CL27">
            <v>69.112298999999993</v>
          </cell>
        </row>
        <row r="28">
          <cell r="CL28">
            <v>134.56092099999998</v>
          </cell>
        </row>
        <row r="29">
          <cell r="CL29">
            <v>309.74035400000002</v>
          </cell>
        </row>
        <row r="30">
          <cell r="CL30">
            <v>3.9489000000000003E-2</v>
          </cell>
        </row>
        <row r="31">
          <cell r="CL31">
            <v>27.792844999999996</v>
          </cell>
        </row>
        <row r="33">
          <cell r="CL33">
            <v>3.5515499999999998</v>
          </cell>
        </row>
        <row r="34">
          <cell r="CL34">
            <v>0.715059</v>
          </cell>
        </row>
        <row r="35">
          <cell r="CL35">
            <v>42.715399223000006</v>
          </cell>
        </row>
        <row r="36">
          <cell r="CL36">
            <v>60.119878493759998</v>
          </cell>
        </row>
        <row r="37">
          <cell r="CL37">
            <v>0</v>
          </cell>
        </row>
        <row r="38">
          <cell r="CL38">
            <v>5.2560380000000002</v>
          </cell>
        </row>
        <row r="39">
          <cell r="CL39">
            <v>0</v>
          </cell>
        </row>
        <row r="40">
          <cell r="CL40">
            <v>0</v>
          </cell>
        </row>
        <row r="41">
          <cell r="CL41">
            <v>0</v>
          </cell>
        </row>
        <row r="42">
          <cell r="CL42">
            <v>11.830248000000001</v>
          </cell>
        </row>
        <row r="43">
          <cell r="CL43">
            <v>9.3102140000000002</v>
          </cell>
        </row>
        <row r="44">
          <cell r="CL44">
            <v>29.250671999999987</v>
          </cell>
        </row>
        <row r="45">
          <cell r="CL45">
            <v>0</v>
          </cell>
        </row>
        <row r="46">
          <cell r="CL46">
            <v>0.52727299999999999</v>
          </cell>
        </row>
        <row r="93">
          <cell r="CL93">
            <v>57.576860000000003</v>
          </cell>
        </row>
        <row r="94">
          <cell r="CL94">
            <v>4.7572600000000014</v>
          </cell>
        </row>
        <row r="95">
          <cell r="CL95">
            <v>18.074680000000001</v>
          </cell>
        </row>
        <row r="96">
          <cell r="CL96">
            <v>6.9456300000000004</v>
          </cell>
        </row>
        <row r="97">
          <cell r="CL97">
            <v>1.0759699999999999</v>
          </cell>
        </row>
        <row r="98">
          <cell r="CL98">
            <v>0</v>
          </cell>
        </row>
        <row r="99">
          <cell r="CL99">
            <v>6.8463200000000004</v>
          </cell>
        </row>
        <row r="100">
          <cell r="CL100">
            <v>29.365220000000001</v>
          </cell>
        </row>
        <row r="101">
          <cell r="CL101">
            <v>1.0940400000000001</v>
          </cell>
        </row>
        <row r="102">
          <cell r="CL102">
            <v>11.169280000000001</v>
          </cell>
        </row>
        <row r="103">
          <cell r="CL103">
            <v>5.3200199999999995</v>
          </cell>
        </row>
        <row r="104">
          <cell r="CL104">
            <v>4.3945400000000001</v>
          </cell>
        </row>
        <row r="105">
          <cell r="CL105">
            <v>0</v>
          </cell>
        </row>
        <row r="106">
          <cell r="CL106">
            <v>0.9007400000000001</v>
          </cell>
        </row>
        <row r="213">
          <cell r="CL213">
            <v>4.1211000000000002</v>
          </cell>
        </row>
        <row r="243">
          <cell r="CO243">
            <v>334.347756</v>
          </cell>
        </row>
        <row r="244">
          <cell r="CL244">
            <v>31.828319780000008</v>
          </cell>
        </row>
        <row r="245">
          <cell r="CL245">
            <v>31.265795931999996</v>
          </cell>
        </row>
        <row r="246">
          <cell r="CL246">
            <v>1.48176</v>
          </cell>
        </row>
        <row r="247">
          <cell r="CL247">
            <v>4.6915117000000004</v>
          </cell>
        </row>
        <row r="248">
          <cell r="CL248">
            <v>1.8252999999999999</v>
          </cell>
        </row>
        <row r="249">
          <cell r="CL249">
            <v>0</v>
          </cell>
        </row>
        <row r="250">
          <cell r="CL250">
            <v>11.550155048999997</v>
          </cell>
        </row>
        <row r="251">
          <cell r="CL251">
            <v>7.9585100000000004</v>
          </cell>
        </row>
        <row r="252">
          <cell r="CL252">
            <v>12.095860000000002</v>
          </cell>
        </row>
        <row r="253">
          <cell r="CL253">
            <v>16.133817000000001</v>
          </cell>
        </row>
        <row r="254">
          <cell r="CL254">
            <v>6.0717630000000007</v>
          </cell>
        </row>
        <row r="255">
          <cell r="CL255">
            <v>4.2037300000000002</v>
          </cell>
        </row>
        <row r="256">
          <cell r="CL256">
            <v>10.623058</v>
          </cell>
        </row>
        <row r="258">
          <cell r="CL258">
            <v>4.6113949539998131</v>
          </cell>
        </row>
        <row r="259">
          <cell r="CL259">
            <v>2.3824087719999998</v>
          </cell>
        </row>
        <row r="260">
          <cell r="CL260">
            <v>0.18577999999999995</v>
          </cell>
        </row>
        <row r="261">
          <cell r="CL261">
            <v>0.77997768799999978</v>
          </cell>
        </row>
        <row r="262">
          <cell r="CL262">
            <v>1.8473085000000014</v>
          </cell>
        </row>
        <row r="263">
          <cell r="CL263">
            <v>0.80259891000000039</v>
          </cell>
        </row>
        <row r="264">
          <cell r="CL264">
            <v>0.10988263400000024</v>
          </cell>
        </row>
        <row r="265">
          <cell r="CL265">
            <v>2.1975127250000028</v>
          </cell>
        </row>
        <row r="266">
          <cell r="CL266">
            <v>0.28211720400000018</v>
          </cell>
        </row>
        <row r="267">
          <cell r="CL267">
            <v>0.24361745400000023</v>
          </cell>
        </row>
        <row r="268">
          <cell r="CL268">
            <v>2.1015751999999985E-2</v>
          </cell>
        </row>
        <row r="269">
          <cell r="CL269">
            <v>0.59568443600000043</v>
          </cell>
        </row>
        <row r="270">
          <cell r="CL270">
            <v>0</v>
          </cell>
        </row>
        <row r="271">
          <cell r="CL271">
            <v>2.2182936980000081</v>
          </cell>
        </row>
      </sheetData>
      <sheetData sheetId="1"/>
      <sheetData sheetId="2"/>
      <sheetData sheetId="3">
        <row r="4">
          <cell r="V4">
            <v>4.5720000000000005E-3</v>
          </cell>
        </row>
        <row r="40">
          <cell r="V40">
            <v>0</v>
          </cell>
        </row>
        <row r="41">
          <cell r="V41">
            <v>88.199876000000003</v>
          </cell>
        </row>
        <row r="42">
          <cell r="V42">
            <v>29.226469000000002</v>
          </cell>
        </row>
        <row r="43">
          <cell r="V43">
            <v>8.7859199999999991</v>
          </cell>
        </row>
        <row r="44">
          <cell r="V44">
            <v>0</v>
          </cell>
        </row>
        <row r="45">
          <cell r="V45">
            <v>0.5643800000000001</v>
          </cell>
        </row>
      </sheetData>
      <sheetData sheetId="4"/>
      <sheetData sheetId="5">
        <row r="3">
          <cell r="U3">
            <v>270.08224299999995</v>
          </cell>
        </row>
        <row r="51">
          <cell r="E51">
            <v>100.73586000000005</v>
          </cell>
          <cell r="J51">
            <v>104.47300700000008</v>
          </cell>
          <cell r="O51">
            <v>82.67465</v>
          </cell>
          <cell r="T51">
            <v>99.102977000000067</v>
          </cell>
          <cell r="U51">
            <v>1324.2939629539999</v>
          </cell>
        </row>
        <row r="52">
          <cell r="E52">
            <v>24.714302</v>
          </cell>
          <cell r="J52">
            <v>23.642605</v>
          </cell>
          <cell r="O52">
            <v>22.708105</v>
          </cell>
          <cell r="T52">
            <v>21.159074</v>
          </cell>
          <cell r="U52">
            <v>491.23598501078993</v>
          </cell>
        </row>
        <row r="53">
          <cell r="E53">
            <v>0.79485000000000006</v>
          </cell>
          <cell r="J53">
            <v>1.254</v>
          </cell>
          <cell r="O53">
            <v>1.302125</v>
          </cell>
          <cell r="T53">
            <v>1.458925</v>
          </cell>
        </row>
        <row r="54">
          <cell r="E54">
            <v>43.491869999999992</v>
          </cell>
          <cell r="J54">
            <v>41.978860000000005</v>
          </cell>
          <cell r="O54">
            <v>39.62865</v>
          </cell>
          <cell r="T54">
            <v>42.073579999999993</v>
          </cell>
          <cell r="U54">
            <v>477.12793143600004</v>
          </cell>
        </row>
        <row r="55">
          <cell r="U55">
            <v>316.15432983424995</v>
          </cell>
        </row>
        <row r="56">
          <cell r="U56">
            <v>408.48203766600011</v>
          </cell>
        </row>
        <row r="57">
          <cell r="U57">
            <v>62.817115910000005</v>
          </cell>
        </row>
        <row r="58">
          <cell r="U58">
            <v>125.86582785294</v>
          </cell>
        </row>
        <row r="59">
          <cell r="U59">
            <v>390.48241515287083</v>
          </cell>
        </row>
        <row r="60">
          <cell r="U60">
            <v>99.628934670319552</v>
          </cell>
        </row>
        <row r="61">
          <cell r="U61">
            <v>122.56390581319</v>
          </cell>
        </row>
        <row r="62">
          <cell r="U62">
            <v>191.09166274184008</v>
          </cell>
        </row>
        <row r="63">
          <cell r="U63">
            <v>285.37354399999998</v>
          </cell>
        </row>
        <row r="64">
          <cell r="E64">
            <v>196.45051399999988</v>
          </cell>
          <cell r="J64">
            <v>209.67915699999969</v>
          </cell>
          <cell r="O64">
            <v>198.9198590000002</v>
          </cell>
          <cell r="T64">
            <v>210.38751599999989</v>
          </cell>
          <cell r="U64">
            <v>311.82082069799992</v>
          </cell>
        </row>
      </sheetData>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inery sales"/>
      <sheetName val="Parent_elimination"/>
      <sheetName val="Local purchase"/>
      <sheetName val="Petchem_transfers "/>
      <sheetName val="Inventory effect"/>
      <sheetName val="By countries"/>
      <sheetName val="By products"/>
      <sheetName val="Check"/>
    </sheetNames>
    <sheetDataSet>
      <sheetData sheetId="0" refreshError="1">
        <row r="4">
          <cell r="CM4">
            <v>296.11783266999998</v>
          </cell>
        </row>
        <row r="5">
          <cell r="CM5">
            <v>293.07225636500004</v>
          </cell>
        </row>
        <row r="6">
          <cell r="CM6">
            <v>176.92150599577002</v>
          </cell>
        </row>
        <row r="7">
          <cell r="CM7">
            <v>322.26582876199996</v>
          </cell>
        </row>
        <row r="8">
          <cell r="CM8">
            <v>68.767161999999985</v>
          </cell>
        </row>
        <row r="9">
          <cell r="CM9">
            <v>164.0356706618</v>
          </cell>
        </row>
        <row r="10">
          <cell r="CM10">
            <v>150.32649534547221</v>
          </cell>
        </row>
        <row r="11">
          <cell r="CM11">
            <v>30.578466065201965</v>
          </cell>
        </row>
        <row r="12">
          <cell r="CM12">
            <v>57.721621000000013</v>
          </cell>
        </row>
        <row r="13">
          <cell r="CM13">
            <v>61.552813999999998</v>
          </cell>
        </row>
        <row r="14">
          <cell r="CM14">
            <v>212.36016506999999</v>
          </cell>
        </row>
        <row r="15">
          <cell r="CM15">
            <v>161.113564</v>
          </cell>
        </row>
        <row r="16">
          <cell r="CM16">
            <v>26.041523999999999</v>
          </cell>
        </row>
        <row r="18">
          <cell r="CM18">
            <v>1984.2770119999998</v>
          </cell>
        </row>
        <row r="19">
          <cell r="CM19">
            <v>861.63545003769991</v>
          </cell>
        </row>
        <row r="20">
          <cell r="CM20">
            <v>785.0491988</v>
          </cell>
        </row>
        <row r="21">
          <cell r="CM21">
            <v>681.37020235646003</v>
          </cell>
        </row>
        <row r="22">
          <cell r="CM22">
            <v>798.44785299800014</v>
          </cell>
        </row>
        <row r="23">
          <cell r="CM23">
            <v>2.4871730000000003</v>
          </cell>
        </row>
        <row r="24">
          <cell r="CM24">
            <v>118.27714962776231</v>
          </cell>
        </row>
        <row r="25">
          <cell r="CM25">
            <v>749.77391111742054</v>
          </cell>
        </row>
        <row r="26">
          <cell r="CM26">
            <v>251.22984761627586</v>
          </cell>
        </row>
        <row r="27">
          <cell r="CM27">
            <v>188.71550600000003</v>
          </cell>
        </row>
        <row r="28">
          <cell r="CM28">
            <v>288.37828500000001</v>
          </cell>
        </row>
        <row r="29">
          <cell r="CM29">
            <v>1082.9383022500001</v>
          </cell>
        </row>
        <row r="30">
          <cell r="CM30">
            <v>24.796257000000004</v>
          </cell>
        </row>
        <row r="31">
          <cell r="CM31">
            <v>83.526882000000001</v>
          </cell>
        </row>
        <row r="33">
          <cell r="CM33">
            <v>15.535724</v>
          </cell>
        </row>
        <row r="34">
          <cell r="CM34">
            <v>0</v>
          </cell>
        </row>
        <row r="35">
          <cell r="CM35">
            <v>83.022342777999995</v>
          </cell>
        </row>
        <row r="36">
          <cell r="CM36">
            <v>177.13108446700002</v>
          </cell>
        </row>
        <row r="37">
          <cell r="CM37">
            <v>0</v>
          </cell>
        </row>
        <row r="38">
          <cell r="CM38">
            <v>37.334541999999999</v>
          </cell>
        </row>
        <row r="39">
          <cell r="CM39">
            <v>4.5179499999999999</v>
          </cell>
        </row>
        <row r="40">
          <cell r="CM40">
            <v>0</v>
          </cell>
        </row>
        <row r="41">
          <cell r="CM41">
            <v>0</v>
          </cell>
        </row>
        <row r="42">
          <cell r="CM42">
            <v>20.557166000000002</v>
          </cell>
        </row>
        <row r="43">
          <cell r="CM43">
            <v>11.887630999999999</v>
          </cell>
        </row>
        <row r="44">
          <cell r="CM44">
            <v>47.979475999999991</v>
          </cell>
        </row>
        <row r="45">
          <cell r="CM45">
            <v>0</v>
          </cell>
        </row>
        <row r="46">
          <cell r="CM46">
            <v>2.9659740000000001</v>
          </cell>
        </row>
        <row r="93">
          <cell r="CM93">
            <v>137.07343599999999</v>
          </cell>
        </row>
        <row r="94">
          <cell r="CM94">
            <v>14.886150000000001</v>
          </cell>
        </row>
        <row r="95">
          <cell r="CM95">
            <v>43.841950000000011</v>
          </cell>
        </row>
        <row r="96">
          <cell r="CM96">
            <v>26.412940000000003</v>
          </cell>
        </row>
        <row r="97">
          <cell r="CM97">
            <v>6.1142300000000001</v>
          </cell>
        </row>
        <row r="98">
          <cell r="CM98">
            <v>0</v>
          </cell>
        </row>
        <row r="99">
          <cell r="CM99">
            <v>26.330849999999998</v>
          </cell>
        </row>
        <row r="100">
          <cell r="CM100">
            <v>78.753370000000004</v>
          </cell>
        </row>
        <row r="101">
          <cell r="CM101">
            <v>6.16873</v>
          </cell>
        </row>
        <row r="102">
          <cell r="CM102">
            <v>30.881520000000005</v>
          </cell>
        </row>
        <row r="103">
          <cell r="CM103">
            <v>13.669250000000002</v>
          </cell>
        </row>
        <row r="104">
          <cell r="CM104">
            <v>25.014970000000002</v>
          </cell>
        </row>
        <row r="105">
          <cell r="CM105">
            <v>0</v>
          </cell>
        </row>
        <row r="106">
          <cell r="CM106">
            <v>6.4674800000000001</v>
          </cell>
        </row>
        <row r="213">
          <cell r="CM213">
            <v>8.9257999999999988</v>
          </cell>
        </row>
        <row r="243">
          <cell r="CM243">
            <v>320.81326999999999</v>
          </cell>
        </row>
        <row r="244">
          <cell r="CM244">
            <v>95.297621256599996</v>
          </cell>
        </row>
        <row r="245">
          <cell r="CM245">
            <v>77.583845760000003</v>
          </cell>
        </row>
        <row r="246">
          <cell r="X246">
            <v>2.2619000000000002</v>
          </cell>
          <cell r="AT246">
            <v>2.1734600000000004</v>
          </cell>
          <cell r="BP246">
            <v>1.8030999999999999</v>
          </cell>
        </row>
        <row r="247">
          <cell r="X247">
            <v>4.7361173800000005</v>
          </cell>
          <cell r="AT247">
            <v>2.5078606399999996</v>
          </cell>
          <cell r="BP247">
            <v>0.60200169999999997</v>
          </cell>
        </row>
        <row r="248">
          <cell r="X248">
            <v>2.3627199999999995</v>
          </cell>
          <cell r="AT248">
            <v>1.0489199999999999</v>
          </cell>
          <cell r="BP248">
            <v>1.9146399999999999</v>
          </cell>
        </row>
        <row r="249">
          <cell r="X249">
            <v>0</v>
          </cell>
          <cell r="AT249">
            <v>7.2999999999999995E-2</v>
          </cell>
          <cell r="BP249">
            <v>0</v>
          </cell>
        </row>
        <row r="250">
          <cell r="X250">
            <v>11.932425367999999</v>
          </cell>
          <cell r="AT250">
            <v>10.879064411</v>
          </cell>
          <cell r="BP250">
            <v>10.466528744000003</v>
          </cell>
        </row>
        <row r="251">
          <cell r="X251">
            <v>4.8512420000000001</v>
          </cell>
          <cell r="AT251">
            <v>9.7705199999999994</v>
          </cell>
          <cell r="BP251">
            <v>7.5752199999999998</v>
          </cell>
        </row>
        <row r="252">
          <cell r="X252">
            <v>11.823969999999999</v>
          </cell>
          <cell r="AT252">
            <v>9.8058120000000013</v>
          </cell>
          <cell r="BP252">
            <v>9.0411900000000003</v>
          </cell>
        </row>
        <row r="253">
          <cell r="X253">
            <v>7.6619710000000012</v>
          </cell>
          <cell r="AT253">
            <v>14.423569000000001</v>
          </cell>
          <cell r="BP253">
            <v>16.600434999999997</v>
          </cell>
        </row>
        <row r="254">
          <cell r="X254">
            <v>6.1097070000000002</v>
          </cell>
          <cell r="AT254">
            <v>7.7941529999999997</v>
          </cell>
          <cell r="BP254">
            <v>5.1139700000000001</v>
          </cell>
        </row>
        <row r="255">
          <cell r="X255">
            <v>0</v>
          </cell>
          <cell r="AT255">
            <v>18.075489000000001</v>
          </cell>
          <cell r="BP255">
            <v>6.5872080000000004</v>
          </cell>
        </row>
        <row r="256">
          <cell r="X256">
            <v>3.4113599999999997</v>
          </cell>
          <cell r="AT256">
            <v>6.6741799999999998</v>
          </cell>
          <cell r="BP256">
            <v>6.2404099999999989</v>
          </cell>
        </row>
        <row r="258">
          <cell r="CM258">
            <v>15.639077034000003</v>
          </cell>
        </row>
        <row r="259">
          <cell r="CM259">
            <v>7.1817396679999952</v>
          </cell>
        </row>
        <row r="260">
          <cell r="CM260">
            <v>0.56979999999999997</v>
          </cell>
        </row>
        <row r="261">
          <cell r="CM261">
            <v>2.6141329730000007</v>
          </cell>
        </row>
        <row r="262">
          <cell r="CM262">
            <v>5.7614532200000008</v>
          </cell>
        </row>
        <row r="263">
          <cell r="CM263">
            <v>3.8195876240000013</v>
          </cell>
        </row>
        <row r="264">
          <cell r="CM264">
            <v>9.4248661999999955E-2</v>
          </cell>
        </row>
        <row r="265">
          <cell r="CM265">
            <v>6.955977024000001</v>
          </cell>
        </row>
        <row r="266">
          <cell r="CM266">
            <v>0.81623570400000012</v>
          </cell>
        </row>
        <row r="267">
          <cell r="CM267">
            <v>0.85131566999999997</v>
          </cell>
        </row>
        <row r="268">
          <cell r="CM268">
            <v>6.7751733999999994E-2</v>
          </cell>
        </row>
        <row r="269">
          <cell r="CM269">
            <v>2.2776579100000012</v>
          </cell>
        </row>
        <row r="270">
          <cell r="CM270">
            <v>0</v>
          </cell>
        </row>
        <row r="271">
          <cell r="CM271">
            <v>7.8225459710000189</v>
          </cell>
        </row>
      </sheetData>
      <sheetData sheetId="1" refreshError="1"/>
      <sheetData sheetId="2" refreshError="1"/>
      <sheetData sheetId="3" refreshError="1">
        <row r="40">
          <cell r="S40">
            <v>0</v>
          </cell>
          <cell r="T40">
            <v>0</v>
          </cell>
          <cell r="U40">
            <v>0</v>
          </cell>
        </row>
        <row r="41">
          <cell r="S41">
            <v>96.179390999999995</v>
          </cell>
          <cell r="T41">
            <v>83.292625999999998</v>
          </cell>
          <cell r="U41">
            <v>72.795527000000007</v>
          </cell>
        </row>
        <row r="42">
          <cell r="S42">
            <v>30.104762999999998</v>
          </cell>
          <cell r="T42">
            <v>31.662761</v>
          </cell>
          <cell r="U42">
            <v>25.928830000000001</v>
          </cell>
        </row>
        <row r="43">
          <cell r="S43">
            <v>8.0462500000000006</v>
          </cell>
          <cell r="T43">
            <v>14.411270000000002</v>
          </cell>
          <cell r="U43">
            <v>14.903780000000001</v>
          </cell>
        </row>
        <row r="44">
          <cell r="S44">
            <v>0</v>
          </cell>
          <cell r="T44">
            <v>0</v>
          </cell>
          <cell r="U44">
            <v>0</v>
          </cell>
        </row>
        <row r="45">
          <cell r="S45">
            <v>0</v>
          </cell>
          <cell r="T45">
            <v>0.80962000000000001</v>
          </cell>
          <cell r="U45">
            <v>0.91235999999999995</v>
          </cell>
        </row>
      </sheetData>
      <sheetData sheetId="4" refreshError="1"/>
      <sheetData sheetId="5">
        <row r="3">
          <cell r="F3">
            <v>221.73068600000002</v>
          </cell>
          <cell r="K3">
            <v>264.94072400000005</v>
          </cell>
          <cell r="P3">
            <v>280.40439500000002</v>
          </cell>
        </row>
        <row r="51">
          <cell r="E51">
            <v>100.73586000000005</v>
          </cell>
          <cell r="F51">
            <v>1035.4866017809995</v>
          </cell>
          <cell r="J51">
            <v>104.47300700000008</v>
          </cell>
          <cell r="K51">
            <v>1278.7454536760004</v>
          </cell>
          <cell r="O51">
            <v>82.67465</v>
          </cell>
          <cell r="P51">
            <v>1378.1633095770001</v>
          </cell>
        </row>
        <row r="52">
          <cell r="E52">
            <v>24.714302</v>
          </cell>
          <cell r="F52">
            <v>398.42444471984999</v>
          </cell>
          <cell r="J52">
            <v>23.642605</v>
          </cell>
          <cell r="K52">
            <v>468.8381219637198</v>
          </cell>
          <cell r="O52">
            <v>22.708105</v>
          </cell>
          <cell r="P52">
            <v>499.26210694872987</v>
          </cell>
        </row>
        <row r="53">
          <cell r="E53">
            <v>0.79485000000000006</v>
          </cell>
          <cell r="F53">
            <v>385.45534382800003</v>
          </cell>
          <cell r="J53">
            <v>1.254</v>
          </cell>
          <cell r="K53">
            <v>495.3713429180001</v>
          </cell>
          <cell r="O53">
            <v>1.302125</v>
          </cell>
          <cell r="P53">
            <v>629.32199523899999</v>
          </cell>
        </row>
        <row r="54">
          <cell r="E54">
            <v>43.491869999999992</v>
          </cell>
          <cell r="F54">
            <v>422.27782179600001</v>
          </cell>
          <cell r="J54">
            <v>41.978860000000005</v>
          </cell>
          <cell r="K54">
            <v>586.82547672200019</v>
          </cell>
          <cell r="O54">
            <v>39.62865</v>
          </cell>
          <cell r="P54">
            <v>574.80480571200007</v>
          </cell>
        </row>
        <row r="55">
          <cell r="F55">
            <v>337.63923234062997</v>
          </cell>
          <cell r="K55">
            <v>376.34569606848004</v>
          </cell>
          <cell r="P55">
            <v>375.71996749311995</v>
          </cell>
        </row>
        <row r="56">
          <cell r="F56">
            <v>378.8077887610001</v>
          </cell>
          <cell r="K56">
            <v>430.84065047799999</v>
          </cell>
          <cell r="P56">
            <v>429.16433059299999</v>
          </cell>
        </row>
        <row r="57">
          <cell r="F57">
            <v>120.49872121200001</v>
          </cell>
          <cell r="K57">
            <v>92.98340447599999</v>
          </cell>
          <cell r="P57">
            <v>94.762920936000015</v>
          </cell>
        </row>
        <row r="58">
          <cell r="F58">
            <v>119.39172623515998</v>
          </cell>
          <cell r="K58">
            <v>148.11837315227311</v>
          </cell>
          <cell r="P58">
            <v>144.87137617859125</v>
          </cell>
        </row>
        <row r="59">
          <cell r="F59">
            <v>296.25277675817966</v>
          </cell>
          <cell r="K59">
            <v>392.881414528618</v>
          </cell>
          <cell r="P59">
            <v>416.52248118074328</v>
          </cell>
        </row>
        <row r="60">
          <cell r="F60">
            <v>122.828018618073</v>
          </cell>
          <cell r="K60">
            <v>140.13130324762622</v>
          </cell>
          <cell r="P60">
            <v>133.35327622334367</v>
          </cell>
        </row>
        <row r="61">
          <cell r="F61">
            <v>96.451047354869985</v>
          </cell>
          <cell r="K61">
            <v>116.65447424409</v>
          </cell>
          <cell r="P61">
            <v>151.21902138219005</v>
          </cell>
        </row>
        <row r="62">
          <cell r="F62">
            <v>113.66646407737996</v>
          </cell>
          <cell r="K62">
            <v>152.06498953071008</v>
          </cell>
          <cell r="P62">
            <v>170.99497929940009</v>
          </cell>
        </row>
        <row r="63">
          <cell r="F63">
            <v>98.493754999999979</v>
          </cell>
          <cell r="K63">
            <v>350.42768400000006</v>
          </cell>
          <cell r="P63">
            <v>231.10833700000003</v>
          </cell>
        </row>
        <row r="64">
          <cell r="E64">
            <v>196.45051399999988</v>
          </cell>
          <cell r="F64">
            <v>270.31548520199988</v>
          </cell>
          <cell r="J64">
            <v>209.67915699999969</v>
          </cell>
          <cell r="K64">
            <v>323.48167462099968</v>
          </cell>
          <cell r="O64">
            <v>198.9198590000002</v>
          </cell>
        </row>
      </sheetData>
      <sheetData sheetId="6">
        <row r="3">
          <cell r="F3">
            <v>89.360934326260036</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FJ757"/>
  <sheetViews>
    <sheetView tabSelected="1" zoomScaleNormal="100" workbookViewId="0"/>
  </sheetViews>
  <sheetFormatPr defaultRowHeight="15"/>
  <cols>
    <col min="1" max="2" width="67.7109375" customWidth="1"/>
    <col min="3" max="166" width="9.140625" style="138"/>
  </cols>
  <sheetData>
    <row r="1" spans="1:166" ht="35.25" customHeight="1">
      <c r="A1" s="138"/>
      <c r="B1" s="138"/>
    </row>
    <row r="2" spans="1:166" s="6" customFormat="1" ht="45">
      <c r="A2" s="280" t="s">
        <v>1434</v>
      </c>
      <c r="B2" s="280" t="s">
        <v>1435</v>
      </c>
      <c r="C2" s="321"/>
      <c r="D2" s="14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row>
    <row r="3" spans="1:166" s="52" customFormat="1" ht="30" customHeight="1">
      <c r="A3" s="281" t="s">
        <v>441</v>
      </c>
      <c r="B3" s="281" t="s">
        <v>690</v>
      </c>
      <c r="C3" s="148"/>
      <c r="D3" s="148"/>
      <c r="E3" s="148"/>
      <c r="F3" s="148"/>
      <c r="G3" s="148"/>
      <c r="H3" s="148"/>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row>
    <row r="4" spans="1:166" s="52" customFormat="1" ht="15" customHeight="1">
      <c r="A4" s="282" t="s">
        <v>654</v>
      </c>
      <c r="B4" s="282" t="s">
        <v>691</v>
      </c>
      <c r="C4" s="214"/>
      <c r="D4" s="214"/>
      <c r="E4" s="214"/>
      <c r="F4" s="214"/>
      <c r="G4" s="214"/>
      <c r="H4" s="214"/>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row>
    <row r="5" spans="1:166" s="52" customFormat="1" ht="15" customHeight="1">
      <c r="A5" s="282" t="s">
        <v>692</v>
      </c>
      <c r="B5" s="282" t="s">
        <v>298</v>
      </c>
      <c r="C5" s="214"/>
      <c r="D5" s="214"/>
      <c r="E5" s="214"/>
      <c r="F5" s="214"/>
      <c r="G5" s="214"/>
      <c r="H5" s="214"/>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row>
    <row r="6" spans="1:166" s="17" customFormat="1" ht="15" customHeight="1">
      <c r="A6" s="314" t="s">
        <v>2018</v>
      </c>
      <c r="B6" s="314" t="s">
        <v>2015</v>
      </c>
      <c r="C6" s="146"/>
      <c r="D6" s="146"/>
      <c r="E6" s="146"/>
      <c r="F6" s="146"/>
      <c r="G6" s="146"/>
      <c r="H6" s="146"/>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row>
    <row r="7" spans="1:166" s="17" customFormat="1" ht="15" customHeight="1">
      <c r="A7" s="314" t="s">
        <v>2019</v>
      </c>
      <c r="B7" s="314" t="s">
        <v>2016</v>
      </c>
      <c r="C7" s="146"/>
      <c r="D7" s="146"/>
      <c r="E7" s="146"/>
      <c r="F7" s="146"/>
      <c r="G7" s="146"/>
      <c r="H7" s="146"/>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row>
    <row r="8" spans="1:166" s="17" customFormat="1" ht="15" customHeight="1">
      <c r="A8" s="314" t="s">
        <v>2020</v>
      </c>
      <c r="B8" s="314" t="s">
        <v>2017</v>
      </c>
      <c r="C8" s="146"/>
      <c r="D8" s="146"/>
      <c r="E8" s="146"/>
      <c r="F8" s="146"/>
      <c r="G8" s="146"/>
      <c r="H8" s="146"/>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row>
    <row r="9" spans="1:166" s="52" customFormat="1" ht="15" customHeight="1">
      <c r="A9" s="282" t="s">
        <v>442</v>
      </c>
      <c r="B9" s="282" t="s">
        <v>333</v>
      </c>
      <c r="C9" s="214"/>
      <c r="D9" s="214"/>
      <c r="E9" s="214"/>
      <c r="F9" s="214"/>
      <c r="G9" s="214"/>
      <c r="H9" s="214"/>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c r="BY9" s="161"/>
      <c r="BZ9" s="161"/>
      <c r="CA9" s="161"/>
      <c r="CB9" s="161"/>
      <c r="CC9" s="161"/>
      <c r="CD9" s="161"/>
      <c r="CE9" s="161"/>
      <c r="CF9" s="161"/>
      <c r="CG9" s="161"/>
      <c r="CH9" s="161"/>
      <c r="CI9" s="161"/>
      <c r="CJ9" s="161"/>
      <c r="CK9" s="161"/>
      <c r="CL9" s="161"/>
      <c r="CM9" s="161"/>
      <c r="CN9" s="161"/>
      <c r="CO9" s="161"/>
      <c r="CP9" s="161"/>
      <c r="CQ9" s="161"/>
      <c r="CR9" s="161"/>
      <c r="CS9" s="161"/>
      <c r="CT9" s="161"/>
      <c r="CU9" s="161"/>
      <c r="CV9" s="161"/>
      <c r="CW9" s="161"/>
      <c r="CX9" s="161"/>
      <c r="CY9" s="161"/>
      <c r="CZ9" s="161"/>
      <c r="DA9" s="161"/>
      <c r="DB9" s="161"/>
      <c r="DC9" s="161"/>
      <c r="DD9" s="161"/>
      <c r="DE9" s="161"/>
      <c r="DF9" s="161"/>
      <c r="DG9" s="161"/>
      <c r="DH9" s="161"/>
      <c r="DI9" s="161"/>
      <c r="DJ9" s="161"/>
      <c r="DK9" s="161"/>
      <c r="DL9" s="161"/>
      <c r="DM9" s="161"/>
      <c r="DN9" s="161"/>
      <c r="DO9" s="161"/>
      <c r="DP9" s="161"/>
      <c r="DQ9" s="161"/>
      <c r="DR9" s="161"/>
      <c r="DS9" s="161"/>
      <c r="DT9" s="161"/>
      <c r="DU9" s="161"/>
      <c r="DV9" s="161"/>
      <c r="DW9" s="161"/>
      <c r="DX9" s="161"/>
      <c r="DY9" s="161"/>
      <c r="DZ9" s="161"/>
      <c r="EA9" s="161"/>
      <c r="EB9" s="161"/>
      <c r="EC9" s="161"/>
      <c r="ED9" s="161"/>
      <c r="EE9" s="161"/>
      <c r="EF9" s="161"/>
      <c r="EG9" s="161"/>
      <c r="EH9" s="161"/>
      <c r="EI9" s="161"/>
      <c r="EJ9" s="161"/>
      <c r="EK9" s="161"/>
      <c r="EL9" s="161"/>
      <c r="EM9" s="161"/>
      <c r="EN9" s="161"/>
      <c r="EO9" s="161"/>
      <c r="EP9" s="161"/>
      <c r="EQ9" s="161"/>
      <c r="ER9" s="161"/>
      <c r="ES9" s="161"/>
      <c r="ET9" s="161"/>
      <c r="EU9" s="161"/>
      <c r="EV9" s="161"/>
      <c r="EW9" s="161"/>
      <c r="EX9" s="161"/>
      <c r="EY9" s="161"/>
      <c r="EZ9" s="161"/>
      <c r="FA9" s="161"/>
      <c r="FB9" s="161"/>
      <c r="FC9" s="161"/>
      <c r="FD9" s="161"/>
      <c r="FE9" s="161"/>
      <c r="FF9" s="161"/>
      <c r="FG9" s="161"/>
      <c r="FH9" s="161"/>
      <c r="FI9" s="161"/>
      <c r="FJ9" s="161"/>
    </row>
    <row r="10" spans="1:166" s="17" customFormat="1" ht="15" customHeight="1">
      <c r="A10" s="319" t="s">
        <v>1419</v>
      </c>
      <c r="B10" s="319" t="s">
        <v>1420</v>
      </c>
      <c r="C10" s="662"/>
      <c r="D10" s="662"/>
      <c r="E10" s="662"/>
      <c r="F10" s="662"/>
      <c r="G10" s="662"/>
      <c r="H10" s="662"/>
      <c r="I10" s="662"/>
      <c r="J10" s="662"/>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row>
    <row r="11" spans="1:166" s="17" customFormat="1" ht="15" customHeight="1">
      <c r="A11" s="319" t="s">
        <v>1421</v>
      </c>
      <c r="B11" s="319" t="s">
        <v>1426</v>
      </c>
      <c r="C11" s="662"/>
      <c r="D11" s="662"/>
      <c r="E11" s="662"/>
      <c r="F11" s="662"/>
      <c r="G11" s="662"/>
      <c r="H11" s="662"/>
      <c r="I11" s="662"/>
      <c r="J11" s="662"/>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row>
    <row r="12" spans="1:166" s="17" customFormat="1" ht="15" customHeight="1">
      <c r="A12" s="319" t="s">
        <v>1422</v>
      </c>
      <c r="B12" s="319" t="s">
        <v>1427</v>
      </c>
      <c r="C12" s="662"/>
      <c r="D12" s="662"/>
      <c r="E12" s="662"/>
      <c r="F12" s="662"/>
      <c r="G12" s="662"/>
      <c r="H12" s="662"/>
      <c r="I12" s="662"/>
      <c r="J12" s="662"/>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row>
    <row r="13" spans="1:166" s="17" customFormat="1" ht="15" customHeight="1">
      <c r="A13" s="319" t="s">
        <v>1423</v>
      </c>
      <c r="B13" s="319" t="s">
        <v>1428</v>
      </c>
      <c r="C13" s="146"/>
      <c r="D13" s="146"/>
      <c r="E13" s="146"/>
      <c r="F13" s="146"/>
      <c r="G13" s="146"/>
      <c r="H13" s="146"/>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row>
    <row r="14" spans="1:166" s="17" customFormat="1" ht="15" customHeight="1">
      <c r="A14" s="319" t="s">
        <v>1424</v>
      </c>
      <c r="B14" s="319" t="s">
        <v>1429</v>
      </c>
      <c r="C14" s="320"/>
      <c r="D14" s="146"/>
      <c r="E14" s="146"/>
      <c r="F14" s="146"/>
      <c r="G14" s="146"/>
      <c r="H14" s="146"/>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row>
    <row r="15" spans="1:166" s="17" customFormat="1" ht="15" customHeight="1">
      <c r="A15" s="319" t="s">
        <v>1425</v>
      </c>
      <c r="B15" s="319" t="s">
        <v>1430</v>
      </c>
      <c r="C15" s="146"/>
      <c r="D15" s="146"/>
      <c r="E15" s="146"/>
      <c r="F15" s="146"/>
      <c r="G15" s="146"/>
      <c r="H15" s="146"/>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row>
    <row r="16" spans="1:166" s="52" customFormat="1" ht="15" customHeight="1">
      <c r="A16" s="282" t="s">
        <v>655</v>
      </c>
      <c r="B16" s="282" t="s">
        <v>693</v>
      </c>
      <c r="C16" s="214"/>
      <c r="D16" s="214"/>
      <c r="E16" s="214"/>
      <c r="F16" s="214"/>
      <c r="G16" s="214"/>
      <c r="H16" s="214"/>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61"/>
      <c r="BY16" s="161"/>
      <c r="BZ16" s="161"/>
      <c r="CA16" s="161"/>
      <c r="CB16" s="161"/>
      <c r="CC16" s="161"/>
      <c r="CD16" s="161"/>
      <c r="CE16" s="161"/>
      <c r="CF16" s="161"/>
      <c r="CG16" s="161"/>
      <c r="CH16" s="161"/>
      <c r="CI16" s="161"/>
      <c r="CJ16" s="161"/>
      <c r="CK16" s="161"/>
      <c r="CL16" s="161"/>
      <c r="CM16" s="161"/>
      <c r="CN16" s="161"/>
      <c r="CO16" s="161"/>
      <c r="CP16" s="161"/>
      <c r="CQ16" s="161"/>
      <c r="CR16" s="161"/>
      <c r="CS16" s="161"/>
      <c r="CT16" s="161"/>
      <c r="CU16" s="161"/>
      <c r="CV16" s="161"/>
      <c r="CW16" s="161"/>
      <c r="CX16" s="161"/>
      <c r="CY16" s="161"/>
      <c r="CZ16" s="161"/>
      <c r="DA16" s="161"/>
      <c r="DB16" s="161"/>
      <c r="DC16" s="161"/>
      <c r="DD16" s="161"/>
      <c r="DE16" s="161"/>
      <c r="DF16" s="161"/>
      <c r="DG16" s="161"/>
      <c r="DH16" s="161"/>
      <c r="DI16" s="161"/>
      <c r="DJ16" s="161"/>
      <c r="DK16" s="161"/>
      <c r="DL16" s="161"/>
      <c r="DM16" s="161"/>
      <c r="DN16" s="161"/>
      <c r="DO16" s="161"/>
      <c r="DP16" s="161"/>
      <c r="DQ16" s="161"/>
      <c r="DR16" s="161"/>
      <c r="DS16" s="161"/>
      <c r="DT16" s="161"/>
      <c r="DU16" s="161"/>
      <c r="DV16" s="161"/>
      <c r="DW16" s="161"/>
      <c r="DX16" s="161"/>
      <c r="DY16" s="161"/>
      <c r="DZ16" s="161"/>
      <c r="EA16" s="161"/>
      <c r="EB16" s="161"/>
      <c r="EC16" s="161"/>
      <c r="ED16" s="161"/>
      <c r="EE16" s="161"/>
      <c r="EF16" s="161"/>
      <c r="EG16" s="161"/>
      <c r="EH16" s="161"/>
      <c r="EI16" s="161"/>
      <c r="EJ16" s="161"/>
      <c r="EK16" s="161"/>
      <c r="EL16" s="161"/>
      <c r="EM16" s="161"/>
      <c r="EN16" s="161"/>
      <c r="EO16" s="161"/>
      <c r="EP16" s="161"/>
      <c r="EQ16" s="161"/>
      <c r="ER16" s="161"/>
      <c r="ES16" s="161"/>
      <c r="ET16" s="161"/>
      <c r="EU16" s="161"/>
      <c r="EV16" s="161"/>
      <c r="EW16" s="161"/>
      <c r="EX16" s="161"/>
      <c r="EY16" s="161"/>
      <c r="EZ16" s="161"/>
      <c r="FA16" s="161"/>
      <c r="FB16" s="161"/>
      <c r="FC16" s="161"/>
      <c r="FD16" s="161"/>
      <c r="FE16" s="161"/>
      <c r="FF16" s="161"/>
      <c r="FG16" s="161"/>
      <c r="FH16" s="161"/>
      <c r="FI16" s="161"/>
      <c r="FJ16" s="161"/>
    </row>
    <row r="17" spans="1:166" s="17" customFormat="1" ht="15" customHeight="1">
      <c r="A17" s="282" t="s">
        <v>740</v>
      </c>
      <c r="B17" s="282" t="s">
        <v>717</v>
      </c>
      <c r="C17" s="146"/>
      <c r="D17" s="146"/>
      <c r="E17" s="146"/>
      <c r="F17" s="146"/>
      <c r="G17" s="146"/>
      <c r="H17" s="146"/>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row>
    <row r="18" spans="1:166" s="17" customFormat="1" ht="15" customHeight="1">
      <c r="A18" s="282" t="s">
        <v>709</v>
      </c>
      <c r="B18" s="282" t="s">
        <v>716</v>
      </c>
      <c r="C18" s="146"/>
      <c r="D18" s="146"/>
      <c r="E18" s="146"/>
      <c r="F18" s="146"/>
      <c r="G18" s="146"/>
      <c r="H18" s="146"/>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row>
    <row r="19" spans="1:166" s="17" customFormat="1" ht="15" customHeight="1">
      <c r="A19" s="282" t="s">
        <v>710</v>
      </c>
      <c r="B19" s="282" t="s">
        <v>715</v>
      </c>
      <c r="C19" s="146"/>
      <c r="D19" s="146"/>
      <c r="E19" s="146"/>
      <c r="F19" s="146"/>
      <c r="G19" s="146"/>
      <c r="H19" s="146"/>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row>
    <row r="20" spans="1:166" s="17" customFormat="1" ht="15" customHeight="1">
      <c r="A20" s="282" t="s">
        <v>711</v>
      </c>
      <c r="B20" s="282" t="s">
        <v>714</v>
      </c>
      <c r="C20" s="146"/>
      <c r="D20" s="146"/>
      <c r="E20" s="146"/>
      <c r="F20" s="146"/>
      <c r="G20" s="146"/>
      <c r="H20" s="146"/>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row>
    <row r="21" spans="1:166" s="17" customFormat="1" ht="15" customHeight="1">
      <c r="A21" s="282" t="s">
        <v>712</v>
      </c>
      <c r="B21" s="282" t="s">
        <v>713</v>
      </c>
      <c r="C21" s="146"/>
      <c r="D21" s="146"/>
      <c r="E21" s="146"/>
      <c r="F21" s="146"/>
      <c r="G21" s="146"/>
      <c r="H21" s="146"/>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row>
    <row r="22" spans="1:166" s="52" customFormat="1" ht="15" customHeight="1">
      <c r="A22" s="282" t="s">
        <v>119</v>
      </c>
      <c r="B22" s="282" t="s">
        <v>119</v>
      </c>
      <c r="C22" s="214"/>
      <c r="D22" s="214"/>
      <c r="E22" s="214"/>
      <c r="F22" s="214"/>
      <c r="G22" s="214"/>
      <c r="H22" s="214"/>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c r="BT22" s="161"/>
      <c r="BU22" s="161"/>
      <c r="BV22" s="161"/>
      <c r="BW22" s="161"/>
      <c r="BX22" s="161"/>
      <c r="BY22" s="161"/>
      <c r="BZ22" s="161"/>
      <c r="CA22" s="161"/>
      <c r="CB22" s="161"/>
      <c r="CC22" s="161"/>
      <c r="CD22" s="161"/>
      <c r="CE22" s="161"/>
      <c r="CF22" s="161"/>
      <c r="CG22" s="161"/>
      <c r="CH22" s="161"/>
      <c r="CI22" s="161"/>
      <c r="CJ22" s="161"/>
      <c r="CK22" s="161"/>
      <c r="CL22" s="161"/>
      <c r="CM22" s="161"/>
      <c r="CN22" s="161"/>
      <c r="CO22" s="161"/>
      <c r="CP22" s="161"/>
      <c r="CQ22" s="161"/>
      <c r="CR22" s="161"/>
      <c r="CS22" s="161"/>
      <c r="CT22" s="161"/>
      <c r="CU22" s="161"/>
      <c r="CV22" s="161"/>
      <c r="CW22" s="161"/>
      <c r="CX22" s="161"/>
      <c r="CY22" s="161"/>
      <c r="CZ22" s="161"/>
      <c r="DA22" s="161"/>
      <c r="DB22" s="161"/>
      <c r="DC22" s="161"/>
      <c r="DD22" s="161"/>
      <c r="DE22" s="161"/>
      <c r="DF22" s="161"/>
      <c r="DG22" s="161"/>
      <c r="DH22" s="161"/>
      <c r="DI22" s="161"/>
      <c r="DJ22" s="161"/>
      <c r="DK22" s="161"/>
      <c r="DL22" s="161"/>
      <c r="DM22" s="161"/>
      <c r="DN22" s="161"/>
      <c r="DO22" s="161"/>
      <c r="DP22" s="161"/>
      <c r="DQ22" s="161"/>
      <c r="DR22" s="161"/>
      <c r="DS22" s="161"/>
      <c r="DT22" s="161"/>
      <c r="DU22" s="161"/>
      <c r="DV22" s="161"/>
      <c r="DW22" s="161"/>
      <c r="DX22" s="161"/>
      <c r="DY22" s="161"/>
      <c r="DZ22" s="161"/>
      <c r="EA22" s="161"/>
      <c r="EB22" s="161"/>
      <c r="EC22" s="161"/>
      <c r="ED22" s="161"/>
      <c r="EE22" s="161"/>
      <c r="EF22" s="161"/>
      <c r="EG22" s="161"/>
      <c r="EH22" s="161"/>
      <c r="EI22" s="161"/>
      <c r="EJ22" s="161"/>
      <c r="EK22" s="161"/>
      <c r="EL22" s="161"/>
      <c r="EM22" s="161"/>
      <c r="EN22" s="161"/>
      <c r="EO22" s="161"/>
      <c r="EP22" s="161"/>
      <c r="EQ22" s="161"/>
      <c r="ER22" s="161"/>
      <c r="ES22" s="161"/>
      <c r="ET22" s="161"/>
      <c r="EU22" s="161"/>
      <c r="EV22" s="161"/>
      <c r="EW22" s="161"/>
      <c r="EX22" s="161"/>
      <c r="EY22" s="161"/>
      <c r="EZ22" s="161"/>
      <c r="FA22" s="161"/>
      <c r="FB22" s="161"/>
      <c r="FC22" s="161"/>
      <c r="FD22" s="161"/>
      <c r="FE22" s="161"/>
      <c r="FF22" s="161"/>
      <c r="FG22" s="161"/>
      <c r="FH22" s="161"/>
      <c r="FI22" s="161"/>
      <c r="FJ22" s="161"/>
    </row>
    <row r="23" spans="1:166" s="52" customFormat="1" ht="15" customHeight="1">
      <c r="A23" s="282" t="s">
        <v>121</v>
      </c>
      <c r="B23" s="282" t="s">
        <v>359</v>
      </c>
      <c r="C23" s="214"/>
      <c r="D23" s="214"/>
      <c r="E23" s="214"/>
      <c r="F23" s="214"/>
      <c r="G23" s="214"/>
      <c r="H23" s="214"/>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N23" s="161"/>
      <c r="BO23" s="161"/>
      <c r="BP23" s="161"/>
      <c r="BQ23" s="161"/>
      <c r="BR23" s="161"/>
      <c r="BS23" s="161"/>
      <c r="BT23" s="161"/>
      <c r="BU23" s="161"/>
      <c r="BV23" s="161"/>
      <c r="BW23" s="161"/>
      <c r="BX23" s="161"/>
      <c r="BY23" s="161"/>
      <c r="BZ23" s="161"/>
      <c r="CA23" s="161"/>
      <c r="CB23" s="161"/>
      <c r="CC23" s="161"/>
      <c r="CD23" s="161"/>
      <c r="CE23" s="161"/>
      <c r="CF23" s="161"/>
      <c r="CG23" s="161"/>
      <c r="CH23" s="161"/>
      <c r="CI23" s="161"/>
      <c r="CJ23" s="161"/>
      <c r="CK23" s="161"/>
      <c r="CL23" s="161"/>
      <c r="CM23" s="161"/>
      <c r="CN23" s="161"/>
      <c r="CO23" s="161"/>
      <c r="CP23" s="161"/>
      <c r="CQ23" s="161"/>
      <c r="CR23" s="161"/>
      <c r="CS23" s="161"/>
      <c r="CT23" s="161"/>
      <c r="CU23" s="161"/>
      <c r="CV23" s="161"/>
      <c r="CW23" s="161"/>
      <c r="CX23" s="161"/>
      <c r="CY23" s="161"/>
      <c r="CZ23" s="161"/>
      <c r="DA23" s="161"/>
      <c r="DB23" s="161"/>
      <c r="DC23" s="161"/>
      <c r="DD23" s="161"/>
      <c r="DE23" s="161"/>
      <c r="DF23" s="161"/>
      <c r="DG23" s="161"/>
      <c r="DH23" s="161"/>
      <c r="DI23" s="161"/>
      <c r="DJ23" s="161"/>
      <c r="DK23" s="161"/>
      <c r="DL23" s="161"/>
      <c r="DM23" s="161"/>
      <c r="DN23" s="161"/>
      <c r="DO23" s="161"/>
      <c r="DP23" s="161"/>
      <c r="DQ23" s="161"/>
      <c r="DR23" s="161"/>
      <c r="DS23" s="161"/>
      <c r="DT23" s="161"/>
      <c r="DU23" s="161"/>
      <c r="DV23" s="161"/>
      <c r="DW23" s="161"/>
      <c r="DX23" s="161"/>
      <c r="DY23" s="161"/>
      <c r="DZ23" s="161"/>
      <c r="EA23" s="161"/>
      <c r="EB23" s="161"/>
      <c r="EC23" s="161"/>
      <c r="ED23" s="161"/>
      <c r="EE23" s="161"/>
      <c r="EF23" s="161"/>
      <c r="EG23" s="161"/>
      <c r="EH23" s="161"/>
      <c r="EI23" s="161"/>
      <c r="EJ23" s="161"/>
      <c r="EK23" s="161"/>
      <c r="EL23" s="161"/>
      <c r="EM23" s="161"/>
      <c r="EN23" s="161"/>
      <c r="EO23" s="161"/>
      <c r="EP23" s="161"/>
      <c r="EQ23" s="161"/>
      <c r="ER23" s="161"/>
      <c r="ES23" s="161"/>
      <c r="ET23" s="161"/>
      <c r="EU23" s="161"/>
      <c r="EV23" s="161"/>
      <c r="EW23" s="161"/>
      <c r="EX23" s="161"/>
      <c r="EY23" s="161"/>
      <c r="EZ23" s="161"/>
      <c r="FA23" s="161"/>
      <c r="FB23" s="161"/>
      <c r="FC23" s="161"/>
      <c r="FD23" s="161"/>
      <c r="FE23" s="161"/>
      <c r="FF23" s="161"/>
      <c r="FG23" s="161"/>
      <c r="FH23" s="161"/>
      <c r="FI23" s="161"/>
      <c r="FJ23" s="161"/>
    </row>
    <row r="24" spans="1:166" s="52" customFormat="1" ht="15" customHeight="1">
      <c r="A24" s="282" t="s">
        <v>120</v>
      </c>
      <c r="B24" s="282" t="s">
        <v>335</v>
      </c>
      <c r="C24" s="214"/>
      <c r="D24" s="214"/>
      <c r="E24" s="214"/>
      <c r="F24" s="214"/>
      <c r="G24" s="214"/>
      <c r="H24" s="214"/>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161"/>
      <c r="CA24" s="161"/>
      <c r="CB24" s="161"/>
      <c r="CC24" s="161"/>
      <c r="CD24" s="161"/>
      <c r="CE24" s="161"/>
      <c r="CF24" s="161"/>
      <c r="CG24" s="161"/>
      <c r="CH24" s="161"/>
      <c r="CI24" s="161"/>
      <c r="CJ24" s="161"/>
      <c r="CK24" s="161"/>
      <c r="CL24" s="161"/>
      <c r="CM24" s="161"/>
      <c r="CN24" s="161"/>
      <c r="CO24" s="161"/>
      <c r="CP24" s="161"/>
      <c r="CQ24" s="161"/>
      <c r="CR24" s="161"/>
      <c r="CS24" s="161"/>
      <c r="CT24" s="161"/>
      <c r="CU24" s="161"/>
      <c r="CV24" s="161"/>
      <c r="CW24" s="161"/>
      <c r="CX24" s="161"/>
      <c r="CY24" s="161"/>
      <c r="CZ24" s="161"/>
      <c r="DA24" s="161"/>
      <c r="DB24" s="161"/>
      <c r="DC24" s="161"/>
      <c r="DD24" s="161"/>
      <c r="DE24" s="161"/>
      <c r="DF24" s="161"/>
      <c r="DG24" s="161"/>
      <c r="DH24" s="161"/>
      <c r="DI24" s="161"/>
      <c r="DJ24" s="161"/>
      <c r="DK24" s="161"/>
      <c r="DL24" s="161"/>
      <c r="DM24" s="161"/>
      <c r="DN24" s="161"/>
      <c r="DO24" s="161"/>
      <c r="DP24" s="161"/>
      <c r="DQ24" s="161"/>
      <c r="DR24" s="161"/>
      <c r="DS24" s="161"/>
      <c r="DT24" s="161"/>
      <c r="DU24" s="161"/>
      <c r="DV24" s="161"/>
      <c r="DW24" s="161"/>
      <c r="DX24" s="161"/>
      <c r="DY24" s="161"/>
      <c r="DZ24" s="161"/>
      <c r="EA24" s="161"/>
      <c r="EB24" s="161"/>
      <c r="EC24" s="161"/>
      <c r="ED24" s="161"/>
      <c r="EE24" s="161"/>
      <c r="EF24" s="161"/>
      <c r="EG24" s="161"/>
      <c r="EH24" s="161"/>
      <c r="EI24" s="161"/>
      <c r="EJ24" s="161"/>
      <c r="EK24" s="161"/>
      <c r="EL24" s="161"/>
      <c r="EM24" s="161"/>
      <c r="EN24" s="161"/>
      <c r="EO24" s="161"/>
      <c r="EP24" s="161"/>
      <c r="EQ24" s="161"/>
      <c r="ER24" s="161"/>
      <c r="ES24" s="161"/>
      <c r="ET24" s="161"/>
      <c r="EU24" s="161"/>
      <c r="EV24" s="161"/>
      <c r="EW24" s="161"/>
      <c r="EX24" s="161"/>
      <c r="EY24" s="161"/>
      <c r="EZ24" s="161"/>
      <c r="FA24" s="161"/>
      <c r="FB24" s="161"/>
      <c r="FC24" s="161"/>
      <c r="FD24" s="161"/>
      <c r="FE24" s="161"/>
      <c r="FF24" s="161"/>
      <c r="FG24" s="161"/>
      <c r="FH24" s="161"/>
      <c r="FI24" s="161"/>
      <c r="FJ24" s="161"/>
    </row>
    <row r="25" spans="1:166" s="20" customFormat="1">
      <c r="A25" s="145" t="s">
        <v>695</v>
      </c>
      <c r="B25" s="145" t="s">
        <v>694</v>
      </c>
      <c r="C25" s="93"/>
      <c r="D25" s="93"/>
      <c r="E25" s="93"/>
      <c r="F25" s="93"/>
      <c r="G25" s="93"/>
      <c r="H25" s="93"/>
    </row>
    <row r="26" spans="1:166" s="20" customFormat="1" ht="15" customHeight="1">
      <c r="A26" s="22"/>
      <c r="B26" s="22"/>
      <c r="C26" s="146"/>
      <c r="D26" s="146"/>
      <c r="E26" s="146"/>
      <c r="F26" s="146"/>
      <c r="G26" s="146"/>
      <c r="H26" s="146"/>
    </row>
    <row r="27" spans="1:166" s="138" customFormat="1"/>
    <row r="28" spans="1:166" s="138" customFormat="1"/>
    <row r="29" spans="1:166" s="138" customFormat="1"/>
    <row r="30" spans="1:166" s="138" customFormat="1"/>
    <row r="31" spans="1:166" s="138" customFormat="1"/>
    <row r="32" spans="1:166" s="138" customFormat="1"/>
    <row r="33" s="138" customFormat="1"/>
    <row r="34" s="138" customFormat="1"/>
    <row r="35" s="138" customFormat="1"/>
    <row r="36" s="138" customFormat="1"/>
    <row r="37" s="138" customFormat="1"/>
    <row r="38" s="138" customFormat="1"/>
    <row r="39" s="138" customFormat="1"/>
    <row r="40" s="138" customFormat="1"/>
    <row r="41" s="138" customFormat="1"/>
    <row r="42" s="138" customFormat="1"/>
    <row r="43" s="138" customFormat="1"/>
    <row r="44" s="138" customFormat="1"/>
    <row r="45" s="138" customFormat="1"/>
    <row r="46" s="138" customFormat="1"/>
    <row r="47" s="138" customFormat="1"/>
    <row r="48" s="138" customFormat="1"/>
    <row r="49" s="138" customFormat="1"/>
    <row r="50" s="138" customFormat="1"/>
    <row r="51" s="138" customFormat="1"/>
    <row r="52" s="138" customFormat="1"/>
    <row r="53" s="138" customFormat="1"/>
    <row r="54" s="138" customFormat="1"/>
    <row r="55" s="138" customFormat="1"/>
    <row r="56" s="138" customFormat="1"/>
    <row r="57" s="138" customFormat="1"/>
    <row r="58" s="138" customFormat="1"/>
    <row r="59" s="138" customFormat="1"/>
    <row r="60" s="138" customFormat="1"/>
    <row r="61" s="138" customFormat="1"/>
    <row r="62" s="138" customFormat="1"/>
    <row r="63" s="138" customFormat="1"/>
    <row r="64" s="138" customFormat="1"/>
    <row r="65" s="138" customFormat="1"/>
    <row r="66" s="138" customFormat="1"/>
    <row r="67" s="138" customFormat="1"/>
    <row r="68" s="138" customFormat="1"/>
    <row r="69" s="138" customFormat="1"/>
    <row r="70" s="138" customFormat="1"/>
    <row r="71" s="138" customFormat="1"/>
    <row r="72" s="138" customFormat="1"/>
    <row r="73" s="138" customFormat="1"/>
    <row r="74" s="138" customFormat="1"/>
    <row r="75" s="138" customFormat="1"/>
    <row r="76" s="138" customFormat="1"/>
    <row r="77" s="138" customFormat="1"/>
    <row r="78" s="138" customFormat="1"/>
    <row r="79" s="138" customFormat="1"/>
    <row r="80" s="138" customFormat="1"/>
    <row r="81" s="138" customFormat="1"/>
    <row r="82" s="138" customFormat="1"/>
    <row r="83" s="138" customFormat="1"/>
    <row r="84" s="138" customFormat="1"/>
    <row r="85" s="138" customFormat="1"/>
    <row r="86" s="138" customFormat="1"/>
    <row r="87" s="138" customFormat="1"/>
    <row r="88" s="138" customFormat="1"/>
    <row r="89" s="138" customFormat="1"/>
    <row r="90" s="138" customFormat="1"/>
    <row r="91" s="138" customFormat="1"/>
    <row r="92" s="138" customFormat="1"/>
    <row r="93" s="138" customFormat="1"/>
    <row r="94" s="138" customFormat="1"/>
    <row r="95" s="138" customFormat="1"/>
    <row r="96" s="138" customFormat="1"/>
    <row r="97" s="138" customFormat="1"/>
    <row r="98" s="138" customFormat="1"/>
    <row r="99" s="138" customFormat="1"/>
    <row r="100" s="138" customFormat="1"/>
    <row r="101" s="138" customFormat="1"/>
    <row r="102" s="138" customFormat="1"/>
    <row r="103" s="138" customFormat="1"/>
    <row r="104" s="138" customFormat="1"/>
    <row r="105" s="138" customFormat="1"/>
    <row r="106" s="138" customFormat="1"/>
    <row r="107" s="138" customFormat="1"/>
    <row r="108" s="138" customFormat="1"/>
    <row r="109" s="138" customFormat="1"/>
    <row r="110" s="138" customFormat="1"/>
    <row r="111" s="138" customFormat="1"/>
    <row r="112" s="138" customFormat="1"/>
    <row r="113" s="138" customFormat="1"/>
    <row r="114" s="138" customFormat="1"/>
    <row r="115" s="138" customFormat="1"/>
    <row r="116" s="138" customFormat="1"/>
    <row r="117" s="138" customFormat="1"/>
    <row r="118" s="138" customFormat="1"/>
    <row r="119" s="138" customFormat="1"/>
    <row r="120" s="138" customFormat="1"/>
    <row r="121" s="138" customFormat="1"/>
    <row r="122" s="138" customFormat="1"/>
    <row r="123" s="138" customFormat="1"/>
    <row r="124" s="138" customFormat="1"/>
    <row r="125" s="138" customFormat="1"/>
    <row r="126" s="138" customFormat="1"/>
    <row r="127" s="138" customFormat="1"/>
    <row r="128" s="138" customFormat="1"/>
    <row r="129" s="138" customFormat="1"/>
    <row r="130" s="138" customFormat="1"/>
    <row r="131" s="138" customFormat="1"/>
    <row r="132" s="138" customFormat="1"/>
    <row r="133" s="138" customFormat="1"/>
    <row r="134" s="138" customFormat="1"/>
    <row r="135" s="138" customFormat="1"/>
    <row r="136" s="138" customFormat="1"/>
    <row r="137" s="138" customFormat="1"/>
    <row r="138" s="138" customFormat="1"/>
    <row r="139" s="138" customFormat="1"/>
    <row r="140" s="138" customFormat="1"/>
    <row r="141" s="138" customFormat="1"/>
    <row r="142" s="138" customFormat="1"/>
    <row r="143" s="138" customFormat="1"/>
    <row r="144" s="138" customFormat="1"/>
    <row r="145" s="138" customFormat="1"/>
    <row r="146" s="138" customFormat="1"/>
    <row r="147" s="138" customFormat="1"/>
    <row r="148" s="138" customFormat="1"/>
    <row r="149" s="138" customFormat="1"/>
    <row r="150" s="138" customFormat="1"/>
    <row r="151" s="138" customFormat="1"/>
    <row r="152" s="138" customFormat="1"/>
    <row r="153" s="138" customFormat="1"/>
    <row r="154" s="138" customFormat="1"/>
    <row r="155" s="138" customFormat="1"/>
    <row r="156" s="138" customFormat="1"/>
    <row r="157" s="138" customFormat="1"/>
    <row r="158" s="138" customFormat="1"/>
    <row r="159" s="138" customFormat="1"/>
    <row r="160" s="138" customFormat="1"/>
    <row r="161" s="138" customFormat="1"/>
    <row r="162" s="138" customFormat="1"/>
    <row r="163" s="138" customFormat="1"/>
    <row r="164" s="138" customFormat="1"/>
    <row r="165" s="138" customFormat="1"/>
    <row r="166" s="138" customFormat="1"/>
    <row r="167" s="138" customFormat="1"/>
    <row r="168" s="138" customFormat="1"/>
    <row r="169" s="138" customFormat="1"/>
    <row r="170" s="138" customFormat="1"/>
    <row r="171" s="138" customFormat="1"/>
    <row r="172" s="138" customFormat="1"/>
    <row r="173" s="138" customFormat="1"/>
    <row r="174" s="138" customFormat="1"/>
    <row r="175" s="138" customFormat="1"/>
    <row r="176" s="138" customFormat="1"/>
    <row r="177" s="138" customFormat="1"/>
    <row r="178" s="138" customFormat="1"/>
    <row r="179" s="138" customFormat="1"/>
    <row r="180" s="138" customFormat="1"/>
    <row r="181" s="138" customFormat="1"/>
    <row r="182" s="138" customFormat="1"/>
    <row r="183" s="138" customFormat="1"/>
    <row r="184" s="138" customFormat="1"/>
    <row r="185" s="138" customFormat="1"/>
    <row r="186" s="138" customFormat="1"/>
    <row r="187" s="138" customFormat="1"/>
    <row r="188" s="138" customFormat="1"/>
    <row r="189" s="138" customFormat="1"/>
    <row r="190" s="138" customFormat="1"/>
    <row r="191" s="138" customFormat="1"/>
    <row r="192" s="138" customFormat="1"/>
    <row r="193" s="138" customFormat="1"/>
    <row r="194" s="138" customFormat="1"/>
    <row r="195" s="138" customFormat="1"/>
    <row r="196" s="138" customFormat="1"/>
    <row r="197" s="138" customFormat="1"/>
    <row r="198" s="138" customFormat="1"/>
    <row r="199" s="138" customFormat="1"/>
    <row r="200" s="138" customFormat="1"/>
    <row r="201" s="138" customFormat="1"/>
    <row r="202" s="138" customFormat="1"/>
    <row r="203" s="138" customFormat="1"/>
    <row r="204" s="138" customFormat="1"/>
    <row r="205" s="138" customFormat="1"/>
    <row r="206" s="138" customFormat="1"/>
    <row r="207" s="138" customFormat="1"/>
    <row r="208" s="138" customFormat="1"/>
    <row r="209" s="138" customFormat="1"/>
    <row r="210" s="138" customFormat="1"/>
    <row r="211" s="138" customFormat="1"/>
    <row r="212" s="138" customFormat="1"/>
    <row r="213" s="138" customFormat="1"/>
    <row r="214" s="138" customFormat="1"/>
    <row r="215" s="138" customFormat="1"/>
    <row r="216" s="138" customFormat="1"/>
    <row r="217" s="138" customFormat="1"/>
    <row r="218" s="138" customFormat="1"/>
    <row r="219" s="138" customFormat="1"/>
    <row r="220" s="138" customFormat="1"/>
    <row r="221" s="138" customFormat="1"/>
    <row r="222" s="138" customFormat="1"/>
    <row r="223" s="138" customFormat="1"/>
    <row r="224" s="138" customFormat="1"/>
    <row r="225" s="138" customFormat="1"/>
    <row r="226" s="138" customFormat="1"/>
    <row r="227" s="138" customFormat="1"/>
    <row r="228" s="138" customFormat="1"/>
    <row r="229" s="138" customFormat="1"/>
    <row r="230" s="138" customFormat="1"/>
    <row r="231" s="138" customFormat="1"/>
    <row r="232" s="138" customFormat="1"/>
    <row r="233" s="138" customFormat="1"/>
    <row r="234" s="138" customFormat="1"/>
    <row r="235" s="138" customFormat="1"/>
    <row r="236" s="138" customFormat="1"/>
    <row r="237" s="138" customFormat="1"/>
    <row r="238" s="138" customFormat="1"/>
    <row r="239" s="138" customFormat="1"/>
    <row r="240" s="138" customFormat="1"/>
    <row r="241" s="138" customFormat="1"/>
    <row r="242" s="138" customFormat="1"/>
    <row r="243" s="138" customFormat="1"/>
    <row r="244" s="138" customFormat="1"/>
    <row r="245" s="138" customFormat="1"/>
    <row r="246" s="138" customFormat="1"/>
    <row r="247" s="138" customFormat="1"/>
    <row r="248" s="138" customFormat="1"/>
    <row r="249" s="138" customFormat="1"/>
    <row r="250" s="138" customFormat="1"/>
    <row r="251" s="138" customFormat="1"/>
    <row r="252" s="138" customFormat="1"/>
    <row r="253" s="138" customFormat="1"/>
    <row r="254" s="138" customFormat="1"/>
    <row r="255" s="138" customFormat="1"/>
    <row r="256" s="138" customFormat="1"/>
    <row r="257" s="138" customFormat="1"/>
    <row r="258" s="138" customFormat="1"/>
    <row r="259" s="138" customFormat="1"/>
    <row r="260" s="138" customFormat="1"/>
    <row r="261" s="138" customFormat="1"/>
    <row r="262" s="138" customFormat="1"/>
    <row r="263" s="138" customFormat="1"/>
    <row r="264" s="138" customFormat="1"/>
    <row r="265" s="138" customFormat="1"/>
    <row r="266" s="138" customFormat="1"/>
    <row r="267" s="138" customFormat="1"/>
    <row r="268" s="138" customFormat="1"/>
    <row r="269" s="138" customFormat="1"/>
    <row r="270" s="138" customFormat="1"/>
    <row r="271" s="138" customFormat="1"/>
    <row r="272" s="138" customFormat="1"/>
    <row r="273" s="138" customFormat="1"/>
    <row r="274" s="138" customFormat="1"/>
    <row r="275" s="138" customFormat="1"/>
    <row r="276" s="138" customFormat="1"/>
    <row r="277" s="138" customFormat="1"/>
    <row r="278" s="138" customFormat="1"/>
    <row r="279" s="138" customFormat="1"/>
    <row r="280" s="138" customFormat="1"/>
    <row r="281" s="138" customFormat="1"/>
    <row r="282" s="138" customFormat="1"/>
    <row r="283" s="138" customFormat="1"/>
    <row r="284" s="138" customFormat="1"/>
    <row r="285" s="138" customFormat="1"/>
    <row r="286" s="138" customFormat="1"/>
    <row r="287" s="138" customFormat="1"/>
    <row r="288" s="138" customFormat="1"/>
    <row r="289" s="138" customFormat="1"/>
    <row r="290" s="138" customFormat="1"/>
    <row r="291" s="138" customFormat="1"/>
    <row r="292" s="138" customFormat="1"/>
    <row r="293" s="138" customFormat="1"/>
    <row r="294" s="138" customFormat="1"/>
    <row r="295" s="138" customFormat="1"/>
    <row r="296" s="138" customFormat="1"/>
    <row r="297" s="138" customFormat="1"/>
    <row r="298" s="138" customFormat="1"/>
    <row r="299" s="138" customFormat="1"/>
    <row r="300" s="138" customFormat="1"/>
    <row r="301" s="138" customFormat="1"/>
    <row r="302" s="138" customFormat="1"/>
    <row r="303" s="138" customFormat="1"/>
    <row r="304" s="138" customFormat="1"/>
    <row r="305" s="138" customFormat="1"/>
    <row r="306" s="138" customFormat="1"/>
    <row r="307" s="138" customFormat="1"/>
    <row r="308" s="138" customFormat="1"/>
    <row r="309" s="138" customFormat="1"/>
    <row r="310" s="138" customFormat="1"/>
    <row r="311" s="138" customFormat="1"/>
    <row r="312" s="138" customFormat="1"/>
    <row r="313" s="138" customFormat="1"/>
    <row r="314" s="138" customFormat="1"/>
    <row r="315" s="138" customFormat="1"/>
    <row r="316" s="138" customFormat="1"/>
    <row r="317" s="138" customFormat="1"/>
    <row r="318" s="138" customFormat="1"/>
    <row r="319" s="138" customFormat="1"/>
    <row r="320" s="138" customFormat="1"/>
    <row r="321" s="138" customFormat="1"/>
    <row r="322" s="138" customFormat="1"/>
    <row r="323" s="138" customFormat="1"/>
    <row r="324" s="138" customFormat="1"/>
    <row r="325" s="138" customFormat="1"/>
    <row r="326" s="138" customFormat="1"/>
    <row r="327" s="138" customFormat="1"/>
    <row r="328" s="138" customFormat="1"/>
    <row r="329" s="138" customFormat="1"/>
    <row r="330" s="138" customFormat="1"/>
    <row r="331" s="138" customFormat="1"/>
    <row r="332" s="138" customFormat="1"/>
    <row r="333" s="138" customFormat="1"/>
    <row r="334" s="138" customFormat="1"/>
    <row r="335" s="138" customFormat="1"/>
    <row r="336" s="138" customFormat="1"/>
    <row r="337" s="138" customFormat="1"/>
    <row r="338" s="138" customFormat="1"/>
    <row r="339" s="138" customFormat="1"/>
    <row r="340" s="138" customFormat="1"/>
    <row r="341" s="138" customFormat="1"/>
    <row r="342" s="138" customFormat="1"/>
    <row r="343" s="138" customFormat="1"/>
    <row r="344" s="138" customFormat="1"/>
    <row r="345" s="138" customFormat="1"/>
    <row r="346" s="138" customFormat="1"/>
    <row r="347" s="138" customFormat="1"/>
    <row r="348" s="138" customFormat="1"/>
    <row r="349" s="138" customFormat="1"/>
    <row r="350" s="138" customFormat="1"/>
    <row r="351" s="138" customFormat="1"/>
    <row r="352" s="138" customFormat="1"/>
    <row r="353" s="138" customFormat="1"/>
    <row r="354" s="138" customFormat="1"/>
    <row r="355" s="138" customFormat="1"/>
    <row r="356" s="138" customFormat="1"/>
    <row r="357" s="138" customFormat="1"/>
    <row r="358" s="138" customFormat="1"/>
    <row r="359" s="138" customFormat="1"/>
    <row r="360" s="138" customFormat="1"/>
    <row r="361" s="138" customFormat="1"/>
    <row r="362" s="138" customFormat="1"/>
    <row r="363" s="138" customFormat="1"/>
    <row r="364" s="138" customFormat="1"/>
    <row r="365" s="138" customFormat="1"/>
    <row r="366" s="138" customFormat="1"/>
    <row r="367" s="138" customFormat="1"/>
    <row r="368" s="138" customFormat="1"/>
    <row r="369" s="138" customFormat="1"/>
    <row r="370" s="138" customFormat="1"/>
    <row r="371" s="138" customFormat="1"/>
    <row r="372" s="138" customFormat="1"/>
    <row r="373" s="138" customFormat="1"/>
    <row r="374" s="138" customFormat="1"/>
    <row r="375" s="138" customFormat="1"/>
    <row r="376" s="138" customFormat="1"/>
    <row r="377" s="138" customFormat="1"/>
    <row r="378" s="138" customFormat="1"/>
    <row r="379" s="138" customFormat="1"/>
    <row r="380" s="138" customFormat="1"/>
    <row r="381" s="138" customFormat="1"/>
    <row r="382" s="138" customFormat="1"/>
    <row r="383" s="138" customFormat="1"/>
    <row r="384" s="138" customFormat="1"/>
    <row r="385" s="138" customFormat="1"/>
    <row r="386" s="138" customFormat="1"/>
    <row r="387" s="138" customFormat="1"/>
    <row r="388" s="138" customFormat="1"/>
    <row r="389" s="138" customFormat="1"/>
    <row r="390" s="138" customFormat="1"/>
    <row r="391" s="138" customFormat="1"/>
    <row r="392" s="138" customFormat="1"/>
    <row r="393" s="138" customFormat="1"/>
    <row r="394" s="138" customFormat="1"/>
    <row r="395" s="138" customFormat="1"/>
    <row r="396" s="138" customFormat="1"/>
    <row r="397" s="138" customFormat="1"/>
    <row r="398" s="138" customFormat="1"/>
    <row r="399" s="138" customFormat="1"/>
    <row r="400" s="138" customFormat="1"/>
    <row r="401" s="138" customFormat="1"/>
    <row r="402" s="138" customFormat="1"/>
    <row r="403" s="138" customFormat="1"/>
    <row r="404" s="138" customFormat="1"/>
    <row r="405" s="138" customFormat="1"/>
    <row r="406" s="138" customFormat="1"/>
    <row r="407" s="138" customFormat="1"/>
    <row r="408" s="138" customFormat="1"/>
    <row r="409" s="138" customFormat="1"/>
    <row r="410" s="138" customFormat="1"/>
    <row r="411" s="138" customFormat="1"/>
    <row r="412" s="138" customFormat="1"/>
    <row r="413" s="138" customFormat="1"/>
    <row r="414" s="138" customFormat="1"/>
    <row r="415" s="138" customFormat="1"/>
    <row r="416" s="138" customFormat="1"/>
    <row r="417" s="138" customFormat="1"/>
    <row r="418" s="138" customFormat="1"/>
    <row r="419" s="138" customFormat="1"/>
    <row r="420" s="138" customFormat="1"/>
    <row r="421" s="138" customFormat="1"/>
    <row r="422" s="138" customFormat="1"/>
    <row r="423" s="138" customFormat="1"/>
    <row r="424" s="138" customFormat="1"/>
    <row r="425" s="138" customFormat="1"/>
    <row r="426" s="138" customFormat="1"/>
    <row r="427" s="138" customFormat="1"/>
    <row r="428" s="138" customFormat="1"/>
    <row r="429" s="138" customFormat="1"/>
    <row r="430" s="138" customFormat="1"/>
    <row r="431" s="138" customFormat="1"/>
    <row r="432" s="138" customFormat="1"/>
    <row r="433" s="138" customFormat="1"/>
    <row r="434" s="138" customFormat="1"/>
    <row r="435" s="138" customFormat="1"/>
    <row r="436" s="138" customFormat="1"/>
    <row r="437" s="138" customFormat="1"/>
    <row r="438" s="138" customFormat="1"/>
    <row r="439" s="138" customFormat="1"/>
    <row r="440" s="138" customFormat="1"/>
    <row r="441" s="138" customFormat="1"/>
    <row r="442" s="138" customFormat="1"/>
    <row r="443" s="138" customFormat="1"/>
    <row r="444" s="138" customFormat="1"/>
    <row r="445" s="138" customFormat="1"/>
    <row r="446" s="138" customFormat="1"/>
    <row r="447" s="138" customFormat="1"/>
    <row r="448" s="138" customFormat="1"/>
    <row r="449" s="138" customFormat="1"/>
    <row r="450" s="138" customFormat="1"/>
    <row r="451" s="138" customFormat="1"/>
    <row r="452" s="138" customFormat="1"/>
    <row r="453" s="138" customFormat="1"/>
    <row r="454" s="138" customFormat="1"/>
    <row r="455" s="138" customFormat="1"/>
    <row r="456" s="138" customFormat="1"/>
    <row r="457" s="138" customFormat="1"/>
    <row r="458" s="138" customFormat="1"/>
    <row r="459" s="138" customFormat="1"/>
    <row r="460" s="138" customFormat="1"/>
    <row r="461" s="138" customFormat="1"/>
    <row r="462" s="138" customFormat="1"/>
    <row r="463" s="138" customFormat="1"/>
    <row r="464" s="138" customFormat="1"/>
    <row r="465" s="138" customFormat="1"/>
    <row r="466" s="138" customFormat="1"/>
    <row r="467" s="138" customFormat="1"/>
    <row r="468" s="138" customFormat="1"/>
    <row r="469" s="138" customFormat="1"/>
    <row r="470" s="138" customFormat="1"/>
    <row r="471" s="138" customFormat="1"/>
    <row r="472" s="138" customFormat="1"/>
    <row r="473" s="138" customFormat="1"/>
    <row r="474" s="138" customFormat="1"/>
    <row r="475" s="138" customFormat="1"/>
    <row r="476" s="138" customFormat="1"/>
    <row r="477" s="138" customFormat="1"/>
    <row r="478" s="138" customFormat="1"/>
    <row r="479" s="138" customFormat="1"/>
    <row r="480" s="138" customFormat="1"/>
    <row r="481" s="138" customFormat="1"/>
    <row r="482" s="138" customFormat="1"/>
    <row r="483" s="138" customFormat="1"/>
    <row r="484" s="138" customFormat="1"/>
    <row r="485" s="138" customFormat="1"/>
    <row r="486" s="138" customFormat="1"/>
    <row r="487" s="138" customFormat="1"/>
    <row r="488" s="138" customFormat="1"/>
    <row r="489" s="138" customFormat="1"/>
    <row r="490" s="138" customFormat="1"/>
    <row r="491" s="138" customFormat="1"/>
    <row r="492" s="138" customFormat="1"/>
    <row r="493" s="138" customFormat="1"/>
    <row r="494" s="138" customFormat="1"/>
    <row r="495" s="138" customFormat="1"/>
    <row r="496" s="138" customFormat="1"/>
    <row r="497" s="138" customFormat="1"/>
    <row r="498" s="138" customFormat="1"/>
    <row r="499" s="138" customFormat="1"/>
    <row r="500" s="138" customFormat="1"/>
    <row r="501" s="138" customFormat="1"/>
    <row r="502" s="138" customFormat="1"/>
    <row r="503" s="138" customFormat="1"/>
    <row r="504" s="138" customFormat="1"/>
    <row r="505" s="138" customFormat="1"/>
    <row r="506" s="138" customFormat="1"/>
    <row r="507" s="138" customFormat="1"/>
    <row r="508" s="138" customFormat="1"/>
    <row r="509" s="138" customFormat="1"/>
    <row r="510" s="138" customFormat="1"/>
    <row r="511" s="138" customFormat="1"/>
    <row r="512" s="138" customFormat="1"/>
    <row r="513" s="138" customFormat="1"/>
    <row r="514" s="138" customFormat="1"/>
    <row r="515" s="138" customFormat="1"/>
    <row r="516" s="138" customFormat="1"/>
    <row r="517" s="138" customFormat="1"/>
    <row r="518" s="138" customFormat="1"/>
    <row r="519" s="138" customFormat="1"/>
    <row r="520" s="138" customFormat="1"/>
    <row r="521" s="138" customFormat="1"/>
    <row r="522" s="138" customFormat="1"/>
    <row r="523" s="138" customFormat="1"/>
    <row r="524" s="138" customFormat="1"/>
    <row r="525" s="138" customFormat="1"/>
    <row r="526" s="138" customFormat="1"/>
    <row r="527" s="138" customFormat="1"/>
    <row r="528" s="138" customFormat="1"/>
    <row r="529" s="138" customFormat="1"/>
    <row r="530" s="138" customFormat="1"/>
    <row r="531" s="138" customFormat="1"/>
    <row r="532" s="138" customFormat="1"/>
    <row r="533" s="138" customFormat="1"/>
    <row r="534" s="138" customFormat="1"/>
    <row r="535" s="138" customFormat="1"/>
    <row r="536" s="138" customFormat="1"/>
    <row r="537" s="138" customFormat="1"/>
    <row r="538" s="138" customFormat="1"/>
    <row r="539" s="138" customFormat="1"/>
    <row r="540" s="138" customFormat="1"/>
    <row r="541" s="138" customFormat="1"/>
    <row r="542" s="138" customFormat="1"/>
    <row r="543" s="138" customFormat="1"/>
    <row r="544" s="138" customFormat="1"/>
    <row r="545" s="138" customFormat="1"/>
    <row r="546" s="138" customFormat="1"/>
    <row r="547" s="138" customFormat="1"/>
    <row r="548" s="138" customFormat="1"/>
    <row r="549" s="138" customFormat="1"/>
    <row r="550" s="138" customFormat="1"/>
    <row r="551" s="138" customFormat="1"/>
    <row r="552" s="138" customFormat="1"/>
    <row r="553" s="138" customFormat="1"/>
    <row r="554" s="138" customFormat="1"/>
    <row r="555" s="138" customFormat="1"/>
    <row r="556" s="138" customFormat="1"/>
    <row r="557" s="138" customFormat="1"/>
    <row r="558" s="138" customFormat="1"/>
    <row r="559" s="138" customFormat="1"/>
    <row r="560" s="138" customFormat="1"/>
    <row r="561" s="138" customFormat="1"/>
    <row r="562" s="138" customFormat="1"/>
    <row r="563" s="138" customFormat="1"/>
    <row r="564" s="138" customFormat="1"/>
    <row r="565" s="138" customFormat="1"/>
    <row r="566" s="138" customFormat="1"/>
    <row r="567" s="138" customFormat="1"/>
    <row r="568" s="138" customFormat="1"/>
    <row r="569" s="138" customFormat="1"/>
    <row r="570" s="138" customFormat="1"/>
    <row r="571" s="138" customFormat="1"/>
    <row r="572" s="138" customFormat="1"/>
    <row r="573" s="138" customFormat="1"/>
    <row r="574" s="138" customFormat="1"/>
    <row r="575" s="138" customFormat="1"/>
    <row r="576" s="138" customFormat="1"/>
    <row r="577" s="138" customFormat="1"/>
    <row r="578" s="138" customFormat="1"/>
    <row r="579" s="138" customFormat="1"/>
    <row r="580" s="138" customFormat="1"/>
    <row r="581" s="138" customFormat="1"/>
    <row r="582" s="138" customFormat="1"/>
    <row r="583" s="138" customFormat="1"/>
    <row r="584" s="138" customFormat="1"/>
    <row r="585" s="138" customFormat="1"/>
    <row r="586" s="138" customFormat="1"/>
    <row r="587" s="138" customFormat="1"/>
    <row r="588" s="138" customFormat="1"/>
    <row r="589" s="138" customFormat="1"/>
    <row r="590" s="138" customFormat="1"/>
    <row r="591" s="138" customFormat="1"/>
    <row r="592" s="138" customFormat="1"/>
    <row r="593" s="138" customFormat="1"/>
    <row r="594" s="138" customFormat="1"/>
    <row r="595" s="138" customFormat="1"/>
    <row r="596" s="138" customFormat="1"/>
    <row r="597" s="138" customFormat="1"/>
    <row r="598" s="138" customFormat="1"/>
    <row r="599" s="138" customFormat="1"/>
    <row r="600" s="138" customFormat="1"/>
    <row r="601" s="138" customFormat="1"/>
    <row r="602" s="138" customFormat="1"/>
    <row r="603" s="138" customFormat="1"/>
    <row r="604" s="138" customFormat="1"/>
    <row r="605" s="138" customFormat="1"/>
    <row r="606" s="138" customFormat="1"/>
    <row r="607" s="138" customFormat="1"/>
    <row r="608" s="138" customFormat="1"/>
    <row r="609" s="138" customFormat="1"/>
    <row r="610" s="138" customFormat="1"/>
    <row r="611" s="138" customFormat="1"/>
    <row r="612" s="138" customFormat="1"/>
    <row r="613" s="138" customFormat="1"/>
    <row r="614" s="138" customFormat="1"/>
    <row r="615" s="138" customFormat="1"/>
    <row r="616" s="138" customFormat="1"/>
    <row r="617" s="138" customFormat="1"/>
    <row r="618" s="138" customFormat="1"/>
    <row r="619" s="138" customFormat="1"/>
    <row r="620" s="138" customFormat="1"/>
    <row r="621" s="138" customFormat="1"/>
    <row r="622" s="138" customFormat="1"/>
    <row r="623" s="138" customFormat="1"/>
    <row r="624" s="138" customFormat="1"/>
    <row r="625" s="138" customFormat="1"/>
    <row r="626" s="138" customFormat="1"/>
    <row r="627" s="138" customFormat="1"/>
    <row r="628" s="138" customFormat="1"/>
    <row r="629" s="138" customFormat="1"/>
    <row r="630" s="138" customFormat="1"/>
    <row r="631" s="138" customFormat="1"/>
    <row r="632" s="138" customFormat="1"/>
    <row r="633" s="138" customFormat="1"/>
    <row r="634" s="138" customFormat="1"/>
    <row r="635" s="138" customFormat="1"/>
    <row r="636" s="138" customFormat="1"/>
    <row r="637" s="138" customFormat="1"/>
    <row r="638" s="138" customFormat="1"/>
    <row r="639" s="138" customFormat="1"/>
    <row r="640" s="138" customFormat="1"/>
    <row r="641" s="138" customFormat="1"/>
    <row r="642" s="138" customFormat="1"/>
    <row r="643" s="138" customFormat="1"/>
    <row r="644" s="138" customFormat="1"/>
    <row r="645" s="138" customFormat="1"/>
    <row r="646" s="138" customFormat="1"/>
    <row r="647" s="138" customFormat="1"/>
    <row r="648" s="138" customFormat="1"/>
    <row r="649" s="138" customFormat="1"/>
    <row r="650" s="138" customFormat="1"/>
    <row r="651" s="138" customFormat="1"/>
    <row r="652" s="138" customFormat="1"/>
    <row r="653" s="138" customFormat="1"/>
    <row r="654" s="138" customFormat="1"/>
    <row r="655" s="138" customFormat="1"/>
    <row r="656" s="138" customFormat="1"/>
    <row r="657" s="138" customFormat="1"/>
    <row r="658" s="138" customFormat="1"/>
    <row r="659" s="138" customFormat="1"/>
    <row r="660" s="138" customFormat="1"/>
    <row r="661" s="138" customFormat="1"/>
    <row r="662" s="138" customFormat="1"/>
    <row r="663" s="138" customFormat="1"/>
    <row r="664" s="138" customFormat="1"/>
    <row r="665" s="138" customFormat="1"/>
    <row r="666" s="138" customFormat="1"/>
    <row r="667" s="138" customFormat="1"/>
    <row r="668" s="138" customFormat="1"/>
    <row r="669" s="138" customFormat="1"/>
    <row r="670" s="138" customFormat="1"/>
    <row r="671" s="138" customFormat="1"/>
    <row r="672" s="138" customFormat="1"/>
    <row r="673" s="138" customFormat="1"/>
    <row r="674" s="138" customFormat="1"/>
    <row r="675" s="138" customFormat="1"/>
    <row r="676" s="138" customFormat="1"/>
    <row r="677" s="138" customFormat="1"/>
    <row r="678" s="138" customFormat="1"/>
    <row r="679" s="138" customFormat="1"/>
    <row r="680" s="138" customFormat="1"/>
    <row r="681" s="138" customFormat="1"/>
    <row r="682" s="138" customFormat="1"/>
    <row r="683" s="138" customFormat="1"/>
    <row r="684" s="138" customFormat="1"/>
    <row r="685" s="138" customFormat="1"/>
    <row r="686" s="138" customFormat="1"/>
    <row r="687" s="138" customFormat="1"/>
    <row r="688" s="138" customFormat="1"/>
    <row r="689" s="138" customFormat="1"/>
    <row r="690" s="138" customFormat="1"/>
    <row r="691" s="138" customFormat="1"/>
    <row r="692" s="138" customFormat="1"/>
    <row r="693" s="138" customFormat="1"/>
    <row r="694" s="138" customFormat="1"/>
    <row r="695" s="138" customFormat="1"/>
    <row r="696" s="138" customFormat="1"/>
    <row r="697" s="138" customFormat="1"/>
    <row r="698" s="138" customFormat="1"/>
    <row r="699" s="138" customFormat="1"/>
    <row r="700" s="138" customFormat="1"/>
    <row r="701" s="138" customFormat="1"/>
    <row r="702" s="138" customFormat="1"/>
    <row r="703" s="138" customFormat="1"/>
    <row r="704" s="138" customFormat="1"/>
    <row r="705" s="138" customFormat="1"/>
    <row r="706" s="138" customFormat="1"/>
    <row r="707" s="138" customFormat="1"/>
    <row r="708" s="138" customFormat="1"/>
    <row r="709" s="138" customFormat="1"/>
    <row r="710" s="138" customFormat="1"/>
    <row r="711" s="138" customFormat="1"/>
    <row r="712" s="138" customFormat="1"/>
    <row r="713" s="138" customFormat="1"/>
    <row r="714" s="138" customFormat="1"/>
    <row r="715" s="138" customFormat="1"/>
    <row r="716" s="138" customFormat="1"/>
    <row r="717" s="138" customFormat="1"/>
    <row r="718" s="138" customFormat="1"/>
    <row r="719" s="138" customFormat="1"/>
    <row r="720" s="138" customFormat="1"/>
    <row r="721" s="138" customFormat="1"/>
    <row r="722" s="138" customFormat="1"/>
    <row r="723" s="138" customFormat="1"/>
    <row r="724" s="138" customFormat="1"/>
    <row r="725" s="138" customFormat="1"/>
    <row r="726" s="138" customFormat="1"/>
    <row r="727" s="138" customFormat="1"/>
    <row r="728" s="138" customFormat="1"/>
    <row r="729" s="138" customFormat="1"/>
    <row r="730" s="138" customFormat="1"/>
    <row r="731" s="138" customFormat="1"/>
    <row r="732" s="138" customFormat="1"/>
    <row r="733" s="138" customFormat="1"/>
    <row r="734" s="138" customFormat="1"/>
    <row r="735" s="138" customFormat="1"/>
    <row r="736" s="138" customFormat="1"/>
    <row r="737" s="138" customFormat="1"/>
    <row r="738" s="138" customFormat="1"/>
    <row r="739" s="138" customFormat="1"/>
    <row r="740" s="138" customFormat="1"/>
    <row r="741" s="138" customFormat="1"/>
    <row r="742" s="138" customFormat="1"/>
    <row r="743" s="138" customFormat="1"/>
    <row r="744" s="138" customFormat="1"/>
    <row r="745" s="138" customFormat="1"/>
    <row r="746" s="138" customFormat="1"/>
    <row r="747" s="138" customFormat="1"/>
    <row r="748" s="138" customFormat="1"/>
    <row r="749" s="138" customFormat="1"/>
    <row r="750" s="138" customFormat="1"/>
    <row r="751" s="138" customFormat="1"/>
    <row r="752" s="138" customFormat="1"/>
    <row r="753" s="138" customFormat="1"/>
    <row r="754" s="138" customFormat="1"/>
    <row r="755" s="138" customFormat="1"/>
    <row r="756" s="138" customFormat="1"/>
    <row r="757" s="138" customFormat="1"/>
  </sheetData>
  <mergeCells count="1">
    <mergeCell ref="C10:J12"/>
  </mergeCells>
  <hyperlinks>
    <hyperlink ref="A4" location="'Key Group figures'!A1" display="Key Group figures"/>
    <hyperlink ref="A5" location="'Historical financial Highlights'!A1" display="Historical financial highlights"/>
    <hyperlink ref="A9" location="'External parameters'!A1" display="External parameters"/>
    <hyperlink ref="A16" location="'Segmental data'!A1" display="Segmental data"/>
    <hyperlink ref="A17" location="'E&amp;P - Production,costs, price'!A1" display="Upstream Production, cost, realised hydrocarbon price"/>
    <hyperlink ref="A18" location="'E&amp;P -Gross Reserves (SPE rules)'!A1" display="Gross reserves (according to SPE rules)*"/>
    <hyperlink ref="A19" location="'E&amp;P- Costs incurred'!A1" display="Costs incurred"/>
    <hyperlink ref="A20" location="'E&amp;P - Earnings'!A1" display="Earnings"/>
    <hyperlink ref="A21" location="'E&amp;P - Expl. and dev. wells'!A1" display="Exploration and developement wells"/>
    <hyperlink ref="A22" location="Downstream!A1" display="Downstream"/>
    <hyperlink ref="A23" location="'Consumer Services'!A1" display="Consumer Services"/>
    <hyperlink ref="A24" location="'Gas Midstream'!A1" display="GasMidstream"/>
    <hyperlink ref="A10" location="'Climate Change'!A1" display="Sustainability - Climate Change"/>
    <hyperlink ref="A3" location="CONTENT!A1" display="Content"/>
    <hyperlink ref="A6" location="' Fin.statements 2015-2018 (USD)'!A1" display="MOL Group consolidated balance sheet (2015-2018) - USD"/>
    <hyperlink ref="A7" location="' Fin.statements 2015-2018 (USD)'!A1" display="MOL Group consolidated profit/loss (PL) statement (2015-2018) - USD"/>
    <hyperlink ref="A8" location="' Fin.statements 2015-2018 (USD)'!A1" display="MOL Group cash flow statement (2015-2018) - USD"/>
    <hyperlink ref="B3" location="CONTENT!A1" display="Tartalom"/>
    <hyperlink ref="B4" location="'Key Group figures'!A1" display="Csoport-szintű kiemelt adatok"/>
    <hyperlink ref="B5" location="'Historical financial Highlights'!A1" display="Összefoglaló pénzügyi adatok (IFRS)"/>
    <hyperlink ref="B9" location="'External parameters'!A1" display="Külső tényezők"/>
    <hyperlink ref="B16" location="'Segmental data'!A1" display="Szegmens adatok"/>
    <hyperlink ref="B17" location="'E&amp;P - Production,costs, price'!A1" display="Upstream -Szénhidrogén-termelés, fajlagos költség, realizált- árak"/>
    <hyperlink ref="B18" location="'E&amp;P -Gross Reserves (SPE rules)'!A1" display="Bruttó szénhidrogén készletek alakulása (SPE szerint)"/>
    <hyperlink ref="B19" location="'E&amp;P- Costs incurred'!A1" display="Felmerült költségek"/>
    <hyperlink ref="B20" location="'E&amp;P - Earnings'!A1" display="Eredmény"/>
    <hyperlink ref="B21" location="'E&amp;P - Expl. and dev. wells'!A1" display="Kutatási és termelési kutak"/>
    <hyperlink ref="B22" location="Downstream!A1" display="Downstream"/>
    <hyperlink ref="B23" location="'Consumer Services'!A1" display="Fogasztói szolgáltatások"/>
    <hyperlink ref="B24" location="'Gas Midstream'!A1" display="Gáz Midstream"/>
    <hyperlink ref="B10" location="'Climate Change'!A1" display="Fenntarthatóság - Éghajlatváltozás"/>
    <hyperlink ref="B6" location="'Fin.statements 2015-2018 (HUF)'!A1" display="MOL-csoport konszolidált mérleg (2015-2018) - HUF"/>
    <hyperlink ref="B7" location="'Fin.statements 2015-2018 (HUF)'!A1" display="MOL-csoport konszoldiált eredménykimutatás (2015-2018) - HUF"/>
    <hyperlink ref="B8" location="'Fin.statements 2015-2018 (HUF)'!A1" display="Mol-csoport Cash-flow kimutatás (2015-2018) - HUF"/>
    <hyperlink ref="A11" location="Environment!A1" display="Sustainability - Environment"/>
    <hyperlink ref="B11" location="Environment!A1" display="Fenntarthatóság - Környezet"/>
    <hyperlink ref="A12" location="'Health &amp; Safety'!A1" display="Sustainability - Health &amp; Safety"/>
    <hyperlink ref="B12" location="'Health &amp; Safety'!A1" display="Fenntarthatóság - Biztonság- és egészségvédelem"/>
    <hyperlink ref="A13" location="'Human Capital'!A1" display="Sustainability - Human Capital"/>
    <hyperlink ref="B13" location="'Human Capital'!A1" display="Fenntarthatóság - Humán tőke"/>
    <hyperlink ref="A14" location="Communities!A1" display="Sustainability - Communities"/>
    <hyperlink ref="B14" location="Communities!A1" display="Fenntarthatóság - Közösségek"/>
    <hyperlink ref="A15" location="'Economic, Ethics &amp; Customers'!A1" display="Sustainability - Economic, Ethics &amp; Customers"/>
    <hyperlink ref="B15" location="'Economic, Ethics &amp; Customers'!A1" display="Fenntarthatóság - Gazdaság, Etika és Ügyfelek"/>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DC183"/>
  </sheetPr>
  <dimension ref="A1:Y342"/>
  <sheetViews>
    <sheetView topLeftCell="A2" zoomScaleNormal="100" workbookViewId="0">
      <selection activeCell="A2" sqref="A2"/>
    </sheetView>
  </sheetViews>
  <sheetFormatPr defaultColWidth="0" defaultRowHeight="15" zeroHeight="1"/>
  <cols>
    <col min="1" max="2" width="100.7109375" style="481" customWidth="1"/>
    <col min="3" max="3" width="20.7109375" style="482" customWidth="1"/>
    <col min="4" max="8" width="14.7109375" style="454" customWidth="1"/>
    <col min="9" max="9" width="1.28515625" style="453" customWidth="1"/>
    <col min="10" max="10" width="12.7109375" style="454" customWidth="1"/>
    <col min="11" max="13" width="9.140625" style="453" customWidth="1"/>
    <col min="14" max="25" width="0" style="453" hidden="1" customWidth="1"/>
    <col min="26" max="16384" width="9.140625" style="453" hidden="1"/>
  </cols>
  <sheetData>
    <row r="1" spans="1:22" hidden="1"/>
    <row r="2" spans="1:22" s="457" customFormat="1">
      <c r="A2" s="483" t="s">
        <v>1423</v>
      </c>
      <c r="B2" s="483" t="s">
        <v>1428</v>
      </c>
      <c r="C2" s="484"/>
      <c r="D2" s="455"/>
      <c r="E2" s="455"/>
      <c r="F2" s="455"/>
      <c r="G2" s="455"/>
      <c r="H2" s="455"/>
      <c r="I2" s="455"/>
      <c r="J2" s="455"/>
      <c r="K2" s="453"/>
      <c r="L2" s="453"/>
      <c r="M2" s="453"/>
      <c r="N2" s="453"/>
      <c r="O2" s="453"/>
      <c r="P2" s="453"/>
      <c r="Q2" s="453"/>
      <c r="R2" s="453"/>
      <c r="S2" s="453"/>
      <c r="T2" s="453"/>
      <c r="U2" s="453"/>
      <c r="V2" s="453"/>
    </row>
    <row r="3" spans="1:22" s="461" customFormat="1">
      <c r="A3" s="490"/>
      <c r="B3" s="490"/>
      <c r="C3" s="491"/>
      <c r="D3" s="492"/>
      <c r="E3" s="492"/>
      <c r="F3" s="492"/>
      <c r="G3" s="492"/>
      <c r="H3" s="492"/>
      <c r="I3" s="453"/>
      <c r="J3" s="492"/>
      <c r="K3" s="453"/>
      <c r="L3" s="453"/>
      <c r="M3" s="453"/>
      <c r="N3" s="453"/>
      <c r="O3" s="453"/>
      <c r="P3" s="453"/>
      <c r="Q3" s="453"/>
      <c r="R3" s="453"/>
      <c r="S3" s="453"/>
      <c r="T3" s="453"/>
      <c r="U3" s="453"/>
      <c r="V3" s="453"/>
    </row>
    <row r="4" spans="1:22" s="457" customFormat="1">
      <c r="A4" s="493" t="s">
        <v>1296</v>
      </c>
      <c r="B4" s="493" t="s">
        <v>1709</v>
      </c>
      <c r="C4" s="463" t="s">
        <v>1520</v>
      </c>
      <c r="D4" s="464">
        <v>2014</v>
      </c>
      <c r="E4" s="465">
        <v>2015</v>
      </c>
      <c r="F4" s="465">
        <v>2016</v>
      </c>
      <c r="G4" s="465">
        <v>2017</v>
      </c>
      <c r="H4" s="466">
        <v>2018</v>
      </c>
      <c r="I4" s="453"/>
      <c r="J4" s="466" t="s">
        <v>1438</v>
      </c>
      <c r="K4" s="453"/>
      <c r="L4" s="453"/>
      <c r="M4" s="453"/>
      <c r="N4" s="453"/>
      <c r="O4" s="453"/>
      <c r="P4" s="453"/>
      <c r="Q4" s="453"/>
      <c r="R4" s="453"/>
      <c r="S4" s="453"/>
      <c r="T4" s="453"/>
      <c r="U4" s="453"/>
      <c r="V4" s="453"/>
    </row>
    <row r="5" spans="1:22" s="457" customFormat="1">
      <c r="A5" s="494" t="s">
        <v>1297</v>
      </c>
      <c r="B5" s="494" t="s">
        <v>1710</v>
      </c>
      <c r="C5" s="495" t="s">
        <v>1711</v>
      </c>
      <c r="D5" s="496">
        <v>27499</v>
      </c>
      <c r="E5" s="496">
        <v>25959</v>
      </c>
      <c r="F5" s="496">
        <v>24986</v>
      </c>
      <c r="G5" s="496">
        <v>26046</v>
      </c>
      <c r="H5" s="496">
        <v>26264</v>
      </c>
      <c r="I5" s="453"/>
      <c r="J5" s="496" t="s">
        <v>1712</v>
      </c>
      <c r="K5" s="453"/>
      <c r="L5" s="453"/>
      <c r="M5" s="453"/>
      <c r="N5" s="453"/>
      <c r="O5" s="453"/>
      <c r="P5" s="453"/>
      <c r="Q5" s="453"/>
      <c r="R5" s="453"/>
      <c r="S5" s="453"/>
      <c r="T5" s="453"/>
      <c r="U5" s="453"/>
      <c r="V5" s="453"/>
    </row>
    <row r="6" spans="1:22" s="457" customFormat="1">
      <c r="A6" s="299" t="s">
        <v>1298</v>
      </c>
      <c r="B6" s="299" t="s">
        <v>1713</v>
      </c>
      <c r="C6" s="497" t="s">
        <v>1711</v>
      </c>
      <c r="D6" s="498">
        <v>27217</v>
      </c>
      <c r="E6" s="498">
        <v>25579</v>
      </c>
      <c r="F6" s="498">
        <v>24577</v>
      </c>
      <c r="G6" s="498">
        <v>25636</v>
      </c>
      <c r="H6" s="498">
        <v>25970</v>
      </c>
      <c r="I6" s="453"/>
      <c r="J6" s="480" t="s">
        <v>1712</v>
      </c>
      <c r="K6" s="453"/>
      <c r="L6" s="453"/>
      <c r="M6" s="453"/>
      <c r="N6" s="453"/>
      <c r="O6" s="453"/>
      <c r="P6" s="453"/>
      <c r="Q6" s="453"/>
      <c r="R6" s="453"/>
      <c r="S6" s="453"/>
      <c r="T6" s="453"/>
      <c r="U6" s="453"/>
      <c r="V6" s="453"/>
    </row>
    <row r="7" spans="1:22" s="457" customFormat="1">
      <c r="A7" s="300" t="s">
        <v>1299</v>
      </c>
      <c r="B7" s="300" t="s">
        <v>1714</v>
      </c>
      <c r="C7" s="499" t="s">
        <v>1089</v>
      </c>
      <c r="D7" s="500">
        <v>0.78579999999999994</v>
      </c>
      <c r="E7" s="500">
        <v>0.7853</v>
      </c>
      <c r="F7" s="500">
        <v>0.76219999999999999</v>
      </c>
      <c r="G7" s="500">
        <v>0.7646397802472219</v>
      </c>
      <c r="H7" s="500">
        <v>0.76073670643994518</v>
      </c>
      <c r="I7" s="453"/>
      <c r="J7" s="480" t="s">
        <v>1712</v>
      </c>
      <c r="K7" s="453"/>
      <c r="L7" s="453"/>
      <c r="M7" s="453"/>
      <c r="N7" s="453"/>
      <c r="O7" s="453"/>
      <c r="P7" s="453"/>
      <c r="Q7" s="453"/>
      <c r="R7" s="453"/>
      <c r="S7" s="453"/>
      <c r="T7" s="453"/>
      <c r="U7" s="453"/>
      <c r="V7" s="453"/>
    </row>
    <row r="8" spans="1:22">
      <c r="A8" s="300" t="s">
        <v>1300</v>
      </c>
      <c r="B8" s="300" t="s">
        <v>1715</v>
      </c>
      <c r="C8" s="499" t="s">
        <v>1089</v>
      </c>
      <c r="D8" s="500">
        <v>0.21420000000000003</v>
      </c>
      <c r="E8" s="500">
        <v>0.2147</v>
      </c>
      <c r="F8" s="500">
        <v>0.23780000000000001</v>
      </c>
      <c r="G8" s="500">
        <v>0.23536021975277813</v>
      </c>
      <c r="H8" s="500">
        <v>0.23926329356005488</v>
      </c>
      <c r="J8" s="480" t="s">
        <v>1712</v>
      </c>
    </row>
    <row r="9" spans="1:22">
      <c r="A9" s="299" t="s">
        <v>1301</v>
      </c>
      <c r="B9" s="299" t="s">
        <v>1716</v>
      </c>
      <c r="C9" s="497" t="s">
        <v>1711</v>
      </c>
      <c r="D9" s="501">
        <v>282</v>
      </c>
      <c r="E9" s="501">
        <v>380</v>
      </c>
      <c r="F9" s="501">
        <v>409</v>
      </c>
      <c r="G9" s="501">
        <v>410</v>
      </c>
      <c r="H9" s="501">
        <v>294</v>
      </c>
      <c r="J9" s="480" t="s">
        <v>1712</v>
      </c>
    </row>
    <row r="10" spans="1:22">
      <c r="A10" s="300" t="s">
        <v>1299</v>
      </c>
      <c r="B10" s="300" t="s">
        <v>1714</v>
      </c>
      <c r="C10" s="499" t="s">
        <v>1089</v>
      </c>
      <c r="D10" s="500">
        <v>0.51529999999999998</v>
      </c>
      <c r="E10" s="500">
        <v>0.42330000000000001</v>
      </c>
      <c r="F10" s="500">
        <v>0.44750000000000001</v>
      </c>
      <c r="G10" s="500">
        <v>0.40583554376657827</v>
      </c>
      <c r="H10" s="500">
        <v>0.40851063829787232</v>
      </c>
      <c r="J10" s="480" t="s">
        <v>1712</v>
      </c>
    </row>
    <row r="11" spans="1:22">
      <c r="A11" s="300" t="s">
        <v>1300</v>
      </c>
      <c r="B11" s="300" t="s">
        <v>1715</v>
      </c>
      <c r="C11" s="499" t="s">
        <v>1089</v>
      </c>
      <c r="D11" s="500">
        <v>0.48460000000000003</v>
      </c>
      <c r="E11" s="500">
        <v>0.57669999999999999</v>
      </c>
      <c r="F11" s="500">
        <v>0.55249999999999999</v>
      </c>
      <c r="G11" s="500">
        <v>0.59416445623342173</v>
      </c>
      <c r="H11" s="500">
        <v>0.59148936170212763</v>
      </c>
      <c r="J11" s="480" t="s">
        <v>1712</v>
      </c>
    </row>
    <row r="12" spans="1:22">
      <c r="A12" s="291" t="s">
        <v>1302</v>
      </c>
      <c r="B12" s="291" t="s">
        <v>1717</v>
      </c>
      <c r="C12" s="499" t="s">
        <v>1089</v>
      </c>
      <c r="D12" s="502"/>
      <c r="E12" s="503">
        <v>21.958556149732601</v>
      </c>
      <c r="F12" s="503">
        <v>24.2667806755024</v>
      </c>
      <c r="G12" s="503">
        <v>24.090313063432227</v>
      </c>
      <c r="H12" s="500">
        <v>0.24267127799736499</v>
      </c>
      <c r="J12" s="480" t="s">
        <v>1712</v>
      </c>
    </row>
    <row r="13" spans="1:22" s="457" customFormat="1">
      <c r="A13" s="291" t="s">
        <v>1303</v>
      </c>
      <c r="B13" s="291" t="s">
        <v>1718</v>
      </c>
      <c r="C13" s="499" t="s">
        <v>1089</v>
      </c>
      <c r="D13" s="502"/>
      <c r="E13" s="504">
        <v>23.787313432835798</v>
      </c>
      <c r="F13" s="504">
        <v>24.233983286908099</v>
      </c>
      <c r="G13" s="504">
        <v>22.633744855967077</v>
      </c>
      <c r="H13" s="500">
        <v>0.23704268292682926</v>
      </c>
      <c r="I13" s="453"/>
      <c r="J13" s="480" t="s">
        <v>1712</v>
      </c>
      <c r="K13" s="453"/>
      <c r="L13" s="453"/>
      <c r="M13" s="453"/>
      <c r="N13" s="453"/>
      <c r="O13" s="453"/>
      <c r="P13" s="453"/>
      <c r="Q13" s="453"/>
      <c r="R13" s="453"/>
      <c r="S13" s="453"/>
      <c r="T13" s="453"/>
      <c r="U13" s="453"/>
      <c r="V13" s="453"/>
    </row>
    <row r="14" spans="1:22">
      <c r="A14" s="291" t="s">
        <v>1304</v>
      </c>
      <c r="B14" s="291" t="s">
        <v>1719</v>
      </c>
      <c r="C14" s="499" t="s">
        <v>1089</v>
      </c>
      <c r="D14" s="502"/>
      <c r="E14" s="301">
        <v>12.438845872337147</v>
      </c>
      <c r="F14" s="301">
        <v>12.406947890818859</v>
      </c>
      <c r="G14" s="301">
        <v>10.132074022882593</v>
      </c>
      <c r="H14" s="301">
        <v>11.7</v>
      </c>
      <c r="J14" s="480" t="s">
        <v>1712</v>
      </c>
    </row>
    <row r="15" spans="1:22" ht="5.25" customHeight="1">
      <c r="A15" s="292"/>
      <c r="B15" s="292"/>
      <c r="D15" s="482"/>
      <c r="E15" s="505"/>
      <c r="F15" s="505"/>
      <c r="G15" s="505"/>
      <c r="H15" s="506"/>
      <c r="J15" s="506"/>
    </row>
    <row r="16" spans="1:22" ht="15" customHeight="1">
      <c r="A16" s="302" t="s">
        <v>1305</v>
      </c>
      <c r="B16" s="302" t="s">
        <v>1720</v>
      </c>
      <c r="C16" s="507"/>
      <c r="D16" s="508"/>
      <c r="E16" s="508"/>
      <c r="F16" s="508"/>
      <c r="G16" s="508"/>
      <c r="H16" s="508"/>
      <c r="J16" s="508"/>
    </row>
    <row r="17" spans="1:22" ht="15" customHeight="1">
      <c r="A17" s="299" t="s">
        <v>230</v>
      </c>
      <c r="B17" s="299" t="s">
        <v>360</v>
      </c>
      <c r="C17" s="497" t="s">
        <v>1711</v>
      </c>
      <c r="D17" s="498">
        <v>8800</v>
      </c>
      <c r="E17" s="498">
        <v>7647</v>
      </c>
      <c r="F17" s="498">
        <v>8200</v>
      </c>
      <c r="G17" s="498">
        <v>9173</v>
      </c>
      <c r="H17" s="498">
        <v>9233</v>
      </c>
      <c r="J17" s="480" t="s">
        <v>1712</v>
      </c>
    </row>
    <row r="18" spans="1:22" ht="15" customHeight="1">
      <c r="A18" s="300" t="s">
        <v>1299</v>
      </c>
      <c r="B18" s="300" t="s">
        <v>1714</v>
      </c>
      <c r="C18" s="499" t="s">
        <v>1089</v>
      </c>
      <c r="D18" s="500">
        <v>0.79556818181818167</v>
      </c>
      <c r="E18" s="500">
        <v>0.78945991892245326</v>
      </c>
      <c r="F18" s="500">
        <v>0.75629999999999997</v>
      </c>
      <c r="G18" s="500">
        <v>0.77030415349394965</v>
      </c>
      <c r="H18" s="500">
        <v>0.77190512292862556</v>
      </c>
      <c r="J18" s="480" t="s">
        <v>1712</v>
      </c>
    </row>
    <row r="19" spans="1:22" ht="15" customHeight="1">
      <c r="A19" s="300" t="s">
        <v>1300</v>
      </c>
      <c r="B19" s="300" t="s">
        <v>1715</v>
      </c>
      <c r="C19" s="499" t="s">
        <v>1089</v>
      </c>
      <c r="D19" s="500">
        <v>0.20443181818181821</v>
      </c>
      <c r="E19" s="500">
        <v>0.21054008107754674</v>
      </c>
      <c r="F19" s="500">
        <v>0.2437</v>
      </c>
      <c r="G19" s="500">
        <v>0.22969584650605038</v>
      </c>
      <c r="H19" s="500">
        <v>0.22809487707137441</v>
      </c>
      <c r="J19" s="480" t="s">
        <v>1712</v>
      </c>
    </row>
    <row r="20" spans="1:22" ht="15" customHeight="1">
      <c r="A20" s="299" t="s">
        <v>231</v>
      </c>
      <c r="B20" s="299" t="s">
        <v>363</v>
      </c>
      <c r="C20" s="497" t="s">
        <v>1711</v>
      </c>
      <c r="D20" s="498">
        <v>3149</v>
      </c>
      <c r="E20" s="498">
        <v>3175</v>
      </c>
      <c r="F20" s="498">
        <v>3209</v>
      </c>
      <c r="G20" s="498">
        <v>3209</v>
      </c>
      <c r="H20" s="498">
        <v>3366</v>
      </c>
      <c r="J20" s="480" t="s">
        <v>1712</v>
      </c>
    </row>
    <row r="21" spans="1:22" ht="15" customHeight="1">
      <c r="A21" s="300" t="s">
        <v>1299</v>
      </c>
      <c r="B21" s="300" t="s">
        <v>1714</v>
      </c>
      <c r="C21" s="499" t="s">
        <v>1089</v>
      </c>
      <c r="D21" s="500">
        <v>0.75579549063194662</v>
      </c>
      <c r="E21" s="500">
        <v>0.75338582677165356</v>
      </c>
      <c r="F21" s="500">
        <v>0.7538173885945777</v>
      </c>
      <c r="G21" s="500">
        <v>0.75444063571205988</v>
      </c>
      <c r="H21" s="500">
        <v>0.76143790849673199</v>
      </c>
      <c r="J21" s="480" t="s">
        <v>1712</v>
      </c>
    </row>
    <row r="22" spans="1:22" ht="15" customHeight="1">
      <c r="A22" s="300" t="s">
        <v>1300</v>
      </c>
      <c r="B22" s="300" t="s">
        <v>1715</v>
      </c>
      <c r="C22" s="499" t="s">
        <v>1089</v>
      </c>
      <c r="D22" s="500">
        <v>0.24420450936805335</v>
      </c>
      <c r="E22" s="500">
        <v>0.24661417322834644</v>
      </c>
      <c r="F22" s="500">
        <v>0.24618261140542225</v>
      </c>
      <c r="G22" s="500">
        <v>0.24555936428794017</v>
      </c>
      <c r="H22" s="500">
        <v>0.23856209150326799</v>
      </c>
      <c r="J22" s="480" t="s">
        <v>1712</v>
      </c>
    </row>
    <row r="23" spans="1:22" ht="15" customHeight="1">
      <c r="A23" s="299" t="s">
        <v>155</v>
      </c>
      <c r="B23" s="299" t="s">
        <v>361</v>
      </c>
      <c r="C23" s="497" t="s">
        <v>1711</v>
      </c>
      <c r="D23" s="498">
        <v>11311</v>
      </c>
      <c r="E23" s="498">
        <v>10336</v>
      </c>
      <c r="F23" s="498">
        <v>9646</v>
      </c>
      <c r="G23" s="498">
        <v>9562</v>
      </c>
      <c r="H23" s="498">
        <v>9394</v>
      </c>
      <c r="J23" s="480" t="s">
        <v>1712</v>
      </c>
    </row>
    <row r="24" spans="1:22" ht="15" customHeight="1">
      <c r="A24" s="300" t="s">
        <v>1299</v>
      </c>
      <c r="B24" s="300" t="s">
        <v>1714</v>
      </c>
      <c r="C24" s="499" t="s">
        <v>1089</v>
      </c>
      <c r="D24" s="500">
        <v>0.79223764477057723</v>
      </c>
      <c r="E24" s="500">
        <v>0.7866679566563467</v>
      </c>
      <c r="F24" s="500">
        <v>0.7571</v>
      </c>
      <c r="G24" s="500">
        <v>0.75183016105417277</v>
      </c>
      <c r="H24" s="500">
        <v>0.74175005322546306</v>
      </c>
      <c r="J24" s="480" t="s">
        <v>1712</v>
      </c>
    </row>
    <row r="25" spans="1:22" ht="15" customHeight="1">
      <c r="A25" s="300" t="s">
        <v>1300</v>
      </c>
      <c r="B25" s="300" t="s">
        <v>1715</v>
      </c>
      <c r="C25" s="499" t="s">
        <v>1089</v>
      </c>
      <c r="D25" s="500">
        <v>0.20776235522942268</v>
      </c>
      <c r="E25" s="500">
        <v>0.21333204334365324</v>
      </c>
      <c r="F25" s="500">
        <v>0.2429</v>
      </c>
      <c r="G25" s="500">
        <v>0.24816983894582723</v>
      </c>
      <c r="H25" s="500">
        <v>0.25824994677453694</v>
      </c>
      <c r="J25" s="480" t="s">
        <v>1712</v>
      </c>
    </row>
    <row r="26" spans="1:22" ht="15" customHeight="1">
      <c r="A26" s="299" t="s">
        <v>1306</v>
      </c>
      <c r="B26" s="299" t="s">
        <v>1721</v>
      </c>
      <c r="C26" s="497" t="s">
        <v>1711</v>
      </c>
      <c r="D26" s="498">
        <v>2547</v>
      </c>
      <c r="E26" s="498">
        <v>2269</v>
      </c>
      <c r="F26" s="498">
        <v>1852</v>
      </c>
      <c r="G26" s="498">
        <v>2028</v>
      </c>
      <c r="H26" s="498">
        <v>1880</v>
      </c>
      <c r="J26" s="480" t="s">
        <v>1712</v>
      </c>
    </row>
    <row r="27" spans="1:22" s="457" customFormat="1" ht="15" customHeight="1">
      <c r="A27" s="300" t="s">
        <v>1299</v>
      </c>
      <c r="B27" s="300" t="s">
        <v>1714</v>
      </c>
      <c r="C27" s="499" t="s">
        <v>1089</v>
      </c>
      <c r="D27" s="500">
        <v>0.72477424420887315</v>
      </c>
      <c r="E27" s="500">
        <v>0.72190392243278978</v>
      </c>
      <c r="F27" s="500">
        <v>0.7198</v>
      </c>
      <c r="G27" s="500">
        <v>0.71153846153846156</v>
      </c>
      <c r="H27" s="500">
        <v>0.7175531914893617</v>
      </c>
      <c r="I27" s="453"/>
      <c r="J27" s="480" t="s">
        <v>1712</v>
      </c>
      <c r="K27" s="453"/>
      <c r="L27" s="453"/>
      <c r="M27" s="453"/>
      <c r="N27" s="453"/>
      <c r="O27" s="453"/>
      <c r="P27" s="453"/>
      <c r="Q27" s="453"/>
      <c r="R27" s="453"/>
      <c r="S27" s="453"/>
      <c r="T27" s="453"/>
      <c r="U27" s="453"/>
      <c r="V27" s="453"/>
    </row>
    <row r="28" spans="1:22" s="457" customFormat="1" ht="15" customHeight="1">
      <c r="A28" s="300" t="s">
        <v>1300</v>
      </c>
      <c r="B28" s="300" t="s">
        <v>1715</v>
      </c>
      <c r="C28" s="499" t="s">
        <v>1089</v>
      </c>
      <c r="D28" s="500">
        <v>0.27522575579112679</v>
      </c>
      <c r="E28" s="500">
        <v>0.27809607756721022</v>
      </c>
      <c r="F28" s="500">
        <v>0.2802</v>
      </c>
      <c r="G28" s="500">
        <v>0.28846153846153844</v>
      </c>
      <c r="H28" s="500">
        <v>0.2824468085106383</v>
      </c>
      <c r="I28" s="453"/>
      <c r="J28" s="480" t="s">
        <v>1712</v>
      </c>
      <c r="K28" s="453"/>
      <c r="L28" s="453"/>
      <c r="M28" s="453"/>
      <c r="N28" s="453"/>
      <c r="O28" s="453"/>
      <c r="P28" s="453"/>
      <c r="Q28" s="453"/>
      <c r="R28" s="453"/>
      <c r="S28" s="453"/>
      <c r="T28" s="453"/>
      <c r="U28" s="453"/>
      <c r="V28" s="453"/>
    </row>
    <row r="29" spans="1:22" s="457" customFormat="1" ht="15" customHeight="1">
      <c r="A29" s="299" t="s">
        <v>1307</v>
      </c>
      <c r="B29" s="299" t="s">
        <v>1722</v>
      </c>
      <c r="C29" s="497" t="s">
        <v>1711</v>
      </c>
      <c r="D29" s="498">
        <v>664</v>
      </c>
      <c r="E29" s="498">
        <v>509</v>
      </c>
      <c r="F29" s="498">
        <v>483</v>
      </c>
      <c r="G29" s="498">
        <v>432</v>
      </c>
      <c r="H29" s="498">
        <v>415</v>
      </c>
      <c r="I29" s="453"/>
      <c r="J29" s="480" t="s">
        <v>1712</v>
      </c>
      <c r="K29" s="453"/>
      <c r="L29" s="453"/>
      <c r="M29" s="453"/>
      <c r="N29" s="453"/>
      <c r="O29" s="453"/>
      <c r="P29" s="453"/>
      <c r="Q29" s="453"/>
      <c r="R29" s="453"/>
      <c r="S29" s="453"/>
      <c r="T29" s="453"/>
      <c r="U29" s="453"/>
      <c r="V29" s="453"/>
    </row>
    <row r="30" spans="1:22" s="457" customFormat="1" ht="15" customHeight="1">
      <c r="A30" s="300" t="s">
        <v>1299</v>
      </c>
      <c r="B30" s="300" t="s">
        <v>1714</v>
      </c>
      <c r="C30" s="499" t="s">
        <v>1089</v>
      </c>
      <c r="D30" s="500">
        <v>0.92018072289156616</v>
      </c>
      <c r="E30" s="500">
        <v>0.94695481335952847</v>
      </c>
      <c r="F30" s="500">
        <v>0.94320000000000004</v>
      </c>
      <c r="G30" s="500">
        <v>0.93981481481481477</v>
      </c>
      <c r="H30" s="500">
        <v>0.93253012048192774</v>
      </c>
      <c r="I30" s="453"/>
      <c r="J30" s="480" t="s">
        <v>1712</v>
      </c>
      <c r="K30" s="453"/>
      <c r="L30" s="453"/>
      <c r="M30" s="453"/>
      <c r="N30" s="453"/>
      <c r="O30" s="453"/>
      <c r="P30" s="453"/>
      <c r="Q30" s="453"/>
      <c r="R30" s="453"/>
      <c r="S30" s="453"/>
      <c r="T30" s="453"/>
      <c r="U30" s="453"/>
      <c r="V30" s="453"/>
    </row>
    <row r="31" spans="1:22" s="457" customFormat="1" ht="15" customHeight="1">
      <c r="A31" s="300" t="s">
        <v>1300</v>
      </c>
      <c r="B31" s="300" t="s">
        <v>1715</v>
      </c>
      <c r="C31" s="499" t="s">
        <v>1089</v>
      </c>
      <c r="D31" s="500">
        <v>7.9819277108433728E-2</v>
      </c>
      <c r="E31" s="500">
        <v>5.304518664047151E-2</v>
      </c>
      <c r="F31" s="500">
        <v>5.6800000000000003E-2</v>
      </c>
      <c r="G31" s="500">
        <v>6.0185185185185182E-2</v>
      </c>
      <c r="H31" s="500">
        <v>6.746987951807229E-2</v>
      </c>
      <c r="I31" s="453"/>
      <c r="J31" s="480" t="s">
        <v>1712</v>
      </c>
      <c r="K31" s="453"/>
      <c r="L31" s="453"/>
      <c r="M31" s="453"/>
      <c r="N31" s="453"/>
      <c r="O31" s="453"/>
      <c r="P31" s="453"/>
      <c r="Q31" s="453"/>
      <c r="R31" s="453"/>
      <c r="S31" s="453"/>
      <c r="T31" s="453"/>
      <c r="U31" s="453"/>
      <c r="V31" s="453"/>
    </row>
    <row r="32" spans="1:22" s="457" customFormat="1" ht="15" customHeight="1">
      <c r="A32" s="302" t="s">
        <v>1308</v>
      </c>
      <c r="B32" s="302" t="s">
        <v>1723</v>
      </c>
      <c r="C32" s="507"/>
      <c r="D32" s="508"/>
      <c r="E32" s="508"/>
      <c r="F32" s="508"/>
      <c r="G32" s="508"/>
      <c r="H32" s="508"/>
      <c r="I32" s="453"/>
      <c r="J32" s="508"/>
      <c r="K32" s="453"/>
      <c r="L32" s="453"/>
      <c r="M32" s="453"/>
      <c r="N32" s="453"/>
      <c r="O32" s="453"/>
      <c r="P32" s="453"/>
      <c r="Q32" s="453"/>
      <c r="R32" s="453"/>
      <c r="S32" s="453"/>
      <c r="T32" s="453"/>
      <c r="U32" s="453"/>
      <c r="V32" s="453"/>
    </row>
    <row r="33" spans="1:22" s="457" customFormat="1" ht="15" customHeight="1">
      <c r="A33" s="303" t="s">
        <v>1309</v>
      </c>
      <c r="B33" s="303" t="s">
        <v>1724</v>
      </c>
      <c r="C33" s="497" t="s">
        <v>1711</v>
      </c>
      <c r="D33" s="498">
        <v>25304</v>
      </c>
      <c r="E33" s="498">
        <v>22620</v>
      </c>
      <c r="F33" s="498">
        <v>21386</v>
      </c>
      <c r="G33" s="498">
        <v>22291</v>
      </c>
      <c r="H33" s="498">
        <v>22367</v>
      </c>
      <c r="I33" s="453"/>
      <c r="J33" s="480" t="s">
        <v>1712</v>
      </c>
      <c r="K33" s="453"/>
      <c r="L33" s="453"/>
      <c r="M33" s="453"/>
      <c r="N33" s="453"/>
      <c r="O33" s="453"/>
      <c r="P33" s="453"/>
      <c r="Q33" s="453"/>
      <c r="R33" s="453"/>
      <c r="S33" s="453"/>
      <c r="T33" s="453"/>
      <c r="U33" s="453"/>
      <c r="V33" s="453"/>
    </row>
    <row r="34" spans="1:22" s="457" customFormat="1" ht="15" customHeight="1">
      <c r="A34" s="300" t="s">
        <v>1299</v>
      </c>
      <c r="B34" s="300" t="s">
        <v>1714</v>
      </c>
      <c r="C34" s="499" t="s">
        <v>1089</v>
      </c>
      <c r="D34" s="500">
        <v>0.78810000000000002</v>
      </c>
      <c r="E34" s="500">
        <v>0.78386383731211318</v>
      </c>
      <c r="F34" s="500">
        <v>0.76400448891798378</v>
      </c>
      <c r="G34" s="500">
        <v>0.76761921851868464</v>
      </c>
      <c r="H34" s="500">
        <v>0.77190512292862556</v>
      </c>
      <c r="I34" s="453"/>
      <c r="J34" s="480" t="s">
        <v>1712</v>
      </c>
      <c r="K34" s="453"/>
      <c r="L34" s="453"/>
      <c r="M34" s="453"/>
      <c r="N34" s="453"/>
      <c r="O34" s="453"/>
      <c r="P34" s="453"/>
      <c r="Q34" s="453"/>
      <c r="R34" s="453"/>
      <c r="S34" s="453"/>
      <c r="T34" s="453"/>
      <c r="U34" s="453"/>
      <c r="V34" s="453"/>
    </row>
    <row r="35" spans="1:22" s="457" customFormat="1" ht="15" customHeight="1">
      <c r="A35" s="300" t="s">
        <v>1300</v>
      </c>
      <c r="B35" s="300" t="s">
        <v>1715</v>
      </c>
      <c r="C35" s="499" t="s">
        <v>1089</v>
      </c>
      <c r="D35" s="500">
        <v>0.21190000000000001</v>
      </c>
      <c r="E35" s="500">
        <v>0.21613616268788682</v>
      </c>
      <c r="F35" s="500">
        <v>0.23599551108201627</v>
      </c>
      <c r="G35" s="500">
        <v>0.23238078148131533</v>
      </c>
      <c r="H35" s="500">
        <v>0.22809487707137441</v>
      </c>
      <c r="I35" s="453"/>
      <c r="J35" s="480" t="s">
        <v>1712</v>
      </c>
      <c r="K35" s="453"/>
      <c r="L35" s="453"/>
      <c r="M35" s="453"/>
      <c r="N35" s="453"/>
      <c r="O35" s="453"/>
      <c r="P35" s="453"/>
      <c r="Q35" s="453"/>
      <c r="R35" s="453"/>
      <c r="S35" s="453"/>
      <c r="T35" s="453"/>
      <c r="U35" s="453"/>
      <c r="V35" s="453"/>
    </row>
    <row r="36" spans="1:22" s="457" customFormat="1" ht="15" customHeight="1">
      <c r="A36" s="304" t="s">
        <v>1310</v>
      </c>
      <c r="B36" s="304" t="s">
        <v>1725</v>
      </c>
      <c r="C36" s="497" t="s">
        <v>1711</v>
      </c>
      <c r="D36" s="498">
        <v>1427</v>
      </c>
      <c r="E36" s="498">
        <v>1316</v>
      </c>
      <c r="F36" s="498">
        <v>2004</v>
      </c>
      <c r="G36" s="498">
        <v>2113</v>
      </c>
      <c r="H36" s="498">
        <v>1921</v>
      </c>
      <c r="I36" s="453"/>
      <c r="J36" s="480" t="s">
        <v>1712</v>
      </c>
      <c r="K36" s="453"/>
      <c r="L36" s="453"/>
      <c r="M36" s="453"/>
      <c r="N36" s="453"/>
      <c r="O36" s="453"/>
      <c r="P36" s="453"/>
      <c r="Q36" s="453"/>
      <c r="R36" s="453"/>
      <c r="S36" s="453"/>
      <c r="T36" s="453"/>
      <c r="U36" s="453"/>
      <c r="V36" s="453"/>
    </row>
    <row r="37" spans="1:22" s="457" customFormat="1" ht="15" customHeight="1">
      <c r="A37" s="300" t="s">
        <v>1299</v>
      </c>
      <c r="B37" s="300" t="s">
        <v>1714</v>
      </c>
      <c r="C37" s="499" t="s">
        <v>1089</v>
      </c>
      <c r="D37" s="500">
        <v>0.74349999999999994</v>
      </c>
      <c r="E37" s="500">
        <v>0.72112462006079026</v>
      </c>
      <c r="F37" s="500">
        <v>0.68612774451097802</v>
      </c>
      <c r="G37" s="500">
        <v>0.66919072408897307</v>
      </c>
      <c r="H37" s="500">
        <v>0.648620510150963</v>
      </c>
      <c r="I37" s="453"/>
      <c r="J37" s="480" t="s">
        <v>1712</v>
      </c>
      <c r="K37" s="453"/>
      <c r="L37" s="453"/>
      <c r="M37" s="453"/>
      <c r="N37" s="453"/>
      <c r="O37" s="453"/>
      <c r="P37" s="453"/>
      <c r="Q37" s="453"/>
      <c r="R37" s="453"/>
      <c r="S37" s="453"/>
      <c r="T37" s="453"/>
      <c r="U37" s="453"/>
      <c r="V37" s="453"/>
    </row>
    <row r="38" spans="1:22" s="457" customFormat="1" ht="15" customHeight="1">
      <c r="A38" s="300" t="s">
        <v>1300</v>
      </c>
      <c r="B38" s="300" t="s">
        <v>1715</v>
      </c>
      <c r="C38" s="499" t="s">
        <v>1089</v>
      </c>
      <c r="D38" s="500">
        <v>0.25650000000000001</v>
      </c>
      <c r="E38" s="500">
        <v>0.27887537993920974</v>
      </c>
      <c r="F38" s="500">
        <v>0.31387225548902198</v>
      </c>
      <c r="G38" s="500">
        <v>0.33080927591102699</v>
      </c>
      <c r="H38" s="500">
        <v>0.35137948984903694</v>
      </c>
      <c r="I38" s="453"/>
      <c r="J38" s="480" t="s">
        <v>1712</v>
      </c>
      <c r="K38" s="453"/>
      <c r="L38" s="453"/>
      <c r="M38" s="453"/>
      <c r="N38" s="453"/>
      <c r="O38" s="453"/>
      <c r="P38" s="453"/>
      <c r="Q38" s="453"/>
      <c r="R38" s="453"/>
      <c r="S38" s="453"/>
      <c r="T38" s="453"/>
      <c r="U38" s="453"/>
      <c r="V38" s="453"/>
    </row>
    <row r="39" spans="1:22" s="457" customFormat="1" ht="15" customHeight="1">
      <c r="A39" s="302" t="s">
        <v>1311</v>
      </c>
      <c r="B39" s="302" t="s">
        <v>1726</v>
      </c>
      <c r="C39" s="507"/>
      <c r="D39" s="508"/>
      <c r="E39" s="508"/>
      <c r="F39" s="508"/>
      <c r="G39" s="508"/>
      <c r="H39" s="508"/>
      <c r="I39" s="453"/>
      <c r="J39" s="508"/>
      <c r="K39" s="453"/>
      <c r="L39" s="453"/>
      <c r="M39" s="453"/>
      <c r="N39" s="453"/>
      <c r="O39" s="453"/>
      <c r="P39" s="453"/>
      <c r="Q39" s="453"/>
      <c r="R39" s="453"/>
      <c r="S39" s="453"/>
      <c r="T39" s="453"/>
      <c r="U39" s="453"/>
      <c r="V39" s="453"/>
    </row>
    <row r="40" spans="1:22" s="457" customFormat="1" ht="15" customHeight="1">
      <c r="A40" s="299" t="s">
        <v>1312</v>
      </c>
      <c r="B40" s="299" t="s">
        <v>1727</v>
      </c>
      <c r="C40" s="497" t="s">
        <v>1711</v>
      </c>
      <c r="D40" s="501">
        <v>47</v>
      </c>
      <c r="E40" s="501">
        <v>50</v>
      </c>
      <c r="F40" s="501">
        <v>43</v>
      </c>
      <c r="G40" s="501">
        <v>44</v>
      </c>
      <c r="H40" s="501">
        <v>41</v>
      </c>
      <c r="I40" s="453"/>
      <c r="J40" s="480" t="s">
        <v>1712</v>
      </c>
      <c r="K40" s="453"/>
      <c r="L40" s="453"/>
      <c r="M40" s="453"/>
      <c r="N40" s="453"/>
      <c r="O40" s="453"/>
      <c r="P40" s="453"/>
      <c r="Q40" s="453"/>
      <c r="R40" s="453"/>
      <c r="S40" s="453"/>
      <c r="T40" s="453"/>
      <c r="U40" s="453"/>
      <c r="V40" s="453"/>
    </row>
    <row r="41" spans="1:22" s="457" customFormat="1" ht="15" customHeight="1">
      <c r="A41" s="300" t="s">
        <v>1299</v>
      </c>
      <c r="B41" s="300" t="s">
        <v>1714</v>
      </c>
      <c r="C41" s="499" t="s">
        <v>1089</v>
      </c>
      <c r="D41" s="500">
        <v>0.91500000000000004</v>
      </c>
      <c r="E41" s="500">
        <v>0.92</v>
      </c>
      <c r="F41" s="500">
        <v>0.93</v>
      </c>
      <c r="G41" s="500">
        <v>0.93181818181818177</v>
      </c>
      <c r="H41" s="500">
        <v>0.92682926829268297</v>
      </c>
      <c r="I41" s="453"/>
      <c r="J41" s="480" t="s">
        <v>1712</v>
      </c>
      <c r="K41" s="453"/>
      <c r="L41" s="453"/>
      <c r="M41" s="453"/>
      <c r="N41" s="453"/>
      <c r="O41" s="453"/>
      <c r="P41" s="453"/>
      <c r="Q41" s="453"/>
      <c r="R41" s="453"/>
      <c r="S41" s="453"/>
      <c r="T41" s="453"/>
      <c r="U41" s="453"/>
      <c r="V41" s="453"/>
    </row>
    <row r="42" spans="1:22" s="457" customFormat="1" ht="15" customHeight="1">
      <c r="A42" s="300" t="s">
        <v>1300</v>
      </c>
      <c r="B42" s="300" t="s">
        <v>1715</v>
      </c>
      <c r="C42" s="499" t="s">
        <v>1089</v>
      </c>
      <c r="D42" s="500">
        <v>8.5000000000000006E-2</v>
      </c>
      <c r="E42" s="500">
        <v>0.08</v>
      </c>
      <c r="F42" s="500">
        <v>7.0000000000000007E-2</v>
      </c>
      <c r="G42" s="500">
        <v>6.8181818181818177E-2</v>
      </c>
      <c r="H42" s="500">
        <v>7.3170731707317069E-2</v>
      </c>
      <c r="I42" s="453"/>
      <c r="J42" s="480" t="s">
        <v>1712</v>
      </c>
      <c r="K42" s="453"/>
      <c r="L42" s="453"/>
      <c r="M42" s="453"/>
      <c r="N42" s="453"/>
      <c r="O42" s="453"/>
      <c r="P42" s="453"/>
      <c r="Q42" s="453"/>
      <c r="R42" s="453"/>
      <c r="S42" s="453"/>
      <c r="T42" s="453"/>
      <c r="U42" s="453"/>
      <c r="V42" s="453"/>
    </row>
    <row r="43" spans="1:22" s="457" customFormat="1" ht="15" customHeight="1">
      <c r="A43" s="299" t="s">
        <v>1313</v>
      </c>
      <c r="B43" s="299" t="s">
        <v>1728</v>
      </c>
      <c r="C43" s="497" t="s">
        <v>1711</v>
      </c>
      <c r="D43" s="498">
        <v>605</v>
      </c>
      <c r="E43" s="498">
        <v>1022</v>
      </c>
      <c r="F43" s="498">
        <v>1034</v>
      </c>
      <c r="G43" s="498">
        <v>1171</v>
      </c>
      <c r="H43" s="498">
        <v>1271</v>
      </c>
      <c r="I43" s="453"/>
      <c r="J43" s="480" t="s">
        <v>1712</v>
      </c>
      <c r="K43" s="453"/>
      <c r="L43" s="453"/>
      <c r="M43" s="453"/>
      <c r="N43" s="453"/>
      <c r="O43" s="453"/>
      <c r="P43" s="453"/>
      <c r="Q43" s="453"/>
      <c r="R43" s="453"/>
      <c r="S43" s="453"/>
      <c r="T43" s="453"/>
      <c r="U43" s="453"/>
      <c r="V43" s="453"/>
    </row>
    <row r="44" spans="1:22" s="457" customFormat="1" ht="15" customHeight="1">
      <c r="A44" s="300" t="s">
        <v>1299</v>
      </c>
      <c r="B44" s="300" t="s">
        <v>1714</v>
      </c>
      <c r="C44" s="499" t="s">
        <v>1089</v>
      </c>
      <c r="D44" s="500">
        <v>0.78800000000000003</v>
      </c>
      <c r="E44" s="500">
        <v>0.754</v>
      </c>
      <c r="F44" s="500">
        <v>0.75</v>
      </c>
      <c r="G44" s="500">
        <v>0.76771989752348424</v>
      </c>
      <c r="H44" s="500">
        <v>0.75767112509834778</v>
      </c>
      <c r="I44" s="453"/>
      <c r="J44" s="480" t="s">
        <v>1712</v>
      </c>
      <c r="K44" s="453"/>
      <c r="L44" s="453"/>
      <c r="M44" s="453"/>
      <c r="N44" s="453"/>
      <c r="O44" s="453"/>
      <c r="P44" s="453"/>
      <c r="Q44" s="453"/>
      <c r="R44" s="453"/>
      <c r="S44" s="453"/>
      <c r="T44" s="453"/>
      <c r="U44" s="453"/>
      <c r="V44" s="453"/>
    </row>
    <row r="45" spans="1:22" s="457" customFormat="1" ht="15" customHeight="1">
      <c r="A45" s="300" t="s">
        <v>1300</v>
      </c>
      <c r="B45" s="300" t="s">
        <v>1715</v>
      </c>
      <c r="C45" s="499" t="s">
        <v>1089</v>
      </c>
      <c r="D45" s="500">
        <v>0.21199999999999999</v>
      </c>
      <c r="E45" s="500">
        <v>0.246</v>
      </c>
      <c r="F45" s="500">
        <v>0.2495164410058027</v>
      </c>
      <c r="G45" s="500">
        <v>0.23228010247651579</v>
      </c>
      <c r="H45" s="500">
        <v>0.24232887490165225</v>
      </c>
      <c r="I45" s="453"/>
      <c r="J45" s="480" t="s">
        <v>1712</v>
      </c>
      <c r="K45" s="453"/>
      <c r="L45" s="453"/>
      <c r="M45" s="453"/>
      <c r="N45" s="453"/>
      <c r="O45" s="453"/>
      <c r="P45" s="453"/>
      <c r="Q45" s="453"/>
      <c r="R45" s="453"/>
      <c r="S45" s="453"/>
      <c r="T45" s="453"/>
      <c r="U45" s="453"/>
      <c r="V45" s="453"/>
    </row>
    <row r="46" spans="1:22" s="457" customFormat="1" ht="15" customHeight="1">
      <c r="A46" s="299" t="s">
        <v>1314</v>
      </c>
      <c r="B46" s="299" t="s">
        <v>1729</v>
      </c>
      <c r="C46" s="497" t="s">
        <v>1711</v>
      </c>
      <c r="D46" s="498">
        <v>26079</v>
      </c>
      <c r="E46" s="498">
        <v>22864</v>
      </c>
      <c r="F46" s="498">
        <v>22313</v>
      </c>
      <c r="G46" s="498">
        <v>23189</v>
      </c>
      <c r="H46" s="498">
        <v>22976</v>
      </c>
      <c r="I46" s="453"/>
      <c r="J46" s="480" t="s">
        <v>1712</v>
      </c>
      <c r="K46" s="453"/>
      <c r="L46" s="453"/>
      <c r="M46" s="453"/>
      <c r="N46" s="453"/>
      <c r="O46" s="453"/>
      <c r="P46" s="453"/>
      <c r="Q46" s="453"/>
      <c r="R46" s="453"/>
      <c r="S46" s="453"/>
      <c r="T46" s="453"/>
      <c r="U46" s="453"/>
      <c r="V46" s="453"/>
    </row>
    <row r="47" spans="1:22" s="457" customFormat="1" ht="15" customHeight="1">
      <c r="A47" s="300" t="s">
        <v>1299</v>
      </c>
      <c r="B47" s="300" t="s">
        <v>1714</v>
      </c>
      <c r="C47" s="499" t="s">
        <v>1089</v>
      </c>
      <c r="D47" s="500">
        <v>0.78300000000000003</v>
      </c>
      <c r="E47" s="500">
        <v>0.78100000000000003</v>
      </c>
      <c r="F47" s="500">
        <v>0.75700000000000001</v>
      </c>
      <c r="G47" s="500">
        <v>0.75833369269912454</v>
      </c>
      <c r="H47" s="500">
        <v>0.75700731197771587</v>
      </c>
      <c r="I47" s="453"/>
      <c r="J47" s="480" t="s">
        <v>1712</v>
      </c>
      <c r="K47" s="453"/>
      <c r="L47" s="453"/>
      <c r="M47" s="453"/>
      <c r="N47" s="453"/>
      <c r="O47" s="453"/>
      <c r="P47" s="453"/>
      <c r="Q47" s="453"/>
      <c r="R47" s="453"/>
      <c r="S47" s="453"/>
      <c r="T47" s="453"/>
      <c r="U47" s="453"/>
      <c r="V47" s="453"/>
    </row>
    <row r="48" spans="1:22" s="457" customFormat="1" ht="15" customHeight="1">
      <c r="A48" s="300" t="s">
        <v>1300</v>
      </c>
      <c r="B48" s="300" t="s">
        <v>1715</v>
      </c>
      <c r="C48" s="499" t="s">
        <v>1089</v>
      </c>
      <c r="D48" s="500">
        <v>0.217</v>
      </c>
      <c r="E48" s="500">
        <v>0.219</v>
      </c>
      <c r="F48" s="500">
        <v>0.24299999999999999</v>
      </c>
      <c r="G48" s="500">
        <v>0.2416663073008754</v>
      </c>
      <c r="H48" s="500">
        <v>0.24299268802228413</v>
      </c>
      <c r="I48" s="453"/>
      <c r="J48" s="480" t="s">
        <v>1712</v>
      </c>
      <c r="K48" s="453"/>
      <c r="L48" s="453"/>
      <c r="M48" s="453"/>
      <c r="N48" s="453"/>
      <c r="O48" s="453"/>
      <c r="P48" s="453"/>
      <c r="Q48" s="453"/>
      <c r="R48" s="453"/>
      <c r="S48" s="453"/>
      <c r="T48" s="453"/>
      <c r="U48" s="453"/>
      <c r="V48" s="453"/>
    </row>
    <row r="49" spans="1:22" s="457" customFormat="1" ht="15" customHeight="1">
      <c r="A49" s="302" t="s">
        <v>1315</v>
      </c>
      <c r="B49" s="302" t="s">
        <v>1730</v>
      </c>
      <c r="C49" s="507"/>
      <c r="D49" s="508"/>
      <c r="E49" s="508"/>
      <c r="F49" s="508"/>
      <c r="G49" s="508"/>
      <c r="H49" s="508"/>
      <c r="I49" s="453"/>
      <c r="J49" s="508"/>
      <c r="K49" s="453"/>
      <c r="L49" s="453"/>
      <c r="M49" s="453"/>
      <c r="N49" s="453"/>
      <c r="O49" s="453"/>
      <c r="P49" s="453"/>
      <c r="Q49" s="453"/>
      <c r="R49" s="453"/>
      <c r="S49" s="453"/>
      <c r="T49" s="453"/>
      <c r="U49" s="453"/>
      <c r="V49" s="453"/>
    </row>
    <row r="50" spans="1:22" s="457" customFormat="1" ht="15" customHeight="1">
      <c r="A50" s="299" t="s">
        <v>1312</v>
      </c>
      <c r="B50" s="299" t="s">
        <v>1727</v>
      </c>
      <c r="C50" s="497" t="s">
        <v>1711</v>
      </c>
      <c r="D50" s="501">
        <v>47</v>
      </c>
      <c r="E50" s="501">
        <v>50</v>
      </c>
      <c r="F50" s="501">
        <v>43</v>
      </c>
      <c r="G50" s="501">
        <v>44</v>
      </c>
      <c r="H50" s="501">
        <v>41</v>
      </c>
      <c r="I50" s="453"/>
      <c r="J50" s="480" t="s">
        <v>1712</v>
      </c>
      <c r="K50" s="453"/>
      <c r="L50" s="453"/>
      <c r="M50" s="453"/>
      <c r="N50" s="453"/>
      <c r="O50" s="453"/>
      <c r="P50" s="453"/>
      <c r="Q50" s="453"/>
      <c r="R50" s="453"/>
      <c r="S50" s="453"/>
      <c r="T50" s="453"/>
      <c r="U50" s="453"/>
      <c r="V50" s="453"/>
    </row>
    <row r="51" spans="1:22" s="457" customFormat="1" ht="15" customHeight="1">
      <c r="A51" s="300" t="s">
        <v>1316</v>
      </c>
      <c r="B51" s="300" t="s">
        <v>1731</v>
      </c>
      <c r="C51" s="499" t="s">
        <v>1089</v>
      </c>
      <c r="D51" s="500">
        <v>0</v>
      </c>
      <c r="E51" s="500">
        <v>0</v>
      </c>
      <c r="F51" s="500">
        <v>0</v>
      </c>
      <c r="G51" s="500">
        <v>0</v>
      </c>
      <c r="H51" s="500">
        <v>0</v>
      </c>
      <c r="I51" s="453"/>
      <c r="J51" s="480" t="s">
        <v>1712</v>
      </c>
      <c r="K51" s="453"/>
      <c r="L51" s="453"/>
      <c r="M51" s="453"/>
      <c r="N51" s="453"/>
      <c r="O51" s="453"/>
      <c r="P51" s="453"/>
      <c r="Q51" s="453"/>
      <c r="R51" s="453"/>
      <c r="S51" s="453"/>
      <c r="T51" s="453"/>
      <c r="U51" s="453"/>
      <c r="V51" s="453"/>
    </row>
    <row r="52" spans="1:22" s="457" customFormat="1" ht="15" customHeight="1">
      <c r="A52" s="300" t="s">
        <v>1317</v>
      </c>
      <c r="B52" s="300" t="s">
        <v>1732</v>
      </c>
      <c r="C52" s="499" t="s">
        <v>1089</v>
      </c>
      <c r="D52" s="500">
        <v>0.68085106382978722</v>
      </c>
      <c r="E52" s="500">
        <v>0.72</v>
      </c>
      <c r="F52" s="500">
        <v>0.60499999999999998</v>
      </c>
      <c r="G52" s="500">
        <v>0.54545454545454541</v>
      </c>
      <c r="H52" s="500">
        <v>0.51219512195121952</v>
      </c>
      <c r="I52" s="453"/>
      <c r="J52" s="480" t="s">
        <v>1712</v>
      </c>
      <c r="K52" s="453"/>
      <c r="L52" s="453"/>
      <c r="M52" s="453"/>
      <c r="N52" s="453"/>
      <c r="O52" s="453"/>
      <c r="P52" s="453"/>
      <c r="Q52" s="453"/>
      <c r="R52" s="453"/>
      <c r="S52" s="453"/>
      <c r="T52" s="453"/>
      <c r="U52" s="453"/>
      <c r="V52" s="453"/>
    </row>
    <row r="53" spans="1:22" s="457" customFormat="1" ht="15" customHeight="1">
      <c r="A53" s="300" t="s">
        <v>1318</v>
      </c>
      <c r="B53" s="300" t="s">
        <v>1733</v>
      </c>
      <c r="C53" s="499" t="s">
        <v>1089</v>
      </c>
      <c r="D53" s="500">
        <v>0.31914893617021278</v>
      </c>
      <c r="E53" s="500">
        <v>0.28000000000000003</v>
      </c>
      <c r="F53" s="500">
        <v>0.39500000000000002</v>
      </c>
      <c r="G53" s="500">
        <v>0.45454545454545453</v>
      </c>
      <c r="H53" s="500">
        <v>0.48780487804878048</v>
      </c>
      <c r="I53" s="453"/>
      <c r="J53" s="480" t="s">
        <v>1712</v>
      </c>
      <c r="K53" s="453"/>
      <c r="L53" s="453"/>
      <c r="M53" s="453"/>
      <c r="N53" s="453"/>
      <c r="O53" s="453"/>
      <c r="P53" s="453"/>
      <c r="Q53" s="453"/>
      <c r="R53" s="453"/>
      <c r="S53" s="453"/>
      <c r="T53" s="453"/>
      <c r="U53" s="453"/>
      <c r="V53" s="453"/>
    </row>
    <row r="54" spans="1:22" s="457" customFormat="1" ht="15" customHeight="1">
      <c r="A54" s="299" t="s">
        <v>1313</v>
      </c>
      <c r="B54" s="299" t="s">
        <v>1728</v>
      </c>
      <c r="C54" s="497" t="s">
        <v>1711</v>
      </c>
      <c r="D54" s="498">
        <v>605</v>
      </c>
      <c r="E54" s="498">
        <v>1022</v>
      </c>
      <c r="F54" s="498">
        <v>1034</v>
      </c>
      <c r="G54" s="498">
        <v>1171</v>
      </c>
      <c r="H54" s="498">
        <v>1271</v>
      </c>
      <c r="I54" s="453"/>
      <c r="J54" s="480" t="s">
        <v>1712</v>
      </c>
      <c r="K54" s="453"/>
      <c r="L54" s="453"/>
      <c r="M54" s="453"/>
      <c r="N54" s="453"/>
      <c r="O54" s="453"/>
      <c r="P54" s="453"/>
      <c r="Q54" s="453"/>
      <c r="R54" s="453"/>
      <c r="S54" s="453"/>
      <c r="T54" s="453"/>
      <c r="U54" s="453"/>
      <c r="V54" s="453"/>
    </row>
    <row r="55" spans="1:22" s="457" customFormat="1" ht="15" customHeight="1">
      <c r="A55" s="300" t="s">
        <v>1316</v>
      </c>
      <c r="B55" s="300" t="s">
        <v>1731</v>
      </c>
      <c r="C55" s="499" t="s">
        <v>1089</v>
      </c>
      <c r="D55" s="500">
        <v>4.9586776859504135E-3</v>
      </c>
      <c r="E55" s="500">
        <v>2.5440313111545987E-2</v>
      </c>
      <c r="F55" s="500">
        <v>2.3E-2</v>
      </c>
      <c r="G55" s="500">
        <v>1.1101622544833475E-2</v>
      </c>
      <c r="H55" s="500">
        <v>2.3603461841070024E-3</v>
      </c>
      <c r="I55" s="453"/>
      <c r="J55" s="480" t="s">
        <v>1712</v>
      </c>
      <c r="K55" s="453"/>
      <c r="L55" s="453"/>
      <c r="M55" s="453"/>
      <c r="N55" s="453"/>
      <c r="O55" s="453"/>
      <c r="P55" s="453"/>
      <c r="Q55" s="453"/>
      <c r="R55" s="453"/>
      <c r="S55" s="453"/>
      <c r="T55" s="453"/>
      <c r="U55" s="453"/>
      <c r="V55" s="453"/>
    </row>
    <row r="56" spans="1:22" s="457" customFormat="1" ht="15" customHeight="1">
      <c r="A56" s="300" t="s">
        <v>1317</v>
      </c>
      <c r="B56" s="300" t="s">
        <v>1732</v>
      </c>
      <c r="C56" s="499" t="s">
        <v>1089</v>
      </c>
      <c r="D56" s="500">
        <v>0.75206611570247939</v>
      </c>
      <c r="E56" s="500">
        <v>0.7583170254403131</v>
      </c>
      <c r="F56" s="500">
        <v>0.752</v>
      </c>
      <c r="G56" s="500">
        <v>0.75491033304867639</v>
      </c>
      <c r="H56" s="500">
        <v>0.7608182533438238</v>
      </c>
      <c r="I56" s="453"/>
      <c r="J56" s="480" t="s">
        <v>1712</v>
      </c>
      <c r="K56" s="453"/>
      <c r="L56" s="453"/>
      <c r="M56" s="453"/>
      <c r="N56" s="453"/>
      <c r="O56" s="453"/>
      <c r="P56" s="453"/>
      <c r="Q56" s="453"/>
      <c r="R56" s="453"/>
      <c r="S56" s="453"/>
      <c r="T56" s="453"/>
      <c r="U56" s="453"/>
      <c r="V56" s="453"/>
    </row>
    <row r="57" spans="1:22" s="457" customFormat="1" ht="15" customHeight="1">
      <c r="A57" s="300" t="s">
        <v>1318</v>
      </c>
      <c r="B57" s="300" t="s">
        <v>1733</v>
      </c>
      <c r="C57" s="499" t="s">
        <v>1089</v>
      </c>
      <c r="D57" s="500">
        <v>0.24297520661157024</v>
      </c>
      <c r="E57" s="500">
        <v>0.21624266144814089</v>
      </c>
      <c r="F57" s="500">
        <v>0.22500000000000001</v>
      </c>
      <c r="G57" s="500">
        <v>0.23398804440649018</v>
      </c>
      <c r="H57" s="500">
        <v>0.23682140047206923</v>
      </c>
      <c r="I57" s="453"/>
      <c r="J57" s="480" t="s">
        <v>1712</v>
      </c>
      <c r="K57" s="453"/>
      <c r="L57" s="453"/>
      <c r="M57" s="453"/>
      <c r="N57" s="453"/>
      <c r="O57" s="453"/>
      <c r="P57" s="453"/>
      <c r="Q57" s="453"/>
      <c r="R57" s="453"/>
      <c r="S57" s="453"/>
      <c r="T57" s="453"/>
      <c r="U57" s="453"/>
      <c r="V57" s="453"/>
    </row>
    <row r="58" spans="1:22" s="457" customFormat="1" ht="15" customHeight="1">
      <c r="A58" s="299" t="s">
        <v>1319</v>
      </c>
      <c r="B58" s="299" t="s">
        <v>1729</v>
      </c>
      <c r="C58" s="497" t="s">
        <v>1711</v>
      </c>
      <c r="D58" s="498">
        <v>26079</v>
      </c>
      <c r="E58" s="498">
        <v>22864</v>
      </c>
      <c r="F58" s="498">
        <v>22313</v>
      </c>
      <c r="G58" s="498">
        <v>23189</v>
      </c>
      <c r="H58" s="498">
        <v>22976</v>
      </c>
      <c r="I58" s="453"/>
      <c r="J58" s="480" t="s">
        <v>1712</v>
      </c>
      <c r="K58" s="453"/>
      <c r="L58" s="453"/>
      <c r="M58" s="453"/>
      <c r="N58" s="453"/>
      <c r="O58" s="453"/>
      <c r="P58" s="453"/>
      <c r="Q58" s="453"/>
      <c r="R58" s="453"/>
      <c r="S58" s="453"/>
      <c r="T58" s="453"/>
      <c r="U58" s="453"/>
      <c r="V58" s="453"/>
    </row>
    <row r="59" spans="1:22" s="457" customFormat="1" ht="15" customHeight="1">
      <c r="A59" s="300" t="s">
        <v>1316</v>
      </c>
      <c r="B59" s="300" t="s">
        <v>1731</v>
      </c>
      <c r="C59" s="499" t="s">
        <v>1089</v>
      </c>
      <c r="D59" s="500">
        <v>0.11081713255876376</v>
      </c>
      <c r="E59" s="500">
        <v>0.10181945416375088</v>
      </c>
      <c r="F59" s="500">
        <v>0.10635055797068974</v>
      </c>
      <c r="G59" s="500">
        <v>0.11259648971495105</v>
      </c>
      <c r="H59" s="500">
        <v>0.11881963788300835</v>
      </c>
      <c r="I59" s="453"/>
      <c r="J59" s="480" t="s">
        <v>1712</v>
      </c>
      <c r="K59" s="453"/>
      <c r="L59" s="453"/>
      <c r="M59" s="453"/>
      <c r="N59" s="453"/>
      <c r="O59" s="453"/>
      <c r="P59" s="453"/>
      <c r="Q59" s="453"/>
      <c r="R59" s="453"/>
      <c r="S59" s="453"/>
      <c r="T59" s="453"/>
      <c r="U59" s="453"/>
      <c r="V59" s="453"/>
    </row>
    <row r="60" spans="1:22" s="457" customFormat="1" ht="15" customHeight="1">
      <c r="A60" s="300" t="s">
        <v>1317</v>
      </c>
      <c r="B60" s="300" t="s">
        <v>1732</v>
      </c>
      <c r="C60" s="499" t="s">
        <v>1089</v>
      </c>
      <c r="D60" s="500">
        <v>0.57839641090532612</v>
      </c>
      <c r="E60" s="500">
        <v>0.58003848845346395</v>
      </c>
      <c r="F60" s="500">
        <v>0.5761215434948237</v>
      </c>
      <c r="G60" s="500">
        <v>0.56513864332226482</v>
      </c>
      <c r="H60" s="500">
        <v>0.55114032033426186</v>
      </c>
      <c r="I60" s="453"/>
      <c r="J60" s="480" t="s">
        <v>1712</v>
      </c>
      <c r="K60" s="453"/>
      <c r="L60" s="453"/>
      <c r="M60" s="453"/>
      <c r="N60" s="453"/>
      <c r="O60" s="453"/>
      <c r="P60" s="453"/>
      <c r="Q60" s="453"/>
      <c r="R60" s="453"/>
      <c r="S60" s="453"/>
      <c r="T60" s="453"/>
      <c r="U60" s="453"/>
      <c r="V60" s="453"/>
    </row>
    <row r="61" spans="1:22" s="457" customFormat="1" ht="15" customHeight="1">
      <c r="A61" s="300" t="s">
        <v>1318</v>
      </c>
      <c r="B61" s="300" t="s">
        <v>1733</v>
      </c>
      <c r="C61" s="499" t="s">
        <v>1089</v>
      </c>
      <c r="D61" s="500">
        <v>0.31078645653591014</v>
      </c>
      <c r="E61" s="500">
        <v>0.31814205738278517</v>
      </c>
      <c r="F61" s="500">
        <v>0.318</v>
      </c>
      <c r="G61" s="500">
        <v>0.32226486696278406</v>
      </c>
      <c r="H61" s="500">
        <v>0.33004004178272983</v>
      </c>
      <c r="I61" s="453"/>
      <c r="J61" s="480" t="s">
        <v>1712</v>
      </c>
      <c r="K61" s="453"/>
      <c r="L61" s="453"/>
      <c r="M61" s="453"/>
      <c r="N61" s="453"/>
      <c r="O61" s="453"/>
      <c r="P61" s="453"/>
      <c r="Q61" s="453"/>
      <c r="R61" s="453"/>
      <c r="S61" s="453"/>
      <c r="T61" s="453"/>
      <c r="U61" s="453"/>
      <c r="V61" s="453"/>
    </row>
    <row r="62" spans="1:22" ht="4.5" customHeight="1">
      <c r="A62" s="305"/>
      <c r="B62" s="305"/>
      <c r="D62" s="509"/>
      <c r="E62" s="509"/>
      <c r="F62" s="509"/>
      <c r="G62" s="509"/>
      <c r="H62" s="509"/>
      <c r="J62" s="509"/>
    </row>
    <row r="63" spans="1:22" s="457" customFormat="1">
      <c r="A63" s="302" t="s">
        <v>1320</v>
      </c>
      <c r="B63" s="302" t="s">
        <v>1734</v>
      </c>
      <c r="C63" s="507"/>
      <c r="D63" s="508"/>
      <c r="E63" s="508"/>
      <c r="F63" s="508"/>
      <c r="G63" s="508"/>
      <c r="H63" s="508"/>
      <c r="I63" s="453"/>
      <c r="J63" s="508"/>
      <c r="K63" s="453"/>
      <c r="L63" s="453"/>
      <c r="M63" s="453"/>
      <c r="N63" s="453"/>
      <c r="O63" s="453"/>
      <c r="P63" s="453"/>
      <c r="Q63" s="453"/>
      <c r="R63" s="453"/>
      <c r="S63" s="453"/>
      <c r="T63" s="453"/>
      <c r="U63" s="453"/>
      <c r="V63" s="453"/>
    </row>
    <row r="64" spans="1:22" s="457" customFormat="1">
      <c r="A64" s="306" t="s">
        <v>1321</v>
      </c>
      <c r="B64" s="306" t="s">
        <v>1735</v>
      </c>
      <c r="C64" s="497" t="s">
        <v>1711</v>
      </c>
      <c r="D64" s="498">
        <v>2403</v>
      </c>
      <c r="E64" s="498">
        <v>3142</v>
      </c>
      <c r="F64" s="498">
        <v>3009</v>
      </c>
      <c r="G64" s="498">
        <v>2543</v>
      </c>
      <c r="H64" s="498">
        <v>3179</v>
      </c>
      <c r="I64" s="453"/>
      <c r="J64" s="480" t="s">
        <v>1736</v>
      </c>
      <c r="K64" s="453"/>
      <c r="L64" s="453"/>
      <c r="M64" s="453"/>
      <c r="N64" s="453"/>
      <c r="O64" s="453"/>
      <c r="P64" s="453"/>
      <c r="Q64" s="453"/>
      <c r="R64" s="453"/>
      <c r="S64" s="453"/>
      <c r="T64" s="453"/>
      <c r="U64" s="453"/>
      <c r="V64" s="453"/>
    </row>
    <row r="65" spans="1:22" s="457" customFormat="1">
      <c r="A65" s="307" t="s">
        <v>1322</v>
      </c>
      <c r="B65" s="307" t="s">
        <v>1719</v>
      </c>
      <c r="C65" s="499" t="s">
        <v>1089</v>
      </c>
      <c r="D65" s="500">
        <v>0.10199999999999999</v>
      </c>
      <c r="E65" s="500">
        <v>0.1237721021611002</v>
      </c>
      <c r="F65" s="500">
        <v>0.12042743936604498</v>
      </c>
      <c r="G65" s="500">
        <v>0.10420422881495001</v>
      </c>
      <c r="H65" s="500">
        <v>0.13088768720626801</v>
      </c>
      <c r="I65" s="453"/>
      <c r="J65" s="480" t="s">
        <v>1736</v>
      </c>
      <c r="K65" s="453"/>
      <c r="L65" s="453"/>
      <c r="M65" s="453"/>
      <c r="N65" s="453"/>
      <c r="O65" s="453"/>
      <c r="P65" s="453"/>
      <c r="Q65" s="453"/>
      <c r="R65" s="453"/>
      <c r="S65" s="453"/>
      <c r="T65" s="453"/>
      <c r="U65" s="453"/>
      <c r="V65" s="453"/>
    </row>
    <row r="66" spans="1:22" s="457" customFormat="1">
      <c r="A66" s="302" t="s">
        <v>1323</v>
      </c>
      <c r="B66" s="302" t="s">
        <v>1737</v>
      </c>
      <c r="C66" s="510"/>
      <c r="D66" s="511"/>
      <c r="E66" s="511"/>
      <c r="F66" s="511"/>
      <c r="G66" s="511"/>
      <c r="H66" s="511"/>
      <c r="I66" s="453"/>
      <c r="J66" s="511"/>
      <c r="K66" s="453"/>
      <c r="L66" s="453"/>
      <c r="M66" s="453"/>
      <c r="N66" s="453"/>
      <c r="O66" s="453"/>
      <c r="P66" s="453"/>
      <c r="Q66" s="453"/>
      <c r="R66" s="453"/>
      <c r="S66" s="453"/>
      <c r="T66" s="453"/>
      <c r="U66" s="453"/>
      <c r="V66" s="453"/>
    </row>
    <row r="67" spans="1:22" s="457" customFormat="1">
      <c r="A67" s="300" t="s">
        <v>230</v>
      </c>
      <c r="B67" s="300" t="s">
        <v>360</v>
      </c>
      <c r="C67" s="499" t="s">
        <v>1711</v>
      </c>
      <c r="D67" s="480">
        <v>1025</v>
      </c>
      <c r="E67" s="480">
        <v>1689</v>
      </c>
      <c r="F67" s="480">
        <v>944</v>
      </c>
      <c r="G67" s="480">
        <v>1198</v>
      </c>
      <c r="H67" s="480">
        <v>1092</v>
      </c>
      <c r="I67" s="453"/>
      <c r="J67" s="480" t="s">
        <v>1736</v>
      </c>
      <c r="K67" s="453"/>
      <c r="L67" s="453"/>
      <c r="M67" s="453"/>
      <c r="N67" s="453"/>
      <c r="O67" s="453"/>
      <c r="P67" s="453"/>
      <c r="Q67" s="453"/>
      <c r="R67" s="453"/>
      <c r="S67" s="453"/>
      <c r="T67" s="453"/>
      <c r="U67" s="453"/>
      <c r="V67" s="453"/>
    </row>
    <row r="68" spans="1:22" s="457" customFormat="1">
      <c r="A68" s="300" t="s">
        <v>231</v>
      </c>
      <c r="B68" s="300" t="s">
        <v>363</v>
      </c>
      <c r="C68" s="499" t="s">
        <v>1711</v>
      </c>
      <c r="D68" s="480">
        <v>349</v>
      </c>
      <c r="E68" s="480">
        <v>406</v>
      </c>
      <c r="F68" s="480">
        <v>340</v>
      </c>
      <c r="G68" s="480">
        <v>323</v>
      </c>
      <c r="H68" s="480">
        <v>404</v>
      </c>
      <c r="I68" s="453"/>
      <c r="J68" s="480" t="s">
        <v>1736</v>
      </c>
      <c r="K68" s="453"/>
      <c r="L68" s="453"/>
      <c r="M68" s="453"/>
      <c r="N68" s="453"/>
      <c r="O68" s="453"/>
      <c r="P68" s="453"/>
      <c r="Q68" s="453"/>
      <c r="R68" s="453"/>
      <c r="S68" s="453"/>
      <c r="T68" s="453"/>
      <c r="U68" s="453"/>
      <c r="V68" s="453"/>
    </row>
    <row r="69" spans="1:22" s="457" customFormat="1">
      <c r="A69" s="300" t="s">
        <v>155</v>
      </c>
      <c r="B69" s="300" t="s">
        <v>361</v>
      </c>
      <c r="C69" s="499" t="s">
        <v>1711</v>
      </c>
      <c r="D69" s="480">
        <v>349</v>
      </c>
      <c r="E69" s="480">
        <v>496</v>
      </c>
      <c r="F69" s="480">
        <v>1380</v>
      </c>
      <c r="G69" s="480">
        <v>651</v>
      </c>
      <c r="H69" s="480">
        <v>1380</v>
      </c>
      <c r="I69" s="453"/>
      <c r="J69" s="480" t="s">
        <v>1736</v>
      </c>
      <c r="K69" s="453"/>
      <c r="L69" s="453"/>
      <c r="M69" s="453"/>
      <c r="N69" s="453"/>
      <c r="O69" s="453"/>
      <c r="P69" s="453"/>
      <c r="Q69" s="453"/>
      <c r="R69" s="453"/>
      <c r="S69" s="453"/>
      <c r="T69" s="453"/>
      <c r="U69" s="453"/>
      <c r="V69" s="453"/>
    </row>
    <row r="70" spans="1:22" s="457" customFormat="1">
      <c r="A70" s="300" t="s">
        <v>1306</v>
      </c>
      <c r="B70" s="300" t="s">
        <v>1721</v>
      </c>
      <c r="C70" s="499" t="s">
        <v>1711</v>
      </c>
      <c r="D70" s="480">
        <v>449</v>
      </c>
      <c r="E70" s="480">
        <v>483</v>
      </c>
      <c r="F70" s="480">
        <v>327</v>
      </c>
      <c r="G70" s="480">
        <v>350</v>
      </c>
      <c r="H70" s="480">
        <v>280</v>
      </c>
      <c r="I70" s="453"/>
      <c r="J70" s="480" t="s">
        <v>1736</v>
      </c>
      <c r="K70" s="453"/>
      <c r="L70" s="453"/>
      <c r="M70" s="453"/>
      <c r="N70" s="453"/>
      <c r="O70" s="453"/>
      <c r="P70" s="453"/>
      <c r="Q70" s="453"/>
      <c r="R70" s="453"/>
      <c r="S70" s="453"/>
      <c r="T70" s="453"/>
      <c r="U70" s="453"/>
      <c r="V70" s="453"/>
    </row>
    <row r="71" spans="1:22" s="457" customFormat="1">
      <c r="A71" s="300" t="s">
        <v>1307</v>
      </c>
      <c r="B71" s="300" t="s">
        <v>1722</v>
      </c>
      <c r="C71" s="499" t="s">
        <v>1711</v>
      </c>
      <c r="D71" s="480">
        <v>230</v>
      </c>
      <c r="E71" s="480">
        <v>68</v>
      </c>
      <c r="F71" s="480">
        <v>18</v>
      </c>
      <c r="G71" s="480">
        <v>21</v>
      </c>
      <c r="H71" s="480">
        <v>23</v>
      </c>
      <c r="I71" s="453"/>
      <c r="J71" s="480" t="s">
        <v>1736</v>
      </c>
      <c r="K71" s="453"/>
      <c r="L71" s="453"/>
      <c r="M71" s="453"/>
      <c r="N71" s="453"/>
      <c r="O71" s="453"/>
      <c r="P71" s="453"/>
      <c r="Q71" s="453"/>
      <c r="R71" s="453"/>
      <c r="S71" s="453"/>
      <c r="T71" s="453"/>
      <c r="U71" s="453"/>
      <c r="V71" s="453"/>
    </row>
    <row r="72" spans="1:22" s="457" customFormat="1">
      <c r="A72" s="302" t="s">
        <v>1324</v>
      </c>
      <c r="B72" s="302" t="s">
        <v>1738</v>
      </c>
      <c r="C72" s="510"/>
      <c r="D72" s="511"/>
      <c r="E72" s="511"/>
      <c r="F72" s="511"/>
      <c r="G72" s="511"/>
      <c r="H72" s="511"/>
      <c r="I72" s="453"/>
      <c r="J72" s="511"/>
      <c r="K72" s="453"/>
      <c r="L72" s="453"/>
      <c r="M72" s="453"/>
      <c r="N72" s="453"/>
      <c r="O72" s="453"/>
      <c r="P72" s="453"/>
      <c r="Q72" s="453"/>
      <c r="R72" s="453"/>
      <c r="S72" s="453"/>
      <c r="T72" s="453"/>
      <c r="U72" s="453"/>
      <c r="V72" s="453"/>
    </row>
    <row r="73" spans="1:22" s="457" customFormat="1">
      <c r="A73" s="308" t="s">
        <v>1325</v>
      </c>
      <c r="B73" s="308" t="s">
        <v>1739</v>
      </c>
      <c r="C73" s="499" t="s">
        <v>1089</v>
      </c>
      <c r="D73" s="500">
        <v>8.2000000000000003E-2</v>
      </c>
      <c r="E73" s="500">
        <v>0.1167</v>
      </c>
      <c r="F73" s="500">
        <v>0.11414700237100599</v>
      </c>
      <c r="G73" s="500">
        <v>9.4143049932519998E-2</v>
      </c>
      <c r="H73" s="500">
        <v>0.13112971186637901</v>
      </c>
      <c r="I73" s="453"/>
      <c r="J73" s="480" t="s">
        <v>1736</v>
      </c>
      <c r="K73" s="453"/>
      <c r="L73" s="453"/>
      <c r="M73" s="453"/>
      <c r="N73" s="453"/>
      <c r="O73" s="453"/>
      <c r="P73" s="453"/>
      <c r="Q73" s="453"/>
      <c r="R73" s="453"/>
      <c r="S73" s="453"/>
      <c r="T73" s="453"/>
      <c r="U73" s="453"/>
      <c r="V73" s="453"/>
    </row>
    <row r="74" spans="1:22" s="457" customFormat="1">
      <c r="A74" s="308" t="s">
        <v>1326</v>
      </c>
      <c r="B74" s="308" t="s">
        <v>1740</v>
      </c>
      <c r="C74" s="499" t="s">
        <v>1089</v>
      </c>
      <c r="D74" s="500">
        <v>0.112</v>
      </c>
      <c r="E74" s="500">
        <v>0.152</v>
      </c>
      <c r="F74" s="500">
        <v>0.17389006342494714</v>
      </c>
      <c r="G74" s="500">
        <v>0.13590746725634001</v>
      </c>
      <c r="H74" s="500">
        <v>0.13013233244419101</v>
      </c>
      <c r="I74" s="453"/>
      <c r="J74" s="480" t="s">
        <v>1736</v>
      </c>
      <c r="K74" s="453"/>
      <c r="L74" s="453"/>
      <c r="M74" s="453"/>
      <c r="N74" s="453"/>
      <c r="O74" s="453"/>
      <c r="P74" s="453"/>
      <c r="Q74" s="453"/>
      <c r="R74" s="453"/>
      <c r="S74" s="453"/>
      <c r="T74" s="453"/>
      <c r="U74" s="453"/>
      <c r="V74" s="453"/>
    </row>
    <row r="75" spans="1:22" s="457" customFormat="1">
      <c r="A75" s="302" t="s">
        <v>1327</v>
      </c>
      <c r="B75" s="302" t="s">
        <v>1741</v>
      </c>
      <c r="C75" s="510"/>
      <c r="D75" s="511"/>
      <c r="E75" s="511"/>
      <c r="F75" s="511"/>
      <c r="G75" s="511"/>
      <c r="H75" s="511"/>
      <c r="I75" s="453"/>
      <c r="J75" s="511"/>
      <c r="K75" s="453"/>
      <c r="L75" s="453"/>
      <c r="M75" s="453"/>
      <c r="N75" s="453"/>
      <c r="O75" s="453"/>
      <c r="P75" s="453"/>
      <c r="Q75" s="453"/>
      <c r="R75" s="453"/>
      <c r="S75" s="453"/>
      <c r="T75" s="453"/>
      <c r="U75" s="453"/>
      <c r="V75" s="453"/>
    </row>
    <row r="76" spans="1:22" s="457" customFormat="1">
      <c r="A76" s="308" t="s">
        <v>1325</v>
      </c>
      <c r="B76" s="308" t="s">
        <v>1739</v>
      </c>
      <c r="C76" s="499" t="s">
        <v>1711</v>
      </c>
      <c r="D76" s="480">
        <v>1658</v>
      </c>
      <c r="E76" s="480">
        <v>1958</v>
      </c>
      <c r="F76" s="480">
        <v>2022</v>
      </c>
      <c r="G76" s="480">
        <v>1744</v>
      </c>
      <c r="H76" s="480">
        <v>2412</v>
      </c>
      <c r="I76" s="453"/>
      <c r="J76" s="480" t="s">
        <v>1736</v>
      </c>
      <c r="K76" s="453"/>
      <c r="L76" s="453"/>
      <c r="M76" s="453"/>
      <c r="N76" s="453"/>
      <c r="O76" s="453"/>
      <c r="P76" s="453"/>
      <c r="Q76" s="453"/>
      <c r="R76" s="453"/>
      <c r="S76" s="453"/>
      <c r="T76" s="453"/>
      <c r="U76" s="453"/>
      <c r="V76" s="453"/>
    </row>
    <row r="77" spans="1:22" s="457" customFormat="1">
      <c r="A77" s="308" t="s">
        <v>1326</v>
      </c>
      <c r="B77" s="308" t="s">
        <v>1740</v>
      </c>
      <c r="C77" s="499" t="s">
        <v>1711</v>
      </c>
      <c r="D77" s="512">
        <v>745</v>
      </c>
      <c r="E77" s="512">
        <v>1184</v>
      </c>
      <c r="F77" s="512">
        <v>987</v>
      </c>
      <c r="G77" s="512">
        <v>799</v>
      </c>
      <c r="H77" s="512">
        <v>767</v>
      </c>
      <c r="I77" s="453"/>
      <c r="J77" s="480" t="s">
        <v>1736</v>
      </c>
      <c r="K77" s="453"/>
      <c r="L77" s="453"/>
      <c r="M77" s="453"/>
      <c r="N77" s="453"/>
      <c r="O77" s="453"/>
      <c r="P77" s="453"/>
      <c r="Q77" s="453"/>
      <c r="R77" s="453"/>
      <c r="S77" s="453"/>
      <c r="T77" s="453"/>
      <c r="U77" s="453"/>
      <c r="V77" s="453"/>
    </row>
    <row r="78" spans="1:22" s="457" customFormat="1">
      <c r="A78" s="302" t="s">
        <v>1328</v>
      </c>
      <c r="B78" s="302" t="s">
        <v>1742</v>
      </c>
      <c r="C78" s="510"/>
      <c r="D78" s="511"/>
      <c r="E78" s="511"/>
      <c r="F78" s="511"/>
      <c r="G78" s="511"/>
      <c r="H78" s="511"/>
      <c r="I78" s="453"/>
      <c r="J78" s="511"/>
      <c r="K78" s="453"/>
      <c r="L78" s="453"/>
      <c r="M78" s="453"/>
      <c r="N78" s="453"/>
      <c r="O78" s="453"/>
      <c r="P78" s="453"/>
      <c r="Q78" s="453"/>
      <c r="R78" s="453"/>
      <c r="S78" s="453"/>
      <c r="T78" s="453"/>
      <c r="U78" s="453"/>
      <c r="V78" s="453"/>
    </row>
    <row r="79" spans="1:22" s="457" customFormat="1">
      <c r="A79" s="300" t="s">
        <v>1329</v>
      </c>
      <c r="B79" s="300" t="s">
        <v>1743</v>
      </c>
      <c r="C79" s="499" t="s">
        <v>1711</v>
      </c>
      <c r="D79" s="480">
        <v>1070</v>
      </c>
      <c r="E79" s="480">
        <v>1178</v>
      </c>
      <c r="F79" s="480">
        <v>1379</v>
      </c>
      <c r="G79" s="480">
        <v>1104</v>
      </c>
      <c r="H79" s="480">
        <v>1726</v>
      </c>
      <c r="I79" s="453"/>
      <c r="J79" s="480" t="s">
        <v>1736</v>
      </c>
      <c r="K79" s="453"/>
      <c r="L79" s="453"/>
      <c r="M79" s="453"/>
      <c r="N79" s="453"/>
      <c r="O79" s="453"/>
      <c r="P79" s="453"/>
      <c r="Q79" s="453"/>
      <c r="R79" s="453"/>
      <c r="S79" s="453"/>
      <c r="T79" s="453"/>
      <c r="U79" s="453"/>
      <c r="V79" s="453"/>
    </row>
    <row r="80" spans="1:22" s="457" customFormat="1">
      <c r="A80" s="300" t="s">
        <v>1330</v>
      </c>
      <c r="B80" s="300" t="s">
        <v>1744</v>
      </c>
      <c r="C80" s="499" t="s">
        <v>1711</v>
      </c>
      <c r="D80" s="480">
        <v>1146</v>
      </c>
      <c r="E80" s="480">
        <v>1603</v>
      </c>
      <c r="F80" s="480">
        <v>1435</v>
      </c>
      <c r="G80" s="480">
        <v>1239</v>
      </c>
      <c r="H80" s="480">
        <v>1228</v>
      </c>
      <c r="I80" s="453"/>
      <c r="J80" s="480" t="s">
        <v>1736</v>
      </c>
      <c r="K80" s="453"/>
      <c r="L80" s="453"/>
      <c r="M80" s="453"/>
      <c r="N80" s="453"/>
      <c r="O80" s="453"/>
      <c r="P80" s="453"/>
      <c r="Q80" s="453"/>
      <c r="R80" s="453"/>
      <c r="S80" s="453"/>
      <c r="T80" s="453"/>
      <c r="U80" s="453"/>
      <c r="V80" s="453"/>
    </row>
    <row r="81" spans="1:22" s="457" customFormat="1">
      <c r="A81" s="300" t="s">
        <v>1331</v>
      </c>
      <c r="B81" s="300" t="s">
        <v>1745</v>
      </c>
      <c r="C81" s="499" t="s">
        <v>1711</v>
      </c>
      <c r="D81" s="480">
        <v>187</v>
      </c>
      <c r="E81" s="480">
        <v>361</v>
      </c>
      <c r="F81" s="480">
        <v>195</v>
      </c>
      <c r="G81" s="480">
        <v>200</v>
      </c>
      <c r="H81" s="480">
        <v>225</v>
      </c>
      <c r="I81" s="453"/>
      <c r="J81" s="480" t="s">
        <v>1736</v>
      </c>
      <c r="K81" s="453"/>
      <c r="L81" s="453"/>
      <c r="M81" s="453"/>
      <c r="N81" s="453"/>
      <c r="O81" s="453"/>
      <c r="P81" s="453"/>
      <c r="Q81" s="453"/>
      <c r="R81" s="453"/>
      <c r="S81" s="453"/>
      <c r="T81" s="453"/>
      <c r="U81" s="453"/>
      <c r="V81" s="453"/>
    </row>
    <row r="82" spans="1:22" ht="5.25" customHeight="1">
      <c r="A82" s="309"/>
      <c r="B82" s="309"/>
    </row>
    <row r="83" spans="1:22" s="457" customFormat="1">
      <c r="A83" s="302" t="s">
        <v>260</v>
      </c>
      <c r="B83" s="302" t="s">
        <v>1746</v>
      </c>
      <c r="C83" s="510"/>
      <c r="D83" s="511"/>
      <c r="E83" s="511"/>
      <c r="F83" s="511"/>
      <c r="G83" s="511"/>
      <c r="H83" s="511"/>
      <c r="I83" s="453"/>
      <c r="J83" s="511"/>
      <c r="K83" s="453"/>
      <c r="L83" s="453"/>
      <c r="M83" s="453"/>
      <c r="N83" s="453"/>
      <c r="O83" s="453"/>
      <c r="P83" s="453"/>
      <c r="Q83" s="453"/>
      <c r="R83" s="453"/>
      <c r="S83" s="453"/>
      <c r="T83" s="453"/>
      <c r="U83" s="453"/>
      <c r="V83" s="453"/>
    </row>
    <row r="84" spans="1:22" s="457" customFormat="1">
      <c r="A84" s="306" t="s">
        <v>1332</v>
      </c>
      <c r="B84" s="306" t="s">
        <v>1747</v>
      </c>
      <c r="C84" s="499" t="s">
        <v>1711</v>
      </c>
      <c r="D84" s="480">
        <v>2383</v>
      </c>
      <c r="E84" s="480">
        <v>3213</v>
      </c>
      <c r="F84" s="480">
        <v>3450</v>
      </c>
      <c r="G84" s="480">
        <v>2639</v>
      </c>
      <c r="H84" s="480">
        <v>3070</v>
      </c>
      <c r="I84" s="453"/>
      <c r="J84" s="480" t="s">
        <v>1736</v>
      </c>
      <c r="K84" s="453"/>
      <c r="L84" s="453"/>
      <c r="M84" s="453"/>
      <c r="N84" s="453"/>
      <c r="O84" s="453"/>
      <c r="P84" s="453"/>
      <c r="Q84" s="453"/>
      <c r="R84" s="453"/>
      <c r="S84" s="453"/>
      <c r="T84" s="453"/>
      <c r="U84" s="453"/>
      <c r="V84" s="453"/>
    </row>
    <row r="85" spans="1:22" s="457" customFormat="1">
      <c r="A85" s="307" t="s">
        <v>1322</v>
      </c>
      <c r="B85" s="307" t="s">
        <v>1719</v>
      </c>
      <c r="C85" s="499" t="s">
        <v>1089</v>
      </c>
      <c r="D85" s="500">
        <v>8.6999999999999994E-2</v>
      </c>
      <c r="E85" s="500">
        <v>0.1237721021611002</v>
      </c>
      <c r="F85" s="500">
        <v>0.13807732330104858</v>
      </c>
      <c r="G85" s="500">
        <v>0.10132074022882592</v>
      </c>
      <c r="H85" s="500">
        <v>0.11689003959792872</v>
      </c>
      <c r="I85" s="453"/>
      <c r="J85" s="480" t="s">
        <v>1736</v>
      </c>
      <c r="K85" s="453"/>
      <c r="L85" s="453"/>
      <c r="M85" s="453"/>
      <c r="N85" s="453"/>
      <c r="O85" s="453"/>
      <c r="P85" s="453"/>
      <c r="Q85" s="453"/>
      <c r="R85" s="453"/>
      <c r="S85" s="453"/>
      <c r="T85" s="453"/>
      <c r="U85" s="453"/>
      <c r="V85" s="453"/>
    </row>
    <row r="86" spans="1:22" s="457" customFormat="1">
      <c r="A86" s="302" t="s">
        <v>1333</v>
      </c>
      <c r="B86" s="302" t="s">
        <v>1748</v>
      </c>
      <c r="C86" s="510"/>
      <c r="D86" s="511"/>
      <c r="E86" s="511"/>
      <c r="F86" s="511"/>
      <c r="G86" s="511"/>
      <c r="H86" s="511"/>
      <c r="I86" s="453"/>
      <c r="J86" s="511"/>
      <c r="K86" s="453"/>
      <c r="L86" s="453"/>
      <c r="M86" s="453"/>
      <c r="N86" s="453"/>
      <c r="O86" s="453"/>
      <c r="P86" s="453"/>
      <c r="Q86" s="453"/>
      <c r="R86" s="453"/>
      <c r="S86" s="453"/>
      <c r="T86" s="453"/>
      <c r="U86" s="453"/>
      <c r="V86" s="453"/>
    </row>
    <row r="87" spans="1:22" s="457" customFormat="1">
      <c r="A87" s="300" t="s">
        <v>230</v>
      </c>
      <c r="B87" s="300" t="s">
        <v>360</v>
      </c>
      <c r="C87" s="499" t="s">
        <v>1711</v>
      </c>
      <c r="D87" s="480">
        <v>896</v>
      </c>
      <c r="E87" s="480">
        <v>1225</v>
      </c>
      <c r="F87" s="480">
        <v>764</v>
      </c>
      <c r="G87" s="480">
        <v>1308</v>
      </c>
      <c r="H87" s="480">
        <v>1363</v>
      </c>
      <c r="I87" s="453"/>
      <c r="J87" s="480" t="s">
        <v>1736</v>
      </c>
      <c r="K87" s="453"/>
      <c r="L87" s="453"/>
      <c r="M87" s="453"/>
      <c r="N87" s="453"/>
      <c r="O87" s="453"/>
      <c r="P87" s="453"/>
      <c r="Q87" s="453"/>
      <c r="R87" s="453"/>
      <c r="S87" s="453"/>
      <c r="T87" s="453"/>
      <c r="U87" s="453"/>
      <c r="V87" s="453"/>
    </row>
    <row r="88" spans="1:22" s="457" customFormat="1">
      <c r="A88" s="300" t="s">
        <v>231</v>
      </c>
      <c r="B88" s="300" t="s">
        <v>363</v>
      </c>
      <c r="C88" s="499" t="s">
        <v>1711</v>
      </c>
      <c r="D88" s="480">
        <v>212</v>
      </c>
      <c r="E88" s="480">
        <v>269</v>
      </c>
      <c r="F88" s="480">
        <v>344</v>
      </c>
      <c r="G88" s="480">
        <v>248</v>
      </c>
      <c r="H88" s="480">
        <v>235</v>
      </c>
      <c r="I88" s="453"/>
      <c r="J88" s="480" t="s">
        <v>1736</v>
      </c>
      <c r="K88" s="453"/>
      <c r="L88" s="453"/>
      <c r="M88" s="453"/>
      <c r="N88" s="453"/>
      <c r="O88" s="453"/>
      <c r="P88" s="453"/>
      <c r="Q88" s="453"/>
      <c r="R88" s="453"/>
      <c r="S88" s="453"/>
      <c r="T88" s="453"/>
      <c r="U88" s="453"/>
      <c r="V88" s="453"/>
    </row>
    <row r="89" spans="1:22" s="457" customFormat="1">
      <c r="A89" s="300" t="s">
        <v>155</v>
      </c>
      <c r="B89" s="300" t="s">
        <v>361</v>
      </c>
      <c r="C89" s="499" t="s">
        <v>1711</v>
      </c>
      <c r="D89" s="480">
        <v>845</v>
      </c>
      <c r="E89" s="480">
        <v>1137</v>
      </c>
      <c r="F89" s="480">
        <v>2025</v>
      </c>
      <c r="G89" s="480">
        <v>586</v>
      </c>
      <c r="H89" s="480">
        <v>818</v>
      </c>
      <c r="I89" s="453"/>
      <c r="J89" s="480" t="s">
        <v>1736</v>
      </c>
      <c r="K89" s="453"/>
      <c r="L89" s="453"/>
      <c r="M89" s="453"/>
      <c r="N89" s="453"/>
      <c r="O89" s="453"/>
      <c r="P89" s="453"/>
      <c r="Q89" s="453"/>
      <c r="R89" s="453"/>
      <c r="S89" s="453"/>
      <c r="T89" s="453"/>
      <c r="U89" s="453"/>
      <c r="V89" s="453"/>
    </row>
    <row r="90" spans="1:22" s="457" customFormat="1">
      <c r="A90" s="300" t="s">
        <v>1306</v>
      </c>
      <c r="B90" s="300" t="s">
        <v>1721</v>
      </c>
      <c r="C90" s="499" t="s">
        <v>1711</v>
      </c>
      <c r="D90" s="480">
        <v>375</v>
      </c>
      <c r="E90" s="480">
        <v>357</v>
      </c>
      <c r="F90" s="480">
        <v>274</v>
      </c>
      <c r="G90" s="480">
        <v>423</v>
      </c>
      <c r="H90" s="480">
        <v>620</v>
      </c>
      <c r="I90" s="453"/>
      <c r="J90" s="480" t="s">
        <v>1736</v>
      </c>
      <c r="K90" s="453"/>
      <c r="L90" s="453"/>
      <c r="M90" s="453"/>
      <c r="N90" s="453"/>
      <c r="O90" s="453"/>
      <c r="P90" s="453"/>
      <c r="Q90" s="453"/>
      <c r="R90" s="453"/>
      <c r="S90" s="453"/>
      <c r="T90" s="453"/>
      <c r="U90" s="453"/>
      <c r="V90" s="453"/>
    </row>
    <row r="91" spans="1:22" s="457" customFormat="1">
      <c r="A91" s="300" t="s">
        <v>1307</v>
      </c>
      <c r="B91" s="300" t="s">
        <v>1722</v>
      </c>
      <c r="C91" s="499" t="s">
        <v>1711</v>
      </c>
      <c r="D91" s="480">
        <v>55</v>
      </c>
      <c r="E91" s="480">
        <v>225</v>
      </c>
      <c r="F91" s="480">
        <v>42</v>
      </c>
      <c r="G91" s="480">
        <v>74</v>
      </c>
      <c r="H91" s="480">
        <v>34</v>
      </c>
      <c r="I91" s="453"/>
      <c r="J91" s="480" t="s">
        <v>1736</v>
      </c>
      <c r="K91" s="453"/>
      <c r="L91" s="453"/>
      <c r="M91" s="453"/>
      <c r="N91" s="453"/>
      <c r="O91" s="453"/>
      <c r="P91" s="453"/>
      <c r="Q91" s="453"/>
      <c r="R91" s="453"/>
      <c r="S91" s="453"/>
      <c r="T91" s="453"/>
      <c r="U91" s="453"/>
      <c r="V91" s="453"/>
    </row>
    <row r="92" spans="1:22" s="457" customFormat="1">
      <c r="A92" s="302" t="s">
        <v>1334</v>
      </c>
      <c r="B92" s="302" t="s">
        <v>1749</v>
      </c>
      <c r="C92" s="510"/>
      <c r="D92" s="511"/>
      <c r="E92" s="511"/>
      <c r="F92" s="511"/>
      <c r="G92" s="511"/>
      <c r="H92" s="511"/>
      <c r="I92" s="453"/>
      <c r="J92" s="511"/>
      <c r="K92" s="453"/>
      <c r="L92" s="453"/>
      <c r="M92" s="453"/>
      <c r="N92" s="453"/>
      <c r="O92" s="453"/>
      <c r="P92" s="453"/>
      <c r="Q92" s="453"/>
      <c r="R92" s="453"/>
      <c r="S92" s="453"/>
      <c r="T92" s="453"/>
      <c r="U92" s="453"/>
      <c r="V92" s="453"/>
    </row>
    <row r="93" spans="1:22" s="457" customFormat="1">
      <c r="A93" s="300" t="s">
        <v>1325</v>
      </c>
      <c r="B93" s="308" t="s">
        <v>1739</v>
      </c>
      <c r="C93" s="499" t="s">
        <v>1711</v>
      </c>
      <c r="D93" s="480">
        <v>1730</v>
      </c>
      <c r="E93" s="480">
        <v>2345</v>
      </c>
      <c r="F93" s="480">
        <v>2596</v>
      </c>
      <c r="G93" s="480">
        <v>1581</v>
      </c>
      <c r="H93" s="480">
        <v>1930</v>
      </c>
      <c r="I93" s="453"/>
      <c r="J93" s="480" t="s">
        <v>1736</v>
      </c>
      <c r="K93" s="453"/>
      <c r="L93" s="453"/>
      <c r="M93" s="453"/>
      <c r="N93" s="453"/>
      <c r="O93" s="453"/>
      <c r="P93" s="453"/>
      <c r="Q93" s="453"/>
      <c r="R93" s="453"/>
      <c r="S93" s="453"/>
      <c r="T93" s="453"/>
      <c r="U93" s="453"/>
      <c r="V93" s="453"/>
    </row>
    <row r="94" spans="1:22" s="457" customFormat="1">
      <c r="A94" s="300" t="s">
        <v>1326</v>
      </c>
      <c r="B94" s="308" t="s">
        <v>1740</v>
      </c>
      <c r="C94" s="499" t="s">
        <v>1711</v>
      </c>
      <c r="D94" s="512">
        <v>653</v>
      </c>
      <c r="E94" s="512">
        <v>868</v>
      </c>
      <c r="F94" s="512">
        <v>854</v>
      </c>
      <c r="G94" s="512">
        <v>633</v>
      </c>
      <c r="H94" s="512">
        <v>779</v>
      </c>
      <c r="I94" s="453"/>
      <c r="J94" s="480" t="s">
        <v>1736</v>
      </c>
      <c r="K94" s="453"/>
      <c r="L94" s="453"/>
      <c r="M94" s="453"/>
      <c r="N94" s="453"/>
      <c r="O94" s="453"/>
      <c r="P94" s="453"/>
      <c r="Q94" s="453"/>
      <c r="R94" s="453"/>
      <c r="S94" s="453"/>
      <c r="T94" s="453"/>
      <c r="U94" s="453"/>
      <c r="V94" s="453"/>
    </row>
    <row r="95" spans="1:22" s="457" customFormat="1">
      <c r="A95" s="302" t="s">
        <v>1324</v>
      </c>
      <c r="B95" s="302" t="s">
        <v>1738</v>
      </c>
      <c r="C95" s="510"/>
      <c r="D95" s="511"/>
      <c r="E95" s="511"/>
      <c r="F95" s="511"/>
      <c r="G95" s="511"/>
      <c r="H95" s="511"/>
      <c r="I95" s="453"/>
      <c r="J95" s="511"/>
      <c r="K95" s="453"/>
      <c r="L95" s="453"/>
      <c r="M95" s="453"/>
      <c r="N95" s="453"/>
      <c r="O95" s="453"/>
      <c r="P95" s="453"/>
      <c r="Q95" s="453"/>
      <c r="R95" s="453"/>
      <c r="S95" s="453"/>
      <c r="T95" s="453"/>
      <c r="U95" s="453"/>
      <c r="V95" s="453"/>
    </row>
    <row r="96" spans="1:22" s="457" customFormat="1">
      <c r="A96" s="300" t="s">
        <v>1325</v>
      </c>
      <c r="B96" s="308" t="s">
        <v>1739</v>
      </c>
      <c r="C96" s="499" t="s">
        <v>1089</v>
      </c>
      <c r="D96" s="500">
        <v>8.2000000000000003E-2</v>
      </c>
      <c r="E96" s="500">
        <v>0.1167</v>
      </c>
      <c r="F96" s="500">
        <v>0.15711566927468809</v>
      </c>
      <c r="G96" s="500">
        <v>8.5344129554660003E-2</v>
      </c>
      <c r="H96" s="500">
        <v>0.10492552071809801</v>
      </c>
      <c r="I96" s="453"/>
      <c r="J96" s="480" t="s">
        <v>1736</v>
      </c>
      <c r="K96" s="453"/>
      <c r="L96" s="453"/>
      <c r="M96" s="453"/>
      <c r="N96" s="453"/>
      <c r="O96" s="453"/>
      <c r="P96" s="453"/>
      <c r="Q96" s="453"/>
      <c r="R96" s="453"/>
      <c r="S96" s="453"/>
      <c r="T96" s="453"/>
      <c r="U96" s="453"/>
      <c r="V96" s="453"/>
    </row>
    <row r="97" spans="1:22" s="457" customFormat="1">
      <c r="A97" s="300" t="s">
        <v>1326</v>
      </c>
      <c r="B97" s="308" t="s">
        <v>1740</v>
      </c>
      <c r="C97" s="499" t="s">
        <v>1089</v>
      </c>
      <c r="D97" s="500">
        <v>0.112</v>
      </c>
      <c r="E97" s="500">
        <v>0.152</v>
      </c>
      <c r="F97" s="500">
        <v>0.16095551894563426</v>
      </c>
      <c r="G97" s="500">
        <v>0.10767137268243</v>
      </c>
      <c r="H97" s="500">
        <v>0.13216830790042899</v>
      </c>
      <c r="I97" s="453"/>
      <c r="J97" s="480" t="s">
        <v>1736</v>
      </c>
      <c r="K97" s="453"/>
      <c r="L97" s="453"/>
      <c r="M97" s="453"/>
      <c r="N97" s="453"/>
      <c r="O97" s="453"/>
      <c r="P97" s="453"/>
      <c r="Q97" s="453"/>
      <c r="R97" s="453"/>
      <c r="S97" s="453"/>
      <c r="T97" s="453"/>
      <c r="U97" s="453"/>
      <c r="V97" s="453"/>
    </row>
    <row r="98" spans="1:22" s="457" customFormat="1">
      <c r="A98" s="302" t="s">
        <v>1335</v>
      </c>
      <c r="B98" s="302" t="s">
        <v>1750</v>
      </c>
      <c r="C98" s="510"/>
      <c r="D98" s="511"/>
      <c r="E98" s="511"/>
      <c r="F98" s="511"/>
      <c r="G98" s="511"/>
      <c r="H98" s="511"/>
      <c r="I98" s="453"/>
      <c r="J98" s="511"/>
      <c r="K98" s="453"/>
      <c r="L98" s="453"/>
      <c r="M98" s="453"/>
      <c r="N98" s="453"/>
      <c r="O98" s="453"/>
      <c r="P98" s="453"/>
      <c r="Q98" s="453"/>
      <c r="R98" s="453"/>
      <c r="S98" s="453"/>
      <c r="T98" s="453"/>
      <c r="U98" s="453"/>
      <c r="V98" s="453"/>
    </row>
    <row r="99" spans="1:22" s="457" customFormat="1">
      <c r="A99" s="300" t="s">
        <v>1329</v>
      </c>
      <c r="B99" s="300" t="s">
        <v>1743</v>
      </c>
      <c r="C99" s="499" t="s">
        <v>1711</v>
      </c>
      <c r="D99" s="480">
        <v>424</v>
      </c>
      <c r="E99" s="480">
        <v>652</v>
      </c>
      <c r="F99" s="480">
        <v>646</v>
      </c>
      <c r="G99" s="480">
        <v>543</v>
      </c>
      <c r="H99" s="480">
        <v>597</v>
      </c>
      <c r="I99" s="453"/>
      <c r="J99" s="480" t="s">
        <v>1736</v>
      </c>
      <c r="K99" s="453"/>
      <c r="L99" s="453"/>
      <c r="M99" s="453"/>
      <c r="N99" s="453"/>
      <c r="O99" s="453"/>
      <c r="P99" s="453"/>
      <c r="Q99" s="453"/>
      <c r="R99" s="453"/>
      <c r="S99" s="453"/>
      <c r="T99" s="453"/>
      <c r="U99" s="453"/>
      <c r="V99" s="453"/>
    </row>
    <row r="100" spans="1:22" s="457" customFormat="1">
      <c r="A100" s="300" t="s">
        <v>1330</v>
      </c>
      <c r="B100" s="300" t="s">
        <v>1744</v>
      </c>
      <c r="C100" s="499" t="s">
        <v>1711</v>
      </c>
      <c r="D100" s="480">
        <v>1042</v>
      </c>
      <c r="E100" s="480">
        <v>1271</v>
      </c>
      <c r="F100" s="480">
        <v>1626</v>
      </c>
      <c r="G100" s="480">
        <v>1016</v>
      </c>
      <c r="H100" s="480">
        <v>1226</v>
      </c>
      <c r="I100" s="453"/>
      <c r="J100" s="480" t="s">
        <v>1736</v>
      </c>
      <c r="K100" s="453"/>
      <c r="L100" s="453"/>
      <c r="M100" s="453"/>
      <c r="N100" s="453"/>
      <c r="O100" s="453"/>
      <c r="P100" s="453"/>
      <c r="Q100" s="453"/>
      <c r="R100" s="453"/>
      <c r="S100" s="453"/>
      <c r="T100" s="453"/>
      <c r="U100" s="453"/>
      <c r="V100" s="453"/>
    </row>
    <row r="101" spans="1:22" s="457" customFormat="1">
      <c r="A101" s="300" t="s">
        <v>1331</v>
      </c>
      <c r="B101" s="300" t="s">
        <v>1745</v>
      </c>
      <c r="C101" s="499" t="s">
        <v>1711</v>
      </c>
      <c r="D101" s="480">
        <v>917</v>
      </c>
      <c r="E101" s="480">
        <v>1290</v>
      </c>
      <c r="F101" s="480">
        <v>1179</v>
      </c>
      <c r="G101" s="480">
        <v>655</v>
      </c>
      <c r="H101" s="480">
        <v>886</v>
      </c>
      <c r="I101" s="453"/>
      <c r="J101" s="480" t="s">
        <v>1736</v>
      </c>
      <c r="K101" s="453"/>
      <c r="L101" s="453"/>
      <c r="M101" s="453"/>
      <c r="N101" s="453"/>
      <c r="O101" s="453"/>
      <c r="P101" s="453"/>
      <c r="Q101" s="453"/>
      <c r="R101" s="453"/>
      <c r="S101" s="453"/>
      <c r="T101" s="453"/>
      <c r="U101" s="453"/>
      <c r="V101" s="453"/>
    </row>
    <row r="102" spans="1:22" s="457" customFormat="1">
      <c r="A102" s="302" t="s">
        <v>1336</v>
      </c>
      <c r="B102" s="302" t="s">
        <v>1751</v>
      </c>
      <c r="C102" s="510"/>
      <c r="D102" s="511"/>
      <c r="E102" s="511"/>
      <c r="F102" s="511"/>
      <c r="G102" s="511"/>
      <c r="H102" s="511"/>
      <c r="I102" s="453"/>
      <c r="J102" s="511"/>
      <c r="K102" s="453"/>
      <c r="L102" s="453"/>
      <c r="M102" s="453"/>
      <c r="N102" s="453"/>
      <c r="O102" s="453"/>
      <c r="P102" s="453"/>
      <c r="Q102" s="453"/>
      <c r="R102" s="453"/>
      <c r="S102" s="453"/>
      <c r="T102" s="453"/>
      <c r="U102" s="453"/>
      <c r="V102" s="453"/>
    </row>
    <row r="103" spans="1:22" s="457" customFormat="1">
      <c r="A103" s="300" t="s">
        <v>1329</v>
      </c>
      <c r="B103" s="300" t="s">
        <v>1743</v>
      </c>
      <c r="C103" s="499" t="s">
        <v>1089</v>
      </c>
      <c r="D103" s="500">
        <v>0.14699999999999999</v>
      </c>
      <c r="E103" s="500">
        <v>0.27435470441298998</v>
      </c>
      <c r="F103" s="500">
        <v>0.30998322147650997</v>
      </c>
      <c r="G103" s="500">
        <v>0.20693597560975999</v>
      </c>
      <c r="H103" s="500">
        <v>0.218441277742386</v>
      </c>
      <c r="I103" s="453"/>
      <c r="J103" s="480" t="s">
        <v>1736</v>
      </c>
      <c r="K103" s="453"/>
      <c r="L103" s="453"/>
      <c r="M103" s="453"/>
      <c r="N103" s="453"/>
      <c r="O103" s="453"/>
      <c r="P103" s="453"/>
      <c r="Q103" s="453"/>
      <c r="R103" s="453"/>
      <c r="S103" s="453"/>
      <c r="T103" s="453"/>
      <c r="U103" s="453"/>
      <c r="V103" s="453"/>
    </row>
    <row r="104" spans="1:22" s="457" customFormat="1">
      <c r="A104" s="300" t="s">
        <v>1330</v>
      </c>
      <c r="B104" s="300" t="s">
        <v>1744</v>
      </c>
      <c r="C104" s="499" t="s">
        <v>1089</v>
      </c>
      <c r="D104" s="500">
        <v>6.7000000000000004E-2</v>
      </c>
      <c r="E104" s="500">
        <v>8.8957688338490007E-2</v>
      </c>
      <c r="F104" s="500">
        <v>0.13612756930729</v>
      </c>
      <c r="G104" s="500">
        <v>7.2504103332620001E-2</v>
      </c>
      <c r="H104" s="500">
        <v>8.9810267090797397E-2</v>
      </c>
      <c r="I104" s="453"/>
      <c r="J104" s="480" t="s">
        <v>1736</v>
      </c>
      <c r="K104" s="453"/>
      <c r="L104" s="453"/>
      <c r="M104" s="453"/>
      <c r="N104" s="453"/>
      <c r="O104" s="453"/>
      <c r="P104" s="453"/>
      <c r="Q104" s="453"/>
      <c r="R104" s="453"/>
      <c r="S104" s="453"/>
      <c r="T104" s="453"/>
      <c r="U104" s="453"/>
      <c r="V104" s="453"/>
    </row>
    <row r="105" spans="1:22" s="457" customFormat="1">
      <c r="A105" s="300" t="s">
        <v>1331</v>
      </c>
      <c r="B105" s="300" t="s">
        <v>1745</v>
      </c>
      <c r="C105" s="499" t="s">
        <v>1089</v>
      </c>
      <c r="D105" s="500">
        <v>0.111</v>
      </c>
      <c r="E105" s="500">
        <v>0.16883619023070001</v>
      </c>
      <c r="F105" s="500">
        <v>0.18391274710293001</v>
      </c>
      <c r="G105" s="500">
        <v>8.4331144586069995E-2</v>
      </c>
      <c r="H105" s="500">
        <v>0.112095139920712</v>
      </c>
      <c r="I105" s="453"/>
      <c r="J105" s="480" t="s">
        <v>1736</v>
      </c>
      <c r="K105" s="453"/>
      <c r="L105" s="453"/>
      <c r="M105" s="453"/>
      <c r="N105" s="453"/>
      <c r="O105" s="453"/>
      <c r="P105" s="453"/>
      <c r="Q105" s="453"/>
      <c r="R105" s="453"/>
      <c r="S105" s="453"/>
      <c r="T105" s="453"/>
      <c r="U105" s="453"/>
      <c r="V105" s="453"/>
    </row>
    <row r="106" spans="1:22" ht="4.5" customHeight="1">
      <c r="A106" s="309"/>
      <c r="B106" s="309"/>
      <c r="D106" s="509"/>
      <c r="E106" s="509"/>
      <c r="F106" s="509"/>
      <c r="G106" s="509"/>
      <c r="H106" s="509"/>
      <c r="J106" s="509"/>
    </row>
    <row r="107" spans="1:22" s="457" customFormat="1" ht="17.25">
      <c r="A107" s="290" t="s">
        <v>1752</v>
      </c>
      <c r="B107" s="290" t="s">
        <v>1753</v>
      </c>
      <c r="C107" s="507"/>
      <c r="D107" s="508"/>
      <c r="E107" s="508"/>
      <c r="F107" s="508"/>
      <c r="G107" s="508"/>
      <c r="H107" s="508"/>
      <c r="I107" s="453"/>
      <c r="J107" s="508"/>
      <c r="K107" s="453"/>
      <c r="L107" s="453"/>
      <c r="M107" s="453"/>
      <c r="N107" s="453"/>
      <c r="O107" s="453"/>
      <c r="P107" s="453"/>
      <c r="Q107" s="453"/>
      <c r="R107" s="453"/>
      <c r="S107" s="453"/>
      <c r="T107" s="453"/>
      <c r="U107" s="453"/>
      <c r="V107" s="453"/>
    </row>
    <row r="108" spans="1:22" s="457" customFormat="1">
      <c r="A108" s="288" t="s">
        <v>1326</v>
      </c>
      <c r="B108" s="288" t="s">
        <v>1740</v>
      </c>
      <c r="C108" s="499" t="s">
        <v>1089</v>
      </c>
      <c r="D108" s="500">
        <v>0.20284509202453987</v>
      </c>
      <c r="E108" s="500">
        <v>0.23825746268656717</v>
      </c>
      <c r="F108" s="500">
        <v>0.24234911792014854</v>
      </c>
      <c r="G108" s="500">
        <v>0.22633744855967078</v>
      </c>
      <c r="H108" s="500">
        <v>0.23704268292682926</v>
      </c>
      <c r="I108" s="453"/>
      <c r="J108" s="480" t="s">
        <v>1736</v>
      </c>
      <c r="K108" s="453"/>
      <c r="L108" s="453"/>
      <c r="M108" s="453"/>
      <c r="N108" s="453"/>
      <c r="O108" s="453"/>
      <c r="P108" s="453"/>
      <c r="Q108" s="453"/>
      <c r="R108" s="453"/>
      <c r="S108" s="453"/>
      <c r="T108" s="453"/>
      <c r="U108" s="453"/>
      <c r="V108" s="453"/>
    </row>
    <row r="109" spans="1:22" s="457" customFormat="1">
      <c r="A109" s="288" t="s">
        <v>1325</v>
      </c>
      <c r="B109" s="288" t="s">
        <v>1739</v>
      </c>
      <c r="C109" s="499" t="s">
        <v>1089</v>
      </c>
      <c r="D109" s="500">
        <v>0.79715490797546007</v>
      </c>
      <c r="E109" s="500">
        <v>0.76174253731343278</v>
      </c>
      <c r="F109" s="500">
        <v>0.75765088207985143</v>
      </c>
      <c r="G109" s="500">
        <v>0.77366255144032925</v>
      </c>
      <c r="H109" s="500">
        <v>0.76295731707317072</v>
      </c>
      <c r="I109" s="453"/>
      <c r="J109" s="480" t="s">
        <v>1736</v>
      </c>
      <c r="K109" s="453"/>
      <c r="L109" s="453"/>
      <c r="M109" s="453"/>
      <c r="N109" s="453"/>
      <c r="O109" s="453"/>
      <c r="P109" s="453"/>
      <c r="Q109" s="453"/>
      <c r="R109" s="453"/>
      <c r="S109" s="453"/>
      <c r="T109" s="453"/>
      <c r="U109" s="453"/>
      <c r="V109" s="453"/>
    </row>
    <row r="110" spans="1:22" s="457" customFormat="1">
      <c r="A110" s="481"/>
      <c r="B110" s="481"/>
      <c r="C110" s="482"/>
      <c r="D110" s="454"/>
      <c r="E110" s="454"/>
      <c r="F110" s="454"/>
      <c r="G110" s="454"/>
      <c r="H110" s="454"/>
      <c r="I110" s="453"/>
      <c r="J110" s="454"/>
      <c r="K110" s="453"/>
      <c r="L110" s="453"/>
      <c r="M110" s="453"/>
      <c r="N110" s="453"/>
      <c r="O110" s="453"/>
      <c r="P110" s="453"/>
      <c r="Q110" s="453"/>
      <c r="R110" s="453"/>
      <c r="S110" s="453"/>
      <c r="T110" s="453"/>
      <c r="U110" s="453"/>
      <c r="V110" s="453"/>
    </row>
    <row r="111" spans="1:22" s="457" customFormat="1">
      <c r="A111" s="493" t="s">
        <v>1337</v>
      </c>
      <c r="B111" s="493" t="s">
        <v>1754</v>
      </c>
      <c r="C111" s="463" t="s">
        <v>1520</v>
      </c>
      <c r="D111" s="464">
        <v>2014</v>
      </c>
      <c r="E111" s="465">
        <v>2015</v>
      </c>
      <c r="F111" s="465">
        <v>2016</v>
      </c>
      <c r="G111" s="465">
        <v>2017</v>
      </c>
      <c r="H111" s="466">
        <v>2018</v>
      </c>
      <c r="I111" s="453"/>
      <c r="J111" s="466" t="s">
        <v>1438</v>
      </c>
      <c r="K111" s="453"/>
      <c r="L111" s="453"/>
      <c r="M111" s="453"/>
      <c r="N111" s="453"/>
      <c r="O111" s="453"/>
      <c r="P111" s="453"/>
      <c r="Q111" s="453"/>
      <c r="R111" s="453"/>
      <c r="S111" s="453"/>
      <c r="T111" s="453"/>
      <c r="U111" s="453"/>
      <c r="V111" s="453"/>
    </row>
    <row r="112" spans="1:22" s="457" customFormat="1">
      <c r="A112" s="310" t="s">
        <v>1338</v>
      </c>
      <c r="B112" s="310" t="s">
        <v>1755</v>
      </c>
      <c r="C112" s="513"/>
      <c r="D112" s="514"/>
      <c r="E112" s="514"/>
      <c r="F112" s="514"/>
      <c r="G112" s="514"/>
      <c r="H112" s="514"/>
      <c r="I112" s="453"/>
      <c r="J112" s="514"/>
      <c r="K112" s="453"/>
      <c r="L112" s="453"/>
      <c r="M112" s="453"/>
      <c r="N112" s="453"/>
      <c r="O112" s="453"/>
      <c r="P112" s="453"/>
      <c r="Q112" s="453"/>
      <c r="R112" s="453"/>
      <c r="S112" s="453"/>
      <c r="T112" s="453"/>
      <c r="U112" s="453"/>
      <c r="V112" s="453"/>
    </row>
    <row r="113" spans="1:22" s="457" customFormat="1">
      <c r="A113" s="515" t="s">
        <v>1339</v>
      </c>
      <c r="B113" s="515" t="s">
        <v>1756</v>
      </c>
      <c r="C113" s="499" t="s">
        <v>1089</v>
      </c>
      <c r="D113" s="500">
        <v>0.67700000000000005</v>
      </c>
      <c r="E113" s="500">
        <v>0.76300000000000001</v>
      </c>
      <c r="F113" s="500">
        <v>0.92059999999999997</v>
      </c>
      <c r="G113" s="500">
        <v>0.71683121793127402</v>
      </c>
      <c r="H113" s="500">
        <v>0.62543937683105499</v>
      </c>
      <c r="I113" s="453"/>
      <c r="J113" s="516" t="s">
        <v>1757</v>
      </c>
      <c r="K113" s="453"/>
      <c r="L113" s="453"/>
      <c r="M113" s="453"/>
      <c r="N113" s="453"/>
      <c r="O113" s="453"/>
      <c r="P113" s="453"/>
      <c r="Q113" s="453"/>
      <c r="R113" s="453"/>
      <c r="S113" s="453"/>
      <c r="T113" s="453"/>
      <c r="U113" s="453"/>
      <c r="V113" s="453"/>
    </row>
    <row r="114" spans="1:22" s="457" customFormat="1">
      <c r="A114" s="515" t="s">
        <v>1340</v>
      </c>
      <c r="B114" s="515" t="s">
        <v>1758</v>
      </c>
      <c r="C114" s="499" t="s">
        <v>1089</v>
      </c>
      <c r="D114" s="500">
        <v>0.88800000000000001</v>
      </c>
      <c r="E114" s="500">
        <v>0.87</v>
      </c>
      <c r="F114" s="500">
        <v>1.0429999999999999</v>
      </c>
      <c r="G114" s="500">
        <v>1.0842447595734301</v>
      </c>
      <c r="H114" s="500">
        <v>0.96626007080078091</v>
      </c>
      <c r="I114" s="453"/>
      <c r="J114" s="516" t="s">
        <v>1757</v>
      </c>
      <c r="K114" s="453"/>
      <c r="L114" s="453"/>
      <c r="M114" s="453"/>
      <c r="N114" s="453"/>
      <c r="O114" s="453"/>
      <c r="P114" s="453"/>
      <c r="Q114" s="453"/>
      <c r="R114" s="453"/>
      <c r="S114" s="453"/>
      <c r="T114" s="453"/>
      <c r="U114" s="453"/>
      <c r="V114" s="453"/>
    </row>
    <row r="115" spans="1:22" s="457" customFormat="1">
      <c r="A115" s="515" t="s">
        <v>1341</v>
      </c>
      <c r="B115" s="515" t="s">
        <v>1759</v>
      </c>
      <c r="C115" s="499" t="s">
        <v>1089</v>
      </c>
      <c r="D115" s="500">
        <v>0.95200000000000007</v>
      </c>
      <c r="E115" s="500">
        <v>0.92700000000000005</v>
      </c>
      <c r="F115" s="500">
        <v>0.9265000000000001</v>
      </c>
      <c r="G115" s="500">
        <v>0.71766097839112108</v>
      </c>
      <c r="H115" s="500">
        <v>0.80545707702636704</v>
      </c>
      <c r="I115" s="453"/>
      <c r="J115" s="516" t="s">
        <v>1757</v>
      </c>
      <c r="K115" s="453"/>
      <c r="L115" s="453"/>
      <c r="M115" s="453"/>
      <c r="N115" s="453"/>
      <c r="O115" s="453"/>
      <c r="P115" s="453"/>
      <c r="Q115" s="453"/>
      <c r="R115" s="453"/>
      <c r="S115" s="453"/>
      <c r="T115" s="453"/>
      <c r="U115" s="453"/>
      <c r="V115" s="453"/>
    </row>
    <row r="116" spans="1:22" s="457" customFormat="1">
      <c r="A116" s="515" t="s">
        <v>1342</v>
      </c>
      <c r="B116" s="515" t="s">
        <v>1760</v>
      </c>
      <c r="C116" s="499" t="s">
        <v>1089</v>
      </c>
      <c r="D116" s="500">
        <v>0.93200000000000005</v>
      </c>
      <c r="E116" s="500">
        <v>0.91400000000000003</v>
      </c>
      <c r="F116" s="500">
        <v>0.93209999999999993</v>
      </c>
      <c r="G116" s="500">
        <v>0.91133004750532098</v>
      </c>
      <c r="H116" s="500">
        <v>0.81727394104003903</v>
      </c>
      <c r="I116" s="453"/>
      <c r="J116" s="516" t="s">
        <v>1757</v>
      </c>
      <c r="K116" s="453"/>
      <c r="L116" s="453"/>
      <c r="M116" s="453"/>
      <c r="N116" s="453"/>
      <c r="O116" s="453"/>
      <c r="P116" s="453"/>
      <c r="Q116" s="453"/>
      <c r="R116" s="453"/>
      <c r="S116" s="453"/>
      <c r="T116" s="453"/>
      <c r="U116" s="453"/>
      <c r="V116" s="453"/>
    </row>
    <row r="117" spans="1:22" s="457" customFormat="1">
      <c r="A117" s="515" t="s">
        <v>256</v>
      </c>
      <c r="B117" s="515" t="s">
        <v>1761</v>
      </c>
      <c r="C117" s="499" t="s">
        <v>1089</v>
      </c>
      <c r="D117" s="500">
        <v>0.96700000000000008</v>
      </c>
      <c r="E117" s="500">
        <v>0.97799999999999998</v>
      </c>
      <c r="F117" s="500">
        <v>0.94769999999999999</v>
      </c>
      <c r="G117" s="500">
        <v>1.4258924283373</v>
      </c>
      <c r="H117" s="500">
        <v>1.3960556030273401</v>
      </c>
      <c r="I117" s="453"/>
      <c r="J117" s="516" t="s">
        <v>1757</v>
      </c>
      <c r="K117" s="453"/>
      <c r="L117" s="453"/>
      <c r="M117" s="453"/>
      <c r="N117" s="453"/>
      <c r="O117" s="453"/>
      <c r="P117" s="453"/>
      <c r="Q117" s="453"/>
      <c r="R117" s="453"/>
      <c r="S117" s="453"/>
      <c r="T117" s="453"/>
      <c r="U117" s="453"/>
      <c r="V117" s="453"/>
    </row>
    <row r="118" spans="1:22" s="457" customFormat="1">
      <c r="A118" s="310" t="s">
        <v>1343</v>
      </c>
      <c r="B118" s="310" t="s">
        <v>1762</v>
      </c>
      <c r="C118" s="513"/>
      <c r="D118" s="514"/>
      <c r="E118" s="514"/>
      <c r="F118" s="514"/>
      <c r="G118" s="514"/>
      <c r="H118" s="514"/>
      <c r="I118" s="453"/>
      <c r="J118" s="514"/>
      <c r="K118" s="453"/>
      <c r="L118" s="453"/>
      <c r="M118" s="453"/>
      <c r="N118" s="453"/>
      <c r="O118" s="453"/>
      <c r="P118" s="453"/>
      <c r="Q118" s="453"/>
      <c r="R118" s="453"/>
      <c r="S118" s="453"/>
      <c r="T118" s="453"/>
      <c r="U118" s="453"/>
      <c r="V118" s="453"/>
    </row>
    <row r="119" spans="1:22" s="457" customFormat="1">
      <c r="A119" s="311" t="s">
        <v>230</v>
      </c>
      <c r="B119" s="311" t="s">
        <v>360</v>
      </c>
      <c r="C119" s="499"/>
      <c r="D119" s="512"/>
      <c r="E119" s="512"/>
      <c r="F119" s="512"/>
      <c r="G119" s="512"/>
      <c r="H119" s="512"/>
      <c r="I119" s="453"/>
      <c r="J119" s="516" t="s">
        <v>1757</v>
      </c>
      <c r="K119" s="453"/>
      <c r="L119" s="453"/>
      <c r="M119" s="453"/>
      <c r="N119" s="453"/>
      <c r="O119" s="453"/>
      <c r="P119" s="453"/>
      <c r="Q119" s="453"/>
      <c r="R119" s="453"/>
      <c r="S119" s="453"/>
      <c r="T119" s="453"/>
      <c r="U119" s="453"/>
      <c r="V119" s="453"/>
    </row>
    <row r="120" spans="1:22" s="457" customFormat="1">
      <c r="A120" s="312" t="s">
        <v>1339</v>
      </c>
      <c r="B120" s="312" t="s">
        <v>1756</v>
      </c>
      <c r="C120" s="499" t="s">
        <v>1089</v>
      </c>
      <c r="D120" s="500">
        <v>0.68899999999999995</v>
      </c>
      <c r="E120" s="500">
        <v>0.75392362840919303</v>
      </c>
      <c r="F120" s="500">
        <v>0.9205799283015208</v>
      </c>
      <c r="G120" s="500">
        <v>0.7440784065718099</v>
      </c>
      <c r="H120" s="500">
        <v>0.70127713151831239</v>
      </c>
      <c r="I120" s="453"/>
      <c r="J120" s="516" t="s">
        <v>1757</v>
      </c>
      <c r="K120" s="453"/>
      <c r="L120" s="453"/>
      <c r="M120" s="453"/>
      <c r="N120" s="453"/>
      <c r="O120" s="453"/>
      <c r="P120" s="453"/>
      <c r="Q120" s="453"/>
      <c r="R120" s="453"/>
      <c r="S120" s="453"/>
      <c r="T120" s="453"/>
      <c r="U120" s="453"/>
      <c r="V120" s="453"/>
    </row>
    <row r="121" spans="1:22" s="457" customFormat="1">
      <c r="A121" s="312" t="s">
        <v>1340</v>
      </c>
      <c r="B121" s="312" t="s">
        <v>1758</v>
      </c>
      <c r="C121" s="499" t="s">
        <v>1089</v>
      </c>
      <c r="D121" s="500">
        <v>0.85199999999999998</v>
      </c>
      <c r="E121" s="500">
        <v>0.75304250860395394</v>
      </c>
      <c r="F121" s="500">
        <v>1.0173298534872248</v>
      </c>
      <c r="G121" s="500">
        <v>0.82836484824905621</v>
      </c>
      <c r="H121" s="500">
        <v>0.87976164703469251</v>
      </c>
      <c r="I121" s="453"/>
      <c r="J121" s="516" t="s">
        <v>1757</v>
      </c>
      <c r="K121" s="453"/>
      <c r="L121" s="453"/>
      <c r="M121" s="453"/>
      <c r="N121" s="453"/>
      <c r="O121" s="453"/>
      <c r="P121" s="453"/>
      <c r="Q121" s="453"/>
      <c r="R121" s="453"/>
      <c r="S121" s="453"/>
      <c r="T121" s="453"/>
      <c r="U121" s="453"/>
      <c r="V121" s="453"/>
    </row>
    <row r="122" spans="1:22" s="457" customFormat="1">
      <c r="A122" s="312" t="s">
        <v>1341</v>
      </c>
      <c r="B122" s="312" t="s">
        <v>1759</v>
      </c>
      <c r="C122" s="499" t="s">
        <v>1089</v>
      </c>
      <c r="D122" s="500">
        <v>0.93</v>
      </c>
      <c r="E122" s="500">
        <v>1.00572634490811</v>
      </c>
      <c r="F122" s="500">
        <v>0.97635780022462482</v>
      </c>
      <c r="G122" s="500">
        <v>1.0615443646807434</v>
      </c>
      <c r="H122" s="500">
        <v>0.97197546670625867</v>
      </c>
      <c r="I122" s="453"/>
      <c r="J122" s="516" t="s">
        <v>1757</v>
      </c>
      <c r="K122" s="453"/>
      <c r="L122" s="453"/>
      <c r="M122" s="453"/>
      <c r="N122" s="453"/>
      <c r="O122" s="453"/>
      <c r="P122" s="453"/>
      <c r="Q122" s="453"/>
      <c r="R122" s="453"/>
      <c r="S122" s="453"/>
      <c r="T122" s="453"/>
      <c r="U122" s="453"/>
      <c r="V122" s="453"/>
    </row>
    <row r="123" spans="1:22" s="457" customFormat="1">
      <c r="A123" s="312" t="s">
        <v>1342</v>
      </c>
      <c r="B123" s="312" t="s">
        <v>1760</v>
      </c>
      <c r="C123" s="499" t="s">
        <v>1089</v>
      </c>
      <c r="D123" s="500">
        <v>0.92184886312346692</v>
      </c>
      <c r="E123" s="500">
        <v>0.93904095640173291</v>
      </c>
      <c r="F123" s="500">
        <v>0.95093823228498042</v>
      </c>
      <c r="G123" s="500">
        <v>1.8449188489478645</v>
      </c>
      <c r="H123" s="500">
        <v>0.97082268278600758</v>
      </c>
      <c r="I123" s="453"/>
      <c r="J123" s="516" t="s">
        <v>1757</v>
      </c>
      <c r="K123" s="453"/>
      <c r="L123" s="453"/>
      <c r="M123" s="453"/>
      <c r="N123" s="453"/>
      <c r="O123" s="453"/>
      <c r="P123" s="453"/>
      <c r="Q123" s="453"/>
      <c r="R123" s="453"/>
      <c r="S123" s="453"/>
      <c r="T123" s="453"/>
      <c r="U123" s="453"/>
      <c r="V123" s="453"/>
    </row>
    <row r="124" spans="1:22" s="457" customFormat="1">
      <c r="A124" s="312" t="s">
        <v>256</v>
      </c>
      <c r="B124" s="312" t="s">
        <v>1761</v>
      </c>
      <c r="C124" s="499" t="s">
        <v>1089</v>
      </c>
      <c r="D124" s="500">
        <v>1.0863588007498586</v>
      </c>
      <c r="E124" s="500">
        <v>1.1615898667645801</v>
      </c>
      <c r="F124" s="500">
        <v>0.89886245623310013</v>
      </c>
      <c r="G124" s="500">
        <v>2.0363855469930692</v>
      </c>
      <c r="H124" s="500">
        <v>1.0381237524484344</v>
      </c>
      <c r="I124" s="453"/>
      <c r="J124" s="516" t="s">
        <v>1757</v>
      </c>
      <c r="K124" s="453"/>
      <c r="L124" s="453"/>
      <c r="M124" s="453"/>
      <c r="N124" s="453"/>
      <c r="O124" s="453"/>
      <c r="P124" s="453"/>
      <c r="Q124" s="453"/>
      <c r="R124" s="453"/>
      <c r="S124" s="453"/>
      <c r="T124" s="453"/>
      <c r="U124" s="453"/>
      <c r="V124" s="453"/>
    </row>
    <row r="125" spans="1:22" s="457" customFormat="1">
      <c r="A125" s="311" t="s">
        <v>155</v>
      </c>
      <c r="B125" s="311" t="s">
        <v>361</v>
      </c>
      <c r="C125" s="499"/>
      <c r="D125" s="512"/>
      <c r="E125" s="512"/>
      <c r="F125" s="512"/>
      <c r="G125" s="512"/>
      <c r="H125" s="512"/>
      <c r="I125" s="453"/>
      <c r="J125" s="516" t="s">
        <v>1757</v>
      </c>
      <c r="K125" s="453"/>
      <c r="L125" s="453"/>
      <c r="M125" s="453"/>
      <c r="N125" s="453"/>
      <c r="O125" s="453"/>
      <c r="P125" s="453"/>
      <c r="Q125" s="453"/>
      <c r="R125" s="453"/>
      <c r="S125" s="453"/>
      <c r="T125" s="453"/>
      <c r="U125" s="453"/>
      <c r="V125" s="453"/>
    </row>
    <row r="126" spans="1:22" s="457" customFormat="1">
      <c r="A126" s="312" t="s">
        <v>1339</v>
      </c>
      <c r="B126" s="312" t="s">
        <v>1756</v>
      </c>
      <c r="C126" s="499" t="s">
        <v>1089</v>
      </c>
      <c r="D126" s="502"/>
      <c r="E126" s="502"/>
      <c r="F126" s="502"/>
      <c r="G126" s="502"/>
      <c r="H126" s="502"/>
      <c r="I126" s="453"/>
      <c r="J126" s="512" t="s">
        <v>90</v>
      </c>
      <c r="K126" s="453"/>
      <c r="L126" s="453"/>
      <c r="M126" s="453"/>
      <c r="N126" s="453"/>
      <c r="O126" s="453"/>
      <c r="P126" s="453"/>
      <c r="Q126" s="453"/>
      <c r="R126" s="453"/>
      <c r="S126" s="453"/>
      <c r="T126" s="453"/>
      <c r="U126" s="453"/>
      <c r="V126" s="453"/>
    </row>
    <row r="127" spans="1:22" s="457" customFormat="1">
      <c r="A127" s="312" t="s">
        <v>1340</v>
      </c>
      <c r="B127" s="312" t="s">
        <v>1758</v>
      </c>
      <c r="C127" s="499" t="s">
        <v>1089</v>
      </c>
      <c r="D127" s="500">
        <v>1.0587256021336424</v>
      </c>
      <c r="E127" s="500">
        <v>1.53339640901259</v>
      </c>
      <c r="F127" s="500">
        <v>0.68929561507727632</v>
      </c>
      <c r="G127" s="500">
        <v>1.0300354765192381</v>
      </c>
      <c r="H127" s="500">
        <v>0.66823514300392262</v>
      </c>
      <c r="I127" s="453"/>
      <c r="J127" s="516" t="s">
        <v>1757</v>
      </c>
      <c r="K127" s="453"/>
      <c r="L127" s="453"/>
      <c r="M127" s="453"/>
      <c r="N127" s="453"/>
      <c r="O127" s="453"/>
      <c r="P127" s="453"/>
      <c r="Q127" s="453"/>
      <c r="R127" s="453"/>
      <c r="S127" s="453"/>
      <c r="T127" s="453"/>
      <c r="U127" s="453"/>
      <c r="V127" s="453"/>
    </row>
    <row r="128" spans="1:22" s="457" customFormat="1">
      <c r="A128" s="312" t="s">
        <v>1341</v>
      </c>
      <c r="B128" s="312" t="s">
        <v>1759</v>
      </c>
      <c r="C128" s="499" t="s">
        <v>1089</v>
      </c>
      <c r="D128" s="500">
        <v>0.95405275877848972</v>
      </c>
      <c r="E128" s="500">
        <v>0.996175295047662</v>
      </c>
      <c r="F128" s="500">
        <v>0.99033614312532536</v>
      </c>
      <c r="G128" s="500">
        <v>1.0285601273624945</v>
      </c>
      <c r="H128" s="500">
        <v>0.96287111926679736</v>
      </c>
      <c r="I128" s="453"/>
      <c r="J128" s="516" t="s">
        <v>1757</v>
      </c>
      <c r="K128" s="453"/>
      <c r="L128" s="453"/>
      <c r="M128" s="453"/>
      <c r="N128" s="453"/>
      <c r="O128" s="453"/>
      <c r="P128" s="453"/>
      <c r="Q128" s="453"/>
      <c r="R128" s="453"/>
      <c r="S128" s="453"/>
      <c r="T128" s="453"/>
      <c r="U128" s="453"/>
      <c r="V128" s="453"/>
    </row>
    <row r="129" spans="1:22" s="457" customFormat="1">
      <c r="A129" s="312" t="s">
        <v>1342</v>
      </c>
      <c r="B129" s="312" t="s">
        <v>1760</v>
      </c>
      <c r="C129" s="499" t="s">
        <v>1089</v>
      </c>
      <c r="D129" s="500">
        <v>1.0084464161482569</v>
      </c>
      <c r="E129" s="500">
        <v>1.0857993028424999</v>
      </c>
      <c r="F129" s="500">
        <v>0.99405293597972877</v>
      </c>
      <c r="G129" s="500">
        <v>1.0781766579975069</v>
      </c>
      <c r="H129" s="500">
        <v>1.0404316519380423</v>
      </c>
      <c r="I129" s="453"/>
      <c r="J129" s="516" t="s">
        <v>1757</v>
      </c>
      <c r="K129" s="453"/>
      <c r="L129" s="453"/>
      <c r="M129" s="453"/>
      <c r="N129" s="453"/>
      <c r="O129" s="453"/>
      <c r="P129" s="453"/>
      <c r="Q129" s="453"/>
      <c r="R129" s="453"/>
      <c r="S129" s="453"/>
      <c r="T129" s="453"/>
      <c r="U129" s="453"/>
      <c r="V129" s="453"/>
    </row>
    <row r="130" spans="1:22" s="457" customFormat="1">
      <c r="A130" s="312" t="s">
        <v>256</v>
      </c>
      <c r="B130" s="312" t="s">
        <v>1761</v>
      </c>
      <c r="C130" s="499" t="s">
        <v>1089</v>
      </c>
      <c r="D130" s="500">
        <v>1.1288755141901023</v>
      </c>
      <c r="E130" s="500">
        <v>0.99222347485014395</v>
      </c>
      <c r="F130" s="500">
        <v>0.99724714031863215</v>
      </c>
      <c r="G130" s="500">
        <v>1.0127358000019073</v>
      </c>
      <c r="H130" s="500">
        <v>1.4095121452030548</v>
      </c>
      <c r="I130" s="453"/>
      <c r="J130" s="516" t="s">
        <v>1757</v>
      </c>
      <c r="K130" s="453"/>
      <c r="L130" s="453"/>
      <c r="M130" s="453"/>
      <c r="N130" s="453"/>
      <c r="O130" s="453"/>
      <c r="P130" s="453"/>
      <c r="Q130" s="453"/>
      <c r="R130" s="453"/>
      <c r="S130" s="453"/>
      <c r="T130" s="453"/>
      <c r="U130" s="453"/>
      <c r="V130" s="453"/>
    </row>
    <row r="131" spans="1:22" s="457" customFormat="1">
      <c r="A131" s="311" t="s">
        <v>231</v>
      </c>
      <c r="B131" s="311" t="s">
        <v>363</v>
      </c>
      <c r="C131" s="499"/>
      <c r="D131" s="512"/>
      <c r="E131" s="512"/>
      <c r="F131" s="512"/>
      <c r="G131" s="512"/>
      <c r="H131" s="512"/>
      <c r="I131" s="453"/>
      <c r="J131" s="512" t="s">
        <v>90</v>
      </c>
      <c r="K131" s="453"/>
      <c r="L131" s="453"/>
      <c r="M131" s="453"/>
      <c r="N131" s="453"/>
      <c r="O131" s="453"/>
      <c r="P131" s="453"/>
      <c r="Q131" s="453"/>
      <c r="R131" s="453"/>
      <c r="S131" s="453"/>
      <c r="T131" s="453"/>
      <c r="U131" s="453"/>
      <c r="V131" s="453"/>
    </row>
    <row r="132" spans="1:22" s="457" customFormat="1">
      <c r="A132" s="312" t="s">
        <v>1339</v>
      </c>
      <c r="B132" s="312" t="s">
        <v>1756</v>
      </c>
      <c r="C132" s="499" t="s">
        <v>1089</v>
      </c>
      <c r="D132" s="502"/>
      <c r="E132" s="502"/>
      <c r="F132" s="502"/>
      <c r="G132" s="502"/>
      <c r="H132" s="502"/>
      <c r="I132" s="453"/>
      <c r="J132" s="512" t="s">
        <v>90</v>
      </c>
      <c r="K132" s="453"/>
      <c r="L132" s="453"/>
      <c r="M132" s="453"/>
      <c r="N132" s="453"/>
      <c r="O132" s="453"/>
      <c r="P132" s="453"/>
      <c r="Q132" s="453"/>
      <c r="R132" s="453"/>
      <c r="S132" s="453"/>
      <c r="T132" s="453"/>
      <c r="U132" s="453"/>
      <c r="V132" s="453"/>
    </row>
    <row r="133" spans="1:22" s="457" customFormat="1">
      <c r="A133" s="312" t="s">
        <v>1340</v>
      </c>
      <c r="B133" s="312" t="s">
        <v>1758</v>
      </c>
      <c r="C133" s="499" t="s">
        <v>1089</v>
      </c>
      <c r="D133" s="500">
        <v>1.39</v>
      </c>
      <c r="E133" s="500">
        <v>1.5144781031326202</v>
      </c>
      <c r="F133" s="500">
        <v>1.3295999999999999</v>
      </c>
      <c r="G133" s="500">
        <v>1.1959756319213455</v>
      </c>
      <c r="H133" s="500">
        <v>1.1341645879709639</v>
      </c>
      <c r="I133" s="453"/>
      <c r="J133" s="516" t="s">
        <v>1757</v>
      </c>
      <c r="K133" s="453"/>
      <c r="L133" s="453"/>
      <c r="M133" s="453"/>
      <c r="N133" s="453"/>
      <c r="O133" s="453"/>
      <c r="P133" s="453"/>
      <c r="Q133" s="453"/>
      <c r="R133" s="453"/>
      <c r="S133" s="453"/>
      <c r="T133" s="453"/>
      <c r="U133" s="453"/>
      <c r="V133" s="453"/>
    </row>
    <row r="134" spans="1:22" s="457" customFormat="1">
      <c r="A134" s="312" t="s">
        <v>1341</v>
      </c>
      <c r="B134" s="312" t="s">
        <v>1759</v>
      </c>
      <c r="C134" s="499" t="s">
        <v>1089</v>
      </c>
      <c r="D134" s="500">
        <v>0.81878828764288092</v>
      </c>
      <c r="E134" s="500">
        <v>0.95343195516325197</v>
      </c>
      <c r="F134" s="500">
        <v>1.0449999999999999</v>
      </c>
      <c r="G134" s="500">
        <v>0.90405538091489079</v>
      </c>
      <c r="H134" s="500">
        <v>0.99757527326395057</v>
      </c>
      <c r="I134" s="453"/>
      <c r="J134" s="516" t="s">
        <v>1757</v>
      </c>
      <c r="K134" s="453"/>
      <c r="L134" s="453"/>
      <c r="M134" s="453"/>
      <c r="N134" s="453"/>
      <c r="O134" s="453"/>
      <c r="P134" s="453"/>
      <c r="Q134" s="453"/>
      <c r="R134" s="453"/>
      <c r="S134" s="453"/>
      <c r="T134" s="453"/>
      <c r="U134" s="453"/>
      <c r="V134" s="453"/>
    </row>
    <row r="135" spans="1:22" s="457" customFormat="1">
      <c r="A135" s="312" t="s">
        <v>1342</v>
      </c>
      <c r="B135" s="312" t="s">
        <v>1760</v>
      </c>
      <c r="C135" s="499" t="s">
        <v>1089</v>
      </c>
      <c r="D135" s="500">
        <v>0.95524940694634775</v>
      </c>
      <c r="E135" s="500">
        <v>0.95059630995780797</v>
      </c>
      <c r="F135" s="500">
        <v>0.97199999999999998</v>
      </c>
      <c r="G135" s="500">
        <v>0.94747919702355055</v>
      </c>
      <c r="H135" s="500">
        <v>0.96433685938704727</v>
      </c>
      <c r="I135" s="453"/>
      <c r="J135" s="516" t="s">
        <v>1757</v>
      </c>
      <c r="K135" s="453"/>
      <c r="L135" s="453"/>
      <c r="M135" s="453"/>
      <c r="N135" s="453"/>
      <c r="O135" s="453"/>
      <c r="P135" s="453"/>
      <c r="Q135" s="453"/>
      <c r="R135" s="453"/>
      <c r="S135" s="453"/>
      <c r="T135" s="453"/>
      <c r="U135" s="453"/>
      <c r="V135" s="453"/>
    </row>
    <row r="136" spans="1:22" s="457" customFormat="1">
      <c r="A136" s="312" t="s">
        <v>256</v>
      </c>
      <c r="B136" s="312" t="s">
        <v>1761</v>
      </c>
      <c r="C136" s="499" t="s">
        <v>1089</v>
      </c>
      <c r="D136" s="500">
        <v>1.0751296897868736</v>
      </c>
      <c r="E136" s="500">
        <v>1.0649250842628799</v>
      </c>
      <c r="F136" s="500">
        <v>1.018</v>
      </c>
      <c r="G136" s="500">
        <v>1.0650680742770464</v>
      </c>
      <c r="H136" s="500">
        <v>1.0163250181375971</v>
      </c>
      <c r="I136" s="453"/>
      <c r="J136" s="516" t="s">
        <v>1757</v>
      </c>
      <c r="K136" s="453"/>
      <c r="L136" s="453"/>
      <c r="M136" s="453"/>
      <c r="N136" s="453"/>
      <c r="O136" s="453"/>
      <c r="P136" s="453"/>
      <c r="Q136" s="453"/>
      <c r="R136" s="453"/>
      <c r="S136" s="453"/>
      <c r="T136" s="453"/>
      <c r="U136" s="453"/>
      <c r="V136" s="453"/>
    </row>
    <row r="137" spans="1:22" s="457" customFormat="1" ht="15" customHeight="1">
      <c r="A137" s="290" t="s">
        <v>1344</v>
      </c>
      <c r="B137" s="290" t="s">
        <v>1763</v>
      </c>
      <c r="C137" s="507"/>
      <c r="D137" s="508"/>
      <c r="E137" s="508"/>
      <c r="F137" s="508"/>
      <c r="G137" s="508"/>
      <c r="H137" s="508"/>
      <c r="I137" s="453"/>
      <c r="J137" s="508"/>
      <c r="K137" s="453"/>
      <c r="L137" s="453"/>
      <c r="M137" s="453"/>
      <c r="N137" s="453"/>
      <c r="O137" s="453"/>
      <c r="P137" s="453"/>
      <c r="Q137" s="453"/>
      <c r="R137" s="453"/>
      <c r="S137" s="453"/>
      <c r="T137" s="453"/>
      <c r="U137" s="453"/>
      <c r="V137" s="453"/>
    </row>
    <row r="138" spans="1:22" s="457" customFormat="1" ht="17.25">
      <c r="A138" s="517" t="s">
        <v>1764</v>
      </c>
      <c r="B138" s="517" t="s">
        <v>1765</v>
      </c>
      <c r="C138" s="499" t="s">
        <v>1089</v>
      </c>
      <c r="D138" s="512">
        <v>100</v>
      </c>
      <c r="E138" s="512">
        <v>119</v>
      </c>
      <c r="F138" s="512">
        <v>110</v>
      </c>
      <c r="G138" s="512">
        <v>100</v>
      </c>
      <c r="H138" s="502"/>
      <c r="I138" s="453"/>
      <c r="J138" s="512" t="s">
        <v>1766</v>
      </c>
      <c r="K138" s="453"/>
      <c r="L138" s="453"/>
      <c r="M138" s="453"/>
      <c r="N138" s="453"/>
      <c r="O138" s="453"/>
      <c r="P138" s="453"/>
      <c r="Q138" s="453"/>
      <c r="R138" s="453"/>
      <c r="S138" s="453"/>
      <c r="T138" s="453"/>
      <c r="U138" s="453"/>
      <c r="V138" s="453"/>
    </row>
    <row r="139" spans="1:22" s="457" customFormat="1">
      <c r="A139" s="517" t="s">
        <v>1345</v>
      </c>
      <c r="B139" s="517" t="s">
        <v>1767</v>
      </c>
      <c r="C139" s="499" t="s">
        <v>1089</v>
      </c>
      <c r="D139" s="512">
        <v>101</v>
      </c>
      <c r="E139" s="512">
        <v>105</v>
      </c>
      <c r="F139" s="512">
        <v>100</v>
      </c>
      <c r="G139" s="512">
        <v>100</v>
      </c>
      <c r="H139" s="512">
        <v>100</v>
      </c>
      <c r="I139" s="453"/>
      <c r="J139" s="512" t="s">
        <v>1766</v>
      </c>
      <c r="K139" s="453"/>
      <c r="L139" s="453"/>
      <c r="M139" s="453"/>
      <c r="N139" s="453"/>
      <c r="O139" s="453"/>
      <c r="P139" s="453"/>
      <c r="Q139" s="453"/>
      <c r="R139" s="453"/>
      <c r="S139" s="453"/>
      <c r="T139" s="453"/>
      <c r="U139" s="453"/>
      <c r="V139" s="453"/>
    </row>
    <row r="140" spans="1:22" s="457" customFormat="1">
      <c r="A140" s="517" t="s">
        <v>1346</v>
      </c>
      <c r="B140" s="517" t="s">
        <v>1768</v>
      </c>
      <c r="C140" s="499" t="s">
        <v>1089</v>
      </c>
      <c r="D140" s="502"/>
      <c r="E140" s="512">
        <v>245</v>
      </c>
      <c r="F140" s="512">
        <v>245</v>
      </c>
      <c r="G140" s="512">
        <v>219</v>
      </c>
      <c r="H140" s="512">
        <v>240</v>
      </c>
      <c r="I140" s="453"/>
      <c r="J140" s="512" t="s">
        <v>1766</v>
      </c>
      <c r="K140" s="453"/>
      <c r="L140" s="453"/>
      <c r="M140" s="453"/>
      <c r="N140" s="453"/>
      <c r="O140" s="453"/>
      <c r="P140" s="453"/>
      <c r="Q140" s="453"/>
      <c r="R140" s="453"/>
      <c r="S140" s="453"/>
      <c r="T140" s="453"/>
      <c r="U140" s="453"/>
      <c r="V140" s="453"/>
    </row>
    <row r="141" spans="1:22" s="457" customFormat="1">
      <c r="A141" s="517" t="s">
        <v>1347</v>
      </c>
      <c r="B141" s="517" t="s">
        <v>1769</v>
      </c>
      <c r="C141" s="499" t="s">
        <v>1089</v>
      </c>
      <c r="D141" s="512">
        <v>135</v>
      </c>
      <c r="E141" s="512">
        <v>133</v>
      </c>
      <c r="F141" s="512">
        <v>115</v>
      </c>
      <c r="G141" s="512">
        <v>132</v>
      </c>
      <c r="H141" s="512">
        <v>128</v>
      </c>
      <c r="I141" s="453"/>
      <c r="J141" s="512" t="s">
        <v>1766</v>
      </c>
      <c r="K141" s="453"/>
      <c r="L141" s="453"/>
      <c r="M141" s="453"/>
      <c r="N141" s="453"/>
      <c r="O141" s="453"/>
      <c r="P141" s="453"/>
      <c r="Q141" s="453"/>
      <c r="R141" s="453"/>
      <c r="S141" s="453"/>
      <c r="T141" s="453"/>
      <c r="U141" s="453"/>
      <c r="V141" s="453"/>
    </row>
    <row r="142" spans="1:22" s="457" customFormat="1">
      <c r="A142" s="517" t="s">
        <v>1348</v>
      </c>
      <c r="B142" s="517" t="s">
        <v>1770</v>
      </c>
      <c r="C142" s="499" t="s">
        <v>1089</v>
      </c>
      <c r="D142" s="512">
        <v>144</v>
      </c>
      <c r="E142" s="512">
        <v>137</v>
      </c>
      <c r="F142" s="512">
        <v>139</v>
      </c>
      <c r="G142" s="512">
        <v>148</v>
      </c>
      <c r="H142" s="512">
        <v>162</v>
      </c>
      <c r="I142" s="453"/>
      <c r="J142" s="512" t="s">
        <v>1766</v>
      </c>
      <c r="K142" s="453"/>
      <c r="L142" s="453"/>
      <c r="M142" s="453"/>
      <c r="N142" s="453"/>
      <c r="O142" s="453"/>
      <c r="P142" s="453"/>
      <c r="Q142" s="453"/>
      <c r="R142" s="453"/>
      <c r="S142" s="453"/>
      <c r="T142" s="453"/>
      <c r="U142" s="453"/>
      <c r="V142" s="453"/>
    </row>
    <row r="143" spans="1:22" s="457" customFormat="1" ht="17.25">
      <c r="A143" s="517" t="s">
        <v>1771</v>
      </c>
      <c r="B143" s="517" t="s">
        <v>1772</v>
      </c>
      <c r="C143" s="499" t="s">
        <v>1089</v>
      </c>
      <c r="D143" s="512">
        <v>100</v>
      </c>
      <c r="E143" s="512">
        <v>118</v>
      </c>
      <c r="F143" s="512">
        <v>132</v>
      </c>
      <c r="G143" s="512">
        <v>131</v>
      </c>
      <c r="H143" s="512">
        <v>123</v>
      </c>
      <c r="I143" s="453"/>
      <c r="J143" s="512" t="s">
        <v>1766</v>
      </c>
      <c r="K143" s="453"/>
      <c r="L143" s="453"/>
      <c r="M143" s="453"/>
      <c r="N143" s="453"/>
      <c r="O143" s="453"/>
      <c r="P143" s="453"/>
      <c r="Q143" s="453"/>
      <c r="R143" s="453"/>
      <c r="S143" s="453"/>
      <c r="T143" s="453"/>
      <c r="U143" s="453"/>
      <c r="V143" s="453"/>
    </row>
    <row r="144" spans="1:22" s="457" customFormat="1">
      <c r="A144" s="517" t="s">
        <v>1349</v>
      </c>
      <c r="B144" s="517" t="s">
        <v>1773</v>
      </c>
      <c r="C144" s="499" t="s">
        <v>1089</v>
      </c>
      <c r="D144" s="512">
        <v>460</v>
      </c>
      <c r="E144" s="512">
        <v>563</v>
      </c>
      <c r="F144" s="512">
        <v>345</v>
      </c>
      <c r="G144" s="512">
        <v>323</v>
      </c>
      <c r="H144" s="512">
        <v>397</v>
      </c>
      <c r="I144" s="453"/>
      <c r="J144" s="512" t="s">
        <v>1766</v>
      </c>
      <c r="K144" s="453"/>
      <c r="L144" s="453"/>
      <c r="M144" s="453"/>
      <c r="N144" s="453"/>
      <c r="O144" s="453"/>
      <c r="P144" s="453"/>
      <c r="Q144" s="453"/>
      <c r="R144" s="453"/>
      <c r="S144" s="453"/>
      <c r="T144" s="453"/>
      <c r="U144" s="453"/>
      <c r="V144" s="453"/>
    </row>
    <row r="145" spans="1:22" s="457" customFormat="1">
      <c r="A145" s="517" t="s">
        <v>1350</v>
      </c>
      <c r="B145" s="517" t="s">
        <v>1774</v>
      </c>
      <c r="C145" s="499" t="s">
        <v>1089</v>
      </c>
      <c r="D145" s="512">
        <v>162</v>
      </c>
      <c r="E145" s="512">
        <v>151</v>
      </c>
      <c r="F145" s="512">
        <v>146</v>
      </c>
      <c r="G145" s="512">
        <v>158</v>
      </c>
      <c r="H145" s="512">
        <v>157</v>
      </c>
      <c r="I145" s="453"/>
      <c r="J145" s="512" t="s">
        <v>1766</v>
      </c>
      <c r="K145" s="453"/>
      <c r="L145" s="453"/>
      <c r="M145" s="453"/>
      <c r="N145" s="453"/>
      <c r="O145" s="453"/>
      <c r="P145" s="453"/>
      <c r="Q145" s="453"/>
      <c r="R145" s="453"/>
      <c r="S145" s="453"/>
      <c r="T145" s="453"/>
      <c r="U145" s="453"/>
      <c r="V145" s="453"/>
    </row>
    <row r="146" spans="1:22" s="457" customFormat="1">
      <c r="A146" s="517" t="s">
        <v>1351</v>
      </c>
      <c r="B146" s="517" t="s">
        <v>1775</v>
      </c>
      <c r="C146" s="499" t="s">
        <v>1089</v>
      </c>
      <c r="D146" s="512">
        <v>220</v>
      </c>
      <c r="E146" s="512">
        <v>206</v>
      </c>
      <c r="F146" s="512">
        <v>217</v>
      </c>
      <c r="G146" s="512">
        <v>221</v>
      </c>
      <c r="H146" s="512">
        <v>173</v>
      </c>
      <c r="I146" s="453"/>
      <c r="J146" s="512" t="s">
        <v>1766</v>
      </c>
      <c r="K146" s="453"/>
      <c r="L146" s="453"/>
      <c r="M146" s="453"/>
      <c r="N146" s="453"/>
      <c r="O146" s="453"/>
      <c r="P146" s="453"/>
      <c r="Q146" s="453"/>
      <c r="R146" s="453"/>
      <c r="S146" s="453"/>
      <c r="T146" s="453"/>
      <c r="U146" s="453"/>
      <c r="V146" s="453"/>
    </row>
    <row r="147" spans="1:22" s="457" customFormat="1">
      <c r="A147" s="517" t="s">
        <v>1352</v>
      </c>
      <c r="B147" s="517" t="s">
        <v>1776</v>
      </c>
      <c r="C147" s="499" t="s">
        <v>1089</v>
      </c>
      <c r="D147" s="512">
        <v>105</v>
      </c>
      <c r="E147" s="512">
        <v>148</v>
      </c>
      <c r="F147" s="512">
        <v>162</v>
      </c>
      <c r="G147" s="512">
        <v>161</v>
      </c>
      <c r="H147" s="512">
        <v>154</v>
      </c>
      <c r="I147" s="453"/>
      <c r="J147" s="512" t="s">
        <v>1766</v>
      </c>
      <c r="K147" s="453"/>
      <c r="L147" s="453"/>
      <c r="M147" s="453"/>
      <c r="N147" s="453"/>
      <c r="O147" s="453"/>
      <c r="P147" s="453"/>
      <c r="Q147" s="453"/>
      <c r="R147" s="453"/>
      <c r="S147" s="453"/>
      <c r="T147" s="453"/>
      <c r="U147" s="453"/>
      <c r="V147" s="453"/>
    </row>
    <row r="148" spans="1:22" s="457" customFormat="1">
      <c r="A148" s="290" t="s">
        <v>1353</v>
      </c>
      <c r="B148" s="290" t="s">
        <v>1777</v>
      </c>
      <c r="C148" s="507"/>
      <c r="D148" s="508"/>
      <c r="E148" s="508"/>
      <c r="F148" s="508"/>
      <c r="G148" s="508"/>
      <c r="H148" s="508"/>
      <c r="I148" s="453"/>
      <c r="J148" s="508"/>
      <c r="K148" s="453"/>
      <c r="L148" s="453"/>
      <c r="M148" s="453"/>
      <c r="N148" s="453"/>
      <c r="O148" s="453"/>
      <c r="P148" s="453"/>
      <c r="Q148" s="453"/>
      <c r="R148" s="453"/>
      <c r="S148" s="453"/>
      <c r="T148" s="453"/>
      <c r="U148" s="453"/>
      <c r="V148" s="453"/>
    </row>
    <row r="149" spans="1:22" s="457" customFormat="1">
      <c r="A149" s="518" t="s">
        <v>1354</v>
      </c>
      <c r="B149" s="518" t="s">
        <v>1778</v>
      </c>
      <c r="C149" s="499" t="s">
        <v>1089</v>
      </c>
      <c r="D149" s="502"/>
      <c r="E149" s="512">
        <v>85</v>
      </c>
      <c r="F149" s="502"/>
      <c r="G149" s="512">
        <v>100</v>
      </c>
      <c r="H149" s="502"/>
      <c r="I149" s="453"/>
      <c r="J149" s="512" t="s">
        <v>90</v>
      </c>
      <c r="K149" s="453"/>
      <c r="L149" s="453"/>
      <c r="M149" s="453"/>
      <c r="N149" s="453"/>
      <c r="O149" s="453"/>
      <c r="P149" s="453"/>
      <c r="Q149" s="453"/>
      <c r="R149" s="453"/>
      <c r="S149" s="453"/>
      <c r="T149" s="453"/>
      <c r="U149" s="453"/>
      <c r="V149" s="453"/>
    </row>
    <row r="150" spans="1:22" s="457" customFormat="1">
      <c r="A150" s="518" t="s">
        <v>1355</v>
      </c>
      <c r="B150" s="518" t="s">
        <v>1779</v>
      </c>
      <c r="C150" s="499" t="s">
        <v>1089</v>
      </c>
      <c r="D150" s="502"/>
      <c r="E150" s="512">
        <v>80</v>
      </c>
      <c r="F150" s="502"/>
      <c r="G150" s="512">
        <v>80</v>
      </c>
      <c r="H150" s="502"/>
      <c r="I150" s="453"/>
      <c r="J150" s="512" t="s">
        <v>90</v>
      </c>
      <c r="K150" s="453"/>
      <c r="L150" s="453"/>
      <c r="M150" s="453"/>
      <c r="N150" s="453"/>
      <c r="O150" s="453"/>
      <c r="P150" s="453"/>
      <c r="Q150" s="453"/>
      <c r="R150" s="453"/>
      <c r="S150" s="453"/>
      <c r="T150" s="453"/>
      <c r="U150" s="453"/>
      <c r="V150" s="453"/>
    </row>
    <row r="151" spans="1:22" s="457" customFormat="1" ht="17.25">
      <c r="A151" s="518" t="s">
        <v>1780</v>
      </c>
      <c r="B151" s="518" t="s">
        <v>1781</v>
      </c>
      <c r="C151" s="499" t="s">
        <v>1089</v>
      </c>
      <c r="D151" s="502"/>
      <c r="E151" s="512" t="s">
        <v>1356</v>
      </c>
      <c r="F151" s="502"/>
      <c r="G151" s="512">
        <v>73</v>
      </c>
      <c r="H151" s="502"/>
      <c r="I151" s="453"/>
      <c r="J151" s="512" t="s">
        <v>90</v>
      </c>
      <c r="K151" s="453"/>
      <c r="L151" s="453"/>
      <c r="M151" s="453"/>
      <c r="N151" s="453"/>
      <c r="O151" s="453"/>
      <c r="P151" s="453"/>
      <c r="Q151" s="453"/>
      <c r="R151" s="453"/>
      <c r="S151" s="453"/>
      <c r="T151" s="453"/>
      <c r="U151" s="453"/>
      <c r="V151" s="453"/>
    </row>
    <row r="152" spans="1:22" s="457" customFormat="1">
      <c r="A152" s="481"/>
      <c r="B152" s="481"/>
      <c r="C152" s="482"/>
      <c r="D152" s="454"/>
      <c r="E152" s="454"/>
      <c r="F152" s="454"/>
      <c r="G152" s="454"/>
      <c r="H152" s="454"/>
      <c r="I152" s="453"/>
      <c r="J152" s="454"/>
      <c r="K152" s="453"/>
      <c r="L152" s="453"/>
      <c r="M152" s="453"/>
      <c r="N152" s="453"/>
      <c r="O152" s="453"/>
      <c r="P152" s="453"/>
      <c r="Q152" s="453"/>
      <c r="R152" s="453"/>
      <c r="S152" s="453"/>
      <c r="T152" s="453"/>
      <c r="U152" s="453"/>
      <c r="V152" s="453"/>
    </row>
    <row r="153" spans="1:22" s="457" customFormat="1">
      <c r="A153" s="493" t="s">
        <v>1357</v>
      </c>
      <c r="B153" s="493" t="s">
        <v>1782</v>
      </c>
      <c r="C153" s="463" t="s">
        <v>1520</v>
      </c>
      <c r="D153" s="464">
        <v>2014</v>
      </c>
      <c r="E153" s="465">
        <v>2015</v>
      </c>
      <c r="F153" s="465">
        <v>2016</v>
      </c>
      <c r="G153" s="465">
        <v>2017</v>
      </c>
      <c r="H153" s="466">
        <v>2018</v>
      </c>
      <c r="I153" s="453"/>
      <c r="J153" s="466" t="s">
        <v>1438</v>
      </c>
      <c r="K153" s="453"/>
      <c r="L153" s="453"/>
      <c r="M153" s="453"/>
      <c r="N153" s="453"/>
      <c r="O153" s="453"/>
      <c r="P153" s="453"/>
      <c r="Q153" s="453"/>
      <c r="R153" s="453"/>
      <c r="S153" s="453"/>
      <c r="T153" s="453"/>
      <c r="U153" s="453"/>
      <c r="V153" s="453"/>
    </row>
    <row r="154" spans="1:22" s="457" customFormat="1" ht="15" customHeight="1">
      <c r="A154" s="290" t="s">
        <v>1358</v>
      </c>
      <c r="B154" s="290" t="s">
        <v>1783</v>
      </c>
      <c r="C154" s="519"/>
      <c r="D154" s="520"/>
      <c r="E154" s="521"/>
      <c r="F154" s="521"/>
      <c r="G154" s="521"/>
      <c r="H154" s="522"/>
      <c r="I154" s="453"/>
      <c r="J154" s="522"/>
      <c r="K154" s="453"/>
      <c r="L154" s="453"/>
      <c r="M154" s="453"/>
      <c r="N154" s="453"/>
      <c r="O154" s="453"/>
      <c r="P154" s="453"/>
      <c r="Q154" s="453"/>
      <c r="R154" s="453"/>
      <c r="S154" s="453"/>
      <c r="T154" s="453"/>
      <c r="U154" s="453"/>
      <c r="V154" s="453"/>
    </row>
    <row r="155" spans="1:22" s="457" customFormat="1">
      <c r="A155" s="523" t="s">
        <v>1784</v>
      </c>
      <c r="B155" s="523" t="s">
        <v>1756</v>
      </c>
      <c r="C155" s="499" t="s">
        <v>1089</v>
      </c>
      <c r="D155" s="524">
        <v>100</v>
      </c>
      <c r="E155" s="474">
        <v>100</v>
      </c>
      <c r="F155" s="474">
        <v>100</v>
      </c>
      <c r="G155" s="474">
        <v>100</v>
      </c>
      <c r="H155" s="516">
        <v>100</v>
      </c>
      <c r="I155" s="453"/>
      <c r="J155" s="516" t="s">
        <v>1785</v>
      </c>
      <c r="K155" s="453"/>
      <c r="L155" s="453"/>
      <c r="M155" s="453"/>
      <c r="N155" s="453"/>
      <c r="O155" s="453"/>
      <c r="P155" s="453"/>
      <c r="Q155" s="453"/>
      <c r="R155" s="453"/>
      <c r="S155" s="453"/>
      <c r="T155" s="453"/>
      <c r="U155" s="453"/>
      <c r="V155" s="453"/>
    </row>
    <row r="156" spans="1:22" s="457" customFormat="1">
      <c r="A156" s="523" t="s">
        <v>1340</v>
      </c>
      <c r="B156" s="523" t="s">
        <v>1758</v>
      </c>
      <c r="C156" s="499" t="s">
        <v>1089</v>
      </c>
      <c r="D156" s="524">
        <v>100</v>
      </c>
      <c r="E156" s="474">
        <v>100</v>
      </c>
      <c r="F156" s="474">
        <v>100</v>
      </c>
      <c r="G156" s="474">
        <v>100</v>
      </c>
      <c r="H156" s="516">
        <v>100</v>
      </c>
      <c r="I156" s="453"/>
      <c r="J156" s="516" t="s">
        <v>1785</v>
      </c>
      <c r="K156" s="453"/>
      <c r="L156" s="453"/>
      <c r="M156" s="453"/>
      <c r="N156" s="453"/>
      <c r="O156" s="453"/>
      <c r="P156" s="453"/>
      <c r="Q156" s="453"/>
      <c r="R156" s="453"/>
      <c r="S156" s="453"/>
      <c r="T156" s="453"/>
      <c r="U156" s="453"/>
      <c r="V156" s="453"/>
    </row>
    <row r="157" spans="1:22" s="457" customFormat="1">
      <c r="A157" s="523" t="s">
        <v>1786</v>
      </c>
      <c r="B157" s="523" t="s">
        <v>1759</v>
      </c>
      <c r="C157" s="499" t="s">
        <v>1089</v>
      </c>
      <c r="D157" s="524">
        <v>100</v>
      </c>
      <c r="E157" s="474">
        <v>100</v>
      </c>
      <c r="F157" s="474">
        <v>100</v>
      </c>
      <c r="G157" s="474">
        <v>100</v>
      </c>
      <c r="H157" s="516">
        <v>100</v>
      </c>
      <c r="I157" s="453"/>
      <c r="J157" s="516" t="s">
        <v>1785</v>
      </c>
      <c r="K157" s="453"/>
      <c r="L157" s="453"/>
      <c r="M157" s="453"/>
      <c r="N157" s="453"/>
      <c r="O157" s="453"/>
      <c r="P157" s="453"/>
      <c r="Q157" s="453"/>
      <c r="R157" s="453"/>
      <c r="S157" s="453"/>
      <c r="T157" s="453"/>
      <c r="U157" s="453"/>
      <c r="V157" s="453"/>
    </row>
    <row r="158" spans="1:22" s="457" customFormat="1">
      <c r="A158" s="523" t="s">
        <v>1342</v>
      </c>
      <c r="B158" s="523" t="s">
        <v>1760</v>
      </c>
      <c r="C158" s="499" t="s">
        <v>1089</v>
      </c>
      <c r="D158" s="524">
        <v>70</v>
      </c>
      <c r="E158" s="474">
        <v>72</v>
      </c>
      <c r="F158" s="474">
        <v>73</v>
      </c>
      <c r="G158" s="474">
        <v>95</v>
      </c>
      <c r="H158" s="516">
        <v>96</v>
      </c>
      <c r="I158" s="453"/>
      <c r="J158" s="516" t="s">
        <v>1785</v>
      </c>
      <c r="K158" s="453"/>
      <c r="L158" s="453"/>
      <c r="M158" s="453"/>
      <c r="N158" s="453"/>
      <c r="O158" s="453"/>
      <c r="P158" s="453"/>
      <c r="Q158" s="453"/>
      <c r="R158" s="453"/>
      <c r="S158" s="453"/>
      <c r="T158" s="453"/>
      <c r="U158" s="453"/>
      <c r="V158" s="453"/>
    </row>
    <row r="159" spans="1:22" s="457" customFormat="1">
      <c r="A159" s="523" t="s">
        <v>1359</v>
      </c>
      <c r="B159" s="523" t="s">
        <v>1787</v>
      </c>
      <c r="C159" s="499" t="s">
        <v>1089</v>
      </c>
      <c r="D159" s="524">
        <v>51</v>
      </c>
      <c r="E159" s="474">
        <v>54</v>
      </c>
      <c r="F159" s="474">
        <v>55</v>
      </c>
      <c r="G159" s="474">
        <v>90</v>
      </c>
      <c r="H159" s="516">
        <v>92</v>
      </c>
      <c r="I159" s="453"/>
      <c r="J159" s="516" t="s">
        <v>1785</v>
      </c>
      <c r="K159" s="453"/>
      <c r="L159" s="453"/>
      <c r="M159" s="453"/>
      <c r="N159" s="453"/>
      <c r="O159" s="453"/>
      <c r="P159" s="453"/>
      <c r="Q159" s="453"/>
      <c r="R159" s="453"/>
      <c r="S159" s="453"/>
      <c r="T159" s="453"/>
      <c r="U159" s="453"/>
      <c r="V159" s="453"/>
    </row>
    <row r="160" spans="1:22" s="457" customFormat="1">
      <c r="A160" s="302" t="s">
        <v>1360</v>
      </c>
      <c r="B160" s="302" t="s">
        <v>1788</v>
      </c>
      <c r="C160" s="507"/>
      <c r="D160" s="508"/>
      <c r="E160" s="508"/>
      <c r="F160" s="508"/>
      <c r="G160" s="508"/>
      <c r="H160" s="508"/>
      <c r="I160" s="453"/>
      <c r="J160" s="508"/>
      <c r="K160" s="453"/>
      <c r="L160" s="453"/>
      <c r="M160" s="453"/>
      <c r="N160" s="453"/>
      <c r="O160" s="453"/>
      <c r="P160" s="453"/>
      <c r="Q160" s="453"/>
      <c r="R160" s="453"/>
      <c r="S160" s="453"/>
      <c r="T160" s="453"/>
      <c r="U160" s="453"/>
      <c r="V160" s="453"/>
    </row>
    <row r="161" spans="1:22" s="457" customFormat="1">
      <c r="A161" s="313" t="s">
        <v>50</v>
      </c>
      <c r="B161" s="313" t="s">
        <v>683</v>
      </c>
      <c r="C161" s="499" t="s">
        <v>1711</v>
      </c>
      <c r="D161" s="480">
        <v>26731</v>
      </c>
      <c r="E161" s="480">
        <v>23936</v>
      </c>
      <c r="F161" s="480">
        <v>23390</v>
      </c>
      <c r="G161" s="480">
        <v>24404</v>
      </c>
      <c r="H161" s="480">
        <v>24288</v>
      </c>
      <c r="I161" s="453"/>
      <c r="J161" s="516" t="s">
        <v>1785</v>
      </c>
      <c r="K161" s="453"/>
      <c r="L161" s="453"/>
      <c r="M161" s="453"/>
      <c r="N161" s="453"/>
      <c r="O161" s="453"/>
      <c r="P161" s="453"/>
      <c r="Q161" s="453"/>
      <c r="R161" s="453"/>
      <c r="S161" s="453"/>
      <c r="T161" s="453"/>
      <c r="U161" s="453"/>
      <c r="V161" s="453"/>
    </row>
    <row r="162" spans="1:22" s="457" customFormat="1">
      <c r="A162" s="313" t="s">
        <v>1361</v>
      </c>
      <c r="B162" s="313" t="s">
        <v>1789</v>
      </c>
      <c r="C162" s="499" t="s">
        <v>1711</v>
      </c>
      <c r="D162" s="480">
        <v>20609</v>
      </c>
      <c r="E162" s="480">
        <v>21178</v>
      </c>
      <c r="F162" s="480">
        <v>19007</v>
      </c>
      <c r="G162" s="480">
        <v>15995</v>
      </c>
      <c r="H162" s="480">
        <v>18458</v>
      </c>
      <c r="I162" s="453"/>
      <c r="J162" s="516" t="s">
        <v>1785</v>
      </c>
      <c r="K162" s="453"/>
      <c r="L162" s="453"/>
      <c r="M162" s="453"/>
      <c r="N162" s="453"/>
      <c r="O162" s="453"/>
      <c r="P162" s="453"/>
      <c r="Q162" s="453"/>
      <c r="R162" s="453"/>
      <c r="S162" s="453"/>
      <c r="T162" s="453"/>
      <c r="U162" s="453"/>
      <c r="V162" s="453"/>
    </row>
    <row r="163" spans="1:22" s="457" customFormat="1">
      <c r="A163" s="313" t="s">
        <v>1362</v>
      </c>
      <c r="B163" s="313" t="s">
        <v>1790</v>
      </c>
      <c r="C163" s="499" t="s">
        <v>1791</v>
      </c>
      <c r="D163" s="480">
        <v>643563</v>
      </c>
      <c r="E163" s="480">
        <v>813824</v>
      </c>
      <c r="F163" s="480">
        <v>659622</v>
      </c>
      <c r="G163" s="480">
        <v>695807.2</v>
      </c>
      <c r="H163" s="480">
        <v>684097.328125</v>
      </c>
      <c r="I163" s="453"/>
      <c r="J163" s="516" t="s">
        <v>1785</v>
      </c>
      <c r="K163" s="453"/>
      <c r="L163" s="453"/>
      <c r="M163" s="453"/>
      <c r="N163" s="453"/>
      <c r="O163" s="453"/>
      <c r="P163" s="453"/>
      <c r="Q163" s="453"/>
      <c r="R163" s="453"/>
      <c r="S163" s="453"/>
      <c r="T163" s="453"/>
      <c r="U163" s="453"/>
      <c r="V163" s="453"/>
    </row>
    <row r="164" spans="1:22" s="457" customFormat="1">
      <c r="A164" s="313" t="s">
        <v>1363</v>
      </c>
      <c r="B164" s="313" t="s">
        <v>1792</v>
      </c>
      <c r="C164" s="499" t="s">
        <v>1791</v>
      </c>
      <c r="D164" s="480">
        <v>24</v>
      </c>
      <c r="E164" s="480">
        <v>34</v>
      </c>
      <c r="F164" s="480">
        <v>28</v>
      </c>
      <c r="G164" s="480">
        <v>28.512014423864937</v>
      </c>
      <c r="H164" s="480">
        <v>28.166062587491766</v>
      </c>
      <c r="I164" s="453"/>
      <c r="J164" s="516" t="s">
        <v>1785</v>
      </c>
      <c r="K164" s="453"/>
      <c r="L164" s="453"/>
      <c r="M164" s="453"/>
      <c r="N164" s="453"/>
      <c r="O164" s="453"/>
      <c r="P164" s="453"/>
      <c r="Q164" s="453"/>
      <c r="R164" s="453"/>
      <c r="S164" s="453"/>
      <c r="T164" s="453"/>
      <c r="U164" s="453"/>
      <c r="V164" s="453"/>
    </row>
    <row r="165" spans="1:22" s="457" customFormat="1">
      <c r="A165" s="313" t="s">
        <v>1364</v>
      </c>
      <c r="B165" s="313" t="s">
        <v>1793</v>
      </c>
      <c r="C165" s="499" t="s">
        <v>1627</v>
      </c>
      <c r="D165" s="480">
        <v>2088.6</v>
      </c>
      <c r="E165" s="480">
        <v>2970</v>
      </c>
      <c r="F165" s="480">
        <v>2418.3272659999998</v>
      </c>
      <c r="G165" s="480">
        <v>2582.6462645400002</v>
      </c>
      <c r="H165" s="480">
        <v>2602.9739</v>
      </c>
      <c r="I165" s="453"/>
      <c r="J165" s="516" t="s">
        <v>1785</v>
      </c>
      <c r="K165" s="453"/>
      <c r="L165" s="453"/>
      <c r="M165" s="453"/>
      <c r="N165" s="453"/>
      <c r="O165" s="453"/>
      <c r="P165" s="453"/>
      <c r="Q165" s="453"/>
      <c r="R165" s="453"/>
      <c r="S165" s="453"/>
      <c r="T165" s="453"/>
      <c r="U165" s="453"/>
      <c r="V165" s="453"/>
    </row>
    <row r="166" spans="1:22" s="457" customFormat="1">
      <c r="A166" s="313" t="s">
        <v>1365</v>
      </c>
      <c r="B166" s="313" t="s">
        <v>1794</v>
      </c>
      <c r="C166" s="499" t="s">
        <v>1795</v>
      </c>
      <c r="D166" s="480">
        <v>76</v>
      </c>
      <c r="E166" s="480">
        <v>114</v>
      </c>
      <c r="F166" s="480">
        <v>97</v>
      </c>
      <c r="G166" s="480">
        <v>105.82880939763973</v>
      </c>
      <c r="H166" s="480">
        <v>107.17119153491437</v>
      </c>
      <c r="I166" s="453"/>
      <c r="J166" s="516" t="s">
        <v>1785</v>
      </c>
      <c r="K166" s="453"/>
      <c r="L166" s="453"/>
      <c r="M166" s="453"/>
      <c r="N166" s="453"/>
      <c r="O166" s="453"/>
      <c r="P166" s="453"/>
      <c r="Q166" s="453"/>
      <c r="R166" s="453"/>
      <c r="S166" s="453"/>
      <c r="T166" s="453"/>
      <c r="U166" s="453"/>
      <c r="V166" s="453"/>
    </row>
    <row r="167" spans="1:22" s="457" customFormat="1">
      <c r="A167" s="313" t="s">
        <v>1361</v>
      </c>
      <c r="B167" s="313" t="s">
        <v>1789</v>
      </c>
      <c r="C167" s="499" t="s">
        <v>1089</v>
      </c>
      <c r="D167" s="500">
        <v>0.77097751674086268</v>
      </c>
      <c r="E167" s="500">
        <v>0.88477606951871657</v>
      </c>
      <c r="F167" s="500">
        <v>0.81261222744762718</v>
      </c>
      <c r="G167" s="500">
        <v>0.65542534010817899</v>
      </c>
      <c r="H167" s="500">
        <v>0.75996376811594202</v>
      </c>
      <c r="I167" s="453"/>
      <c r="J167" s="516" t="s">
        <v>1785</v>
      </c>
      <c r="K167" s="453"/>
      <c r="L167" s="453"/>
      <c r="M167" s="453"/>
      <c r="N167" s="453"/>
      <c r="O167" s="453"/>
      <c r="P167" s="453"/>
      <c r="Q167" s="453"/>
      <c r="R167" s="453"/>
      <c r="S167" s="453"/>
      <c r="T167" s="453"/>
      <c r="U167" s="453"/>
      <c r="V167" s="453"/>
    </row>
    <row r="168" spans="1:22" s="457" customFormat="1">
      <c r="A168" s="302" t="s">
        <v>1366</v>
      </c>
      <c r="B168" s="302" t="s">
        <v>1796</v>
      </c>
      <c r="C168" s="507"/>
      <c r="D168" s="508"/>
      <c r="E168" s="508"/>
      <c r="F168" s="508"/>
      <c r="G168" s="508"/>
      <c r="H168" s="508"/>
      <c r="I168" s="453"/>
      <c r="J168" s="508"/>
      <c r="K168" s="453"/>
      <c r="L168" s="453"/>
      <c r="M168" s="453"/>
      <c r="N168" s="453"/>
      <c r="O168" s="453"/>
      <c r="P168" s="453"/>
      <c r="Q168" s="453"/>
      <c r="R168" s="453"/>
      <c r="S168" s="453"/>
      <c r="T168" s="453"/>
      <c r="U168" s="453"/>
      <c r="V168" s="453"/>
    </row>
    <row r="169" spans="1:22" s="457" customFormat="1">
      <c r="A169" s="307" t="s">
        <v>1367</v>
      </c>
      <c r="B169" s="307" t="s">
        <v>1797</v>
      </c>
      <c r="C169" s="499" t="s">
        <v>1795</v>
      </c>
      <c r="D169" s="524">
        <v>52</v>
      </c>
      <c r="E169" s="524">
        <v>53</v>
      </c>
      <c r="F169" s="524">
        <v>57</v>
      </c>
      <c r="G169" s="524">
        <v>56</v>
      </c>
      <c r="H169" s="525">
        <v>30.682926177978501</v>
      </c>
      <c r="I169" s="453"/>
      <c r="J169" s="516" t="s">
        <v>1785</v>
      </c>
      <c r="K169" s="453"/>
      <c r="L169" s="453"/>
      <c r="M169" s="453"/>
      <c r="N169" s="453"/>
      <c r="O169" s="453"/>
      <c r="P169" s="453"/>
      <c r="Q169" s="453"/>
      <c r="R169" s="453"/>
      <c r="S169" s="453"/>
      <c r="T169" s="453"/>
      <c r="U169" s="453"/>
      <c r="V169" s="453"/>
    </row>
    <row r="170" spans="1:22" s="457" customFormat="1">
      <c r="A170" s="307" t="s">
        <v>1368</v>
      </c>
      <c r="B170" s="307" t="s">
        <v>1798</v>
      </c>
      <c r="C170" s="499" t="s">
        <v>1795</v>
      </c>
      <c r="D170" s="524">
        <v>53</v>
      </c>
      <c r="E170" s="524">
        <v>77</v>
      </c>
      <c r="F170" s="524">
        <v>83</v>
      </c>
      <c r="G170" s="524">
        <v>79</v>
      </c>
      <c r="H170" s="525">
        <v>52.240310668945298</v>
      </c>
      <c r="I170" s="453"/>
      <c r="J170" s="516" t="s">
        <v>1785</v>
      </c>
      <c r="K170" s="453"/>
      <c r="L170" s="453"/>
      <c r="M170" s="453"/>
      <c r="N170" s="453"/>
      <c r="O170" s="453"/>
      <c r="P170" s="453"/>
      <c r="Q170" s="453"/>
      <c r="R170" s="453"/>
      <c r="S170" s="453"/>
      <c r="T170" s="453"/>
      <c r="U170" s="453"/>
      <c r="V170" s="453"/>
    </row>
    <row r="171" spans="1:22" s="457" customFormat="1">
      <c r="A171" s="307" t="s">
        <v>1369</v>
      </c>
      <c r="B171" s="307" t="s">
        <v>1799</v>
      </c>
      <c r="C171" s="499" t="s">
        <v>1795</v>
      </c>
      <c r="D171" s="524">
        <v>52</v>
      </c>
      <c r="E171" s="524">
        <v>69</v>
      </c>
      <c r="F171" s="524">
        <v>81</v>
      </c>
      <c r="G171" s="524">
        <v>76</v>
      </c>
      <c r="H171" s="525">
        <v>55.997917175292997</v>
      </c>
      <c r="I171" s="453"/>
      <c r="J171" s="516" t="s">
        <v>1785</v>
      </c>
      <c r="K171" s="453"/>
      <c r="L171" s="453"/>
      <c r="M171" s="453"/>
      <c r="N171" s="453"/>
      <c r="O171" s="453"/>
      <c r="P171" s="453"/>
      <c r="Q171" s="453"/>
      <c r="R171" s="453"/>
      <c r="S171" s="453"/>
      <c r="T171" s="453"/>
      <c r="U171" s="453"/>
      <c r="V171" s="453"/>
    </row>
    <row r="172" spans="1:22" s="457" customFormat="1">
      <c r="A172" s="307" t="s">
        <v>1370</v>
      </c>
      <c r="B172" s="307" t="s">
        <v>1800</v>
      </c>
      <c r="C172" s="499" t="s">
        <v>1795</v>
      </c>
      <c r="D172" s="524">
        <v>38</v>
      </c>
      <c r="E172" s="524">
        <v>61</v>
      </c>
      <c r="F172" s="524">
        <v>42</v>
      </c>
      <c r="G172" s="524">
        <v>46</v>
      </c>
      <c r="H172" s="525">
        <v>41.495323181152301</v>
      </c>
      <c r="I172" s="453"/>
      <c r="J172" s="516" t="s">
        <v>1785</v>
      </c>
      <c r="K172" s="453"/>
      <c r="L172" s="453"/>
      <c r="M172" s="453"/>
      <c r="N172" s="453"/>
      <c r="O172" s="453"/>
      <c r="P172" s="453"/>
      <c r="Q172" s="453"/>
      <c r="R172" s="453"/>
      <c r="S172" s="453"/>
      <c r="T172" s="453"/>
      <c r="U172" s="453"/>
      <c r="V172" s="453"/>
    </row>
    <row r="173" spans="1:22" s="457" customFormat="1">
      <c r="A173" s="307" t="s">
        <v>1371</v>
      </c>
      <c r="B173" s="307" t="s">
        <v>1801</v>
      </c>
      <c r="C173" s="499" t="s">
        <v>1795</v>
      </c>
      <c r="D173" s="524">
        <v>21</v>
      </c>
      <c r="E173" s="524">
        <v>19</v>
      </c>
      <c r="F173" s="524">
        <v>25</v>
      </c>
      <c r="G173" s="524">
        <v>16</v>
      </c>
      <c r="H173" s="525">
        <v>18.9716186523438</v>
      </c>
      <c r="I173" s="453"/>
      <c r="J173" s="516" t="s">
        <v>1785</v>
      </c>
      <c r="K173" s="453"/>
      <c r="L173" s="453"/>
      <c r="M173" s="453"/>
      <c r="N173" s="453"/>
      <c r="O173" s="453"/>
      <c r="P173" s="453"/>
      <c r="Q173" s="453"/>
      <c r="R173" s="453"/>
      <c r="S173" s="453"/>
      <c r="T173" s="453"/>
      <c r="U173" s="453"/>
      <c r="V173" s="453"/>
    </row>
    <row r="174" spans="1:22" s="457" customFormat="1">
      <c r="A174" s="302" t="s">
        <v>1372</v>
      </c>
      <c r="B174" s="302" t="s">
        <v>1802</v>
      </c>
      <c r="C174" s="507"/>
      <c r="D174" s="508"/>
      <c r="E174" s="508"/>
      <c r="F174" s="508"/>
      <c r="G174" s="508"/>
      <c r="H174" s="508"/>
      <c r="I174" s="453"/>
      <c r="J174" s="508"/>
      <c r="K174" s="453"/>
      <c r="L174" s="453"/>
      <c r="M174" s="453"/>
      <c r="N174" s="453"/>
      <c r="O174" s="453"/>
      <c r="P174" s="453"/>
      <c r="Q174" s="453"/>
      <c r="R174" s="453"/>
      <c r="S174" s="453"/>
      <c r="T174" s="453"/>
      <c r="U174" s="453"/>
      <c r="V174" s="453"/>
    </row>
    <row r="175" spans="1:22" s="457" customFormat="1">
      <c r="A175" s="307" t="s">
        <v>1367</v>
      </c>
      <c r="B175" s="307" t="s">
        <v>1797</v>
      </c>
      <c r="C175" s="499" t="s">
        <v>1795</v>
      </c>
      <c r="D175" s="480">
        <v>1107</v>
      </c>
      <c r="E175" s="480" t="s">
        <v>1373</v>
      </c>
      <c r="F175" s="480">
        <v>2111</v>
      </c>
      <c r="G175" s="480">
        <v>840</v>
      </c>
      <c r="H175" s="480">
        <v>785.05781249999995</v>
      </c>
      <c r="I175" s="453"/>
      <c r="J175" s="516" t="s">
        <v>1785</v>
      </c>
      <c r="K175" s="453"/>
      <c r="L175" s="453"/>
      <c r="M175" s="453"/>
      <c r="N175" s="453"/>
      <c r="O175" s="453"/>
      <c r="P175" s="453"/>
      <c r="Q175" s="453"/>
      <c r="R175" s="453"/>
      <c r="S175" s="453"/>
      <c r="T175" s="453"/>
      <c r="U175" s="453"/>
      <c r="V175" s="453"/>
    </row>
    <row r="176" spans="1:22" s="457" customFormat="1">
      <c r="A176" s="307" t="s">
        <v>1368</v>
      </c>
      <c r="B176" s="307" t="s">
        <v>1798</v>
      </c>
      <c r="C176" s="499" t="s">
        <v>1795</v>
      </c>
      <c r="D176" s="480">
        <v>854</v>
      </c>
      <c r="E176" s="480" t="s">
        <v>1374</v>
      </c>
      <c r="F176" s="480">
        <v>1818</v>
      </c>
      <c r="G176" s="480">
        <v>1259</v>
      </c>
      <c r="H176" s="480">
        <v>1145.8978750000001</v>
      </c>
      <c r="I176" s="453"/>
      <c r="J176" s="516" t="s">
        <v>1785</v>
      </c>
      <c r="K176" s="453"/>
      <c r="L176" s="453"/>
      <c r="M176" s="453"/>
      <c r="N176" s="453"/>
      <c r="O176" s="453"/>
      <c r="P176" s="453"/>
      <c r="Q176" s="453"/>
      <c r="R176" s="453"/>
      <c r="S176" s="453"/>
      <c r="T176" s="453"/>
      <c r="U176" s="453"/>
      <c r="V176" s="453"/>
    </row>
    <row r="177" spans="1:22" s="457" customFormat="1">
      <c r="A177" s="307" t="s">
        <v>1369</v>
      </c>
      <c r="B177" s="307" t="s">
        <v>1799</v>
      </c>
      <c r="C177" s="499" t="s">
        <v>1795</v>
      </c>
      <c r="D177" s="480">
        <v>368</v>
      </c>
      <c r="E177" s="480" t="s">
        <v>1375</v>
      </c>
      <c r="F177" s="480">
        <v>569</v>
      </c>
      <c r="G177" s="480">
        <v>510</v>
      </c>
      <c r="H177" s="480">
        <v>419.86593749999997</v>
      </c>
      <c r="I177" s="453"/>
      <c r="J177" s="516" t="s">
        <v>1785</v>
      </c>
      <c r="K177" s="453"/>
      <c r="L177" s="453"/>
      <c r="M177" s="453"/>
      <c r="N177" s="453"/>
      <c r="O177" s="453"/>
      <c r="P177" s="453"/>
      <c r="Q177" s="453"/>
      <c r="R177" s="453"/>
      <c r="S177" s="453"/>
      <c r="T177" s="453"/>
      <c r="U177" s="453"/>
      <c r="V177" s="453"/>
    </row>
    <row r="178" spans="1:22" s="457" customFormat="1">
      <c r="A178" s="307" t="s">
        <v>1370</v>
      </c>
      <c r="B178" s="307" t="s">
        <v>1800</v>
      </c>
      <c r="C178" s="499" t="s">
        <v>1795</v>
      </c>
      <c r="D178" s="480">
        <v>200</v>
      </c>
      <c r="E178" s="480" t="s">
        <v>1376</v>
      </c>
      <c r="F178" s="480">
        <v>152</v>
      </c>
      <c r="G178" s="480">
        <v>157</v>
      </c>
      <c r="H178" s="480">
        <v>166.05731249999999</v>
      </c>
      <c r="I178" s="453"/>
      <c r="J178" s="516" t="s">
        <v>1785</v>
      </c>
      <c r="K178" s="453"/>
      <c r="L178" s="453"/>
      <c r="M178" s="453"/>
      <c r="N178" s="453"/>
      <c r="O178" s="453"/>
      <c r="P178" s="453"/>
      <c r="Q178" s="453"/>
      <c r="R178" s="453"/>
      <c r="S178" s="453"/>
      <c r="T178" s="453"/>
      <c r="U178" s="453"/>
      <c r="V178" s="453"/>
    </row>
    <row r="179" spans="1:22" s="457" customFormat="1">
      <c r="A179" s="307" t="s">
        <v>1371</v>
      </c>
      <c r="B179" s="307" t="s">
        <v>1801</v>
      </c>
      <c r="C179" s="499" t="s">
        <v>1795</v>
      </c>
      <c r="D179" s="480">
        <v>61</v>
      </c>
      <c r="E179" s="480" t="s">
        <v>1377</v>
      </c>
      <c r="F179" s="480">
        <v>34</v>
      </c>
      <c r="G179" s="480">
        <v>36</v>
      </c>
      <c r="H179" s="480">
        <v>36.140453125000001</v>
      </c>
      <c r="I179" s="453"/>
      <c r="J179" s="516" t="s">
        <v>1785</v>
      </c>
      <c r="K179" s="453"/>
      <c r="L179" s="453"/>
      <c r="M179" s="453"/>
      <c r="N179" s="453"/>
      <c r="O179" s="453"/>
      <c r="P179" s="453"/>
      <c r="Q179" s="453"/>
      <c r="R179" s="453"/>
      <c r="S179" s="453"/>
      <c r="T179" s="453"/>
      <c r="U179" s="453"/>
      <c r="V179" s="453"/>
    </row>
    <row r="180" spans="1:22" s="457" customFormat="1">
      <c r="A180" s="302" t="s">
        <v>1378</v>
      </c>
      <c r="B180" s="302" t="s">
        <v>1803</v>
      </c>
      <c r="C180" s="526"/>
      <c r="D180" s="508"/>
      <c r="E180" s="508"/>
      <c r="F180" s="508"/>
      <c r="G180" s="508"/>
      <c r="H180" s="508"/>
      <c r="I180" s="453"/>
      <c r="J180" s="508"/>
      <c r="K180" s="453"/>
      <c r="L180" s="453"/>
      <c r="M180" s="453"/>
      <c r="N180" s="453"/>
      <c r="O180" s="453"/>
      <c r="P180" s="453"/>
      <c r="Q180" s="453"/>
      <c r="R180" s="453"/>
      <c r="S180" s="453"/>
      <c r="T180" s="453"/>
      <c r="U180" s="453"/>
      <c r="V180" s="453"/>
    </row>
    <row r="181" spans="1:22" s="457" customFormat="1">
      <c r="A181" s="307" t="s">
        <v>1339</v>
      </c>
      <c r="B181" s="523" t="s">
        <v>1756</v>
      </c>
      <c r="C181" s="499" t="s">
        <v>1711</v>
      </c>
      <c r="D181" s="480">
        <v>47</v>
      </c>
      <c r="E181" s="480">
        <v>50</v>
      </c>
      <c r="F181" s="480">
        <v>43</v>
      </c>
      <c r="G181" s="480">
        <v>44</v>
      </c>
      <c r="H181" s="480">
        <v>41</v>
      </c>
      <c r="I181" s="453"/>
      <c r="J181" s="516" t="s">
        <v>1785</v>
      </c>
      <c r="K181" s="453"/>
      <c r="L181" s="453"/>
      <c r="M181" s="453"/>
      <c r="N181" s="453"/>
      <c r="O181" s="453"/>
      <c r="P181" s="453"/>
      <c r="Q181" s="453"/>
      <c r="R181" s="453"/>
      <c r="S181" s="453"/>
      <c r="T181" s="453"/>
      <c r="U181" s="453"/>
      <c r="V181" s="453"/>
    </row>
    <row r="182" spans="1:22" s="457" customFormat="1">
      <c r="A182" s="307" t="s">
        <v>1340</v>
      </c>
      <c r="B182" s="523" t="s">
        <v>1758</v>
      </c>
      <c r="C182" s="499" t="s">
        <v>1711</v>
      </c>
      <c r="D182" s="480">
        <v>221</v>
      </c>
      <c r="E182" s="480">
        <v>224</v>
      </c>
      <c r="F182" s="480">
        <v>217</v>
      </c>
      <c r="G182" s="480">
        <v>233</v>
      </c>
      <c r="H182" s="480">
        <v>258</v>
      </c>
      <c r="I182" s="453"/>
      <c r="J182" s="516" t="s">
        <v>1785</v>
      </c>
      <c r="K182" s="453"/>
      <c r="L182" s="453"/>
      <c r="M182" s="453"/>
      <c r="N182" s="453"/>
      <c r="O182" s="453"/>
      <c r="P182" s="453"/>
      <c r="Q182" s="453"/>
      <c r="R182" s="453"/>
      <c r="S182" s="453"/>
      <c r="T182" s="453"/>
      <c r="U182" s="453"/>
      <c r="V182" s="453"/>
    </row>
    <row r="183" spans="1:22" s="457" customFormat="1">
      <c r="A183" s="307" t="s">
        <v>1341</v>
      </c>
      <c r="B183" s="523" t="s">
        <v>1759</v>
      </c>
      <c r="C183" s="499" t="s">
        <v>1711</v>
      </c>
      <c r="D183" s="480">
        <v>384</v>
      </c>
      <c r="E183" s="480">
        <v>822</v>
      </c>
      <c r="F183" s="480">
        <v>817</v>
      </c>
      <c r="G183" s="480">
        <v>938</v>
      </c>
      <c r="H183" s="480">
        <v>1013</v>
      </c>
      <c r="I183" s="453"/>
      <c r="J183" s="516" t="s">
        <v>1785</v>
      </c>
      <c r="K183" s="453"/>
      <c r="L183" s="453"/>
      <c r="M183" s="453"/>
      <c r="N183" s="453"/>
      <c r="O183" s="453"/>
      <c r="P183" s="453"/>
      <c r="Q183" s="453"/>
      <c r="R183" s="453"/>
      <c r="S183" s="453"/>
      <c r="T183" s="453"/>
      <c r="U183" s="453"/>
      <c r="V183" s="453"/>
    </row>
    <row r="184" spans="1:22" s="457" customFormat="1">
      <c r="A184" s="307" t="s">
        <v>1342</v>
      </c>
      <c r="B184" s="523" t="s">
        <v>1760</v>
      </c>
      <c r="C184" s="499" t="s">
        <v>1711</v>
      </c>
      <c r="D184" s="480">
        <v>3386</v>
      </c>
      <c r="E184" s="480">
        <v>6984</v>
      </c>
      <c r="F184" s="480">
        <v>6923</v>
      </c>
      <c r="G184" s="480">
        <v>7820</v>
      </c>
      <c r="H184" s="480">
        <v>7847</v>
      </c>
      <c r="I184" s="453"/>
      <c r="J184" s="516" t="s">
        <v>1785</v>
      </c>
      <c r="K184" s="453"/>
      <c r="L184" s="453"/>
      <c r="M184" s="453"/>
      <c r="N184" s="453"/>
      <c r="O184" s="453"/>
      <c r="P184" s="453"/>
      <c r="Q184" s="453"/>
      <c r="R184" s="453"/>
      <c r="S184" s="453"/>
      <c r="T184" s="453"/>
      <c r="U184" s="453"/>
      <c r="V184" s="453"/>
    </row>
    <row r="185" spans="1:22" s="457" customFormat="1">
      <c r="A185" s="307" t="s">
        <v>256</v>
      </c>
      <c r="B185" s="307" t="s">
        <v>1761</v>
      </c>
      <c r="C185" s="499" t="s">
        <v>1711</v>
      </c>
      <c r="D185" s="480">
        <v>22693</v>
      </c>
      <c r="E185" s="480">
        <v>13098</v>
      </c>
      <c r="F185" s="480">
        <v>10605</v>
      </c>
      <c r="G185" s="480">
        <v>15369</v>
      </c>
      <c r="H185" s="480">
        <v>15129</v>
      </c>
      <c r="I185" s="453"/>
      <c r="J185" s="516" t="s">
        <v>1785</v>
      </c>
      <c r="K185" s="453"/>
      <c r="L185" s="453"/>
      <c r="M185" s="453"/>
      <c r="N185" s="453"/>
      <c r="O185" s="453"/>
      <c r="P185" s="453"/>
      <c r="Q185" s="453"/>
      <c r="R185" s="453"/>
      <c r="S185" s="453"/>
      <c r="T185" s="453"/>
      <c r="U185" s="453"/>
      <c r="V185" s="453"/>
    </row>
    <row r="186" spans="1:22" s="457" customFormat="1">
      <c r="A186" s="302" t="s">
        <v>1379</v>
      </c>
      <c r="B186" s="302" t="s">
        <v>1804</v>
      </c>
      <c r="C186" s="527"/>
      <c r="D186" s="511"/>
      <c r="E186" s="511"/>
      <c r="F186" s="511"/>
      <c r="G186" s="511"/>
      <c r="H186" s="511"/>
      <c r="I186" s="453"/>
      <c r="J186" s="511"/>
      <c r="K186" s="453"/>
      <c r="L186" s="453"/>
      <c r="M186" s="453"/>
      <c r="N186" s="453"/>
      <c r="O186" s="453"/>
      <c r="P186" s="453"/>
      <c r="Q186" s="453"/>
      <c r="R186" s="453"/>
      <c r="S186" s="453"/>
      <c r="T186" s="453"/>
      <c r="U186" s="453"/>
      <c r="V186" s="453"/>
    </row>
    <row r="187" spans="1:22" s="457" customFormat="1">
      <c r="A187" s="307" t="s">
        <v>1339</v>
      </c>
      <c r="B187" s="523" t="s">
        <v>1756</v>
      </c>
      <c r="C187" s="499" t="s">
        <v>1791</v>
      </c>
      <c r="D187" s="480">
        <v>2403.25</v>
      </c>
      <c r="E187" s="480">
        <v>2639</v>
      </c>
      <c r="F187" s="480">
        <v>2458</v>
      </c>
      <c r="G187" s="480">
        <v>2448</v>
      </c>
      <c r="H187" s="480">
        <v>1258</v>
      </c>
      <c r="I187" s="453"/>
      <c r="J187" s="516" t="s">
        <v>1785</v>
      </c>
      <c r="K187" s="453"/>
      <c r="L187" s="453"/>
      <c r="M187" s="453"/>
      <c r="N187" s="453"/>
      <c r="O187" s="453"/>
      <c r="P187" s="453"/>
      <c r="Q187" s="453"/>
      <c r="R187" s="453"/>
      <c r="S187" s="453"/>
      <c r="T187" s="453"/>
      <c r="U187" s="453"/>
      <c r="V187" s="453"/>
    </row>
    <row r="188" spans="1:22" s="457" customFormat="1">
      <c r="A188" s="307" t="s">
        <v>1340</v>
      </c>
      <c r="B188" s="523" t="s">
        <v>1758</v>
      </c>
      <c r="C188" s="499" t="s">
        <v>1791</v>
      </c>
      <c r="D188" s="480">
        <v>11228.95</v>
      </c>
      <c r="E188" s="480">
        <v>16250</v>
      </c>
      <c r="F188" s="480">
        <v>17908.400000000001</v>
      </c>
      <c r="G188" s="480">
        <v>18452.75</v>
      </c>
      <c r="H188" s="480">
        <v>13478</v>
      </c>
      <c r="I188" s="453"/>
      <c r="J188" s="516" t="s">
        <v>1785</v>
      </c>
      <c r="K188" s="453"/>
      <c r="L188" s="453"/>
      <c r="M188" s="453"/>
      <c r="N188" s="453"/>
      <c r="O188" s="453"/>
      <c r="P188" s="453"/>
      <c r="Q188" s="453"/>
      <c r="R188" s="453"/>
      <c r="S188" s="453"/>
      <c r="T188" s="453"/>
      <c r="U188" s="453"/>
      <c r="V188" s="453"/>
    </row>
    <row r="189" spans="1:22" s="457" customFormat="1">
      <c r="A189" s="307" t="s">
        <v>1341</v>
      </c>
      <c r="B189" s="523" t="s">
        <v>1759</v>
      </c>
      <c r="C189" s="499" t="s">
        <v>1791</v>
      </c>
      <c r="D189" s="480">
        <v>19920.849999999999</v>
      </c>
      <c r="E189" s="480">
        <v>57869.1</v>
      </c>
      <c r="F189" s="480">
        <v>65990.3</v>
      </c>
      <c r="G189" s="480">
        <v>71385.5</v>
      </c>
      <c r="H189" s="480">
        <v>56725.890625</v>
      </c>
      <c r="I189" s="453"/>
      <c r="J189" s="516" t="s">
        <v>1785</v>
      </c>
      <c r="K189" s="453"/>
      <c r="L189" s="453"/>
      <c r="M189" s="453"/>
      <c r="N189" s="453"/>
      <c r="O189" s="453"/>
      <c r="P189" s="453"/>
      <c r="Q189" s="453"/>
      <c r="R189" s="453"/>
      <c r="S189" s="453"/>
      <c r="T189" s="453"/>
      <c r="U189" s="453"/>
      <c r="V189" s="453"/>
    </row>
    <row r="190" spans="1:22" s="457" customFormat="1">
      <c r="A190" s="307" t="s">
        <v>1342</v>
      </c>
      <c r="B190" s="523" t="s">
        <v>1760</v>
      </c>
      <c r="C190" s="499" t="s">
        <v>1791</v>
      </c>
      <c r="D190" s="480">
        <v>126265.4</v>
      </c>
      <c r="E190" s="480">
        <v>446413.28</v>
      </c>
      <c r="F190" s="480">
        <v>310039.95</v>
      </c>
      <c r="G190" s="480">
        <v>362617.95</v>
      </c>
      <c r="H190" s="480">
        <v>325613.8125</v>
      </c>
      <c r="I190" s="453"/>
      <c r="J190" s="516" t="s">
        <v>1785</v>
      </c>
      <c r="K190" s="453"/>
      <c r="L190" s="453"/>
      <c r="M190" s="453"/>
      <c r="N190" s="453"/>
      <c r="O190" s="453"/>
      <c r="P190" s="453"/>
      <c r="Q190" s="453"/>
      <c r="R190" s="453"/>
      <c r="S190" s="453"/>
      <c r="T190" s="453"/>
      <c r="U190" s="453"/>
      <c r="V190" s="453"/>
    </row>
    <row r="191" spans="1:22" s="457" customFormat="1">
      <c r="A191" s="307" t="s">
        <v>256</v>
      </c>
      <c r="B191" s="307" t="s">
        <v>1761</v>
      </c>
      <c r="C191" s="499" t="s">
        <v>1791</v>
      </c>
      <c r="D191" s="480">
        <v>483744.36</v>
      </c>
      <c r="E191" s="480">
        <v>290652.95</v>
      </c>
      <c r="F191" s="480">
        <v>263225.3</v>
      </c>
      <c r="G191" s="480">
        <v>240903</v>
      </c>
      <c r="H191" s="480">
        <v>287021.625</v>
      </c>
      <c r="I191" s="453"/>
      <c r="J191" s="516" t="s">
        <v>1785</v>
      </c>
      <c r="K191" s="453"/>
      <c r="L191" s="453"/>
      <c r="M191" s="453"/>
      <c r="N191" s="453"/>
      <c r="O191" s="453"/>
      <c r="P191" s="453"/>
      <c r="Q191" s="453"/>
      <c r="R191" s="453"/>
      <c r="S191" s="453"/>
      <c r="T191" s="453"/>
      <c r="U191" s="453"/>
      <c r="V191" s="453"/>
    </row>
    <row r="192" spans="1:22" s="457" customFormat="1">
      <c r="A192" s="302" t="s">
        <v>1380</v>
      </c>
      <c r="B192" s="302" t="s">
        <v>1805</v>
      </c>
      <c r="C192" s="510"/>
      <c r="D192" s="511"/>
      <c r="E192" s="511"/>
      <c r="F192" s="511"/>
      <c r="G192" s="511"/>
      <c r="H192" s="511"/>
      <c r="I192" s="453"/>
      <c r="J192" s="511"/>
      <c r="K192" s="453"/>
      <c r="L192" s="453"/>
      <c r="M192" s="453"/>
      <c r="N192" s="453"/>
      <c r="O192" s="453"/>
      <c r="P192" s="453"/>
      <c r="Q192" s="453"/>
      <c r="R192" s="453"/>
      <c r="S192" s="453"/>
      <c r="T192" s="453"/>
      <c r="U192" s="453"/>
      <c r="V192" s="453"/>
    </row>
    <row r="193" spans="1:22" s="457" customFormat="1">
      <c r="A193" s="307" t="s">
        <v>1339</v>
      </c>
      <c r="B193" s="523" t="s">
        <v>1756</v>
      </c>
      <c r="C193" s="499" t="s">
        <v>1791</v>
      </c>
      <c r="D193" s="512">
        <v>51</v>
      </c>
      <c r="E193" s="528">
        <v>52.78</v>
      </c>
      <c r="F193" s="528">
        <v>57.162790697674417</v>
      </c>
      <c r="G193" s="528">
        <v>55.636363636363598</v>
      </c>
      <c r="H193" s="528">
        <v>30.682926177978501</v>
      </c>
      <c r="I193" s="453"/>
      <c r="J193" s="516" t="s">
        <v>1785</v>
      </c>
      <c r="K193" s="453"/>
      <c r="L193" s="453"/>
      <c r="M193" s="453"/>
      <c r="N193" s="453"/>
      <c r="O193" s="453"/>
      <c r="P193" s="453"/>
      <c r="Q193" s="453"/>
      <c r="R193" s="453"/>
      <c r="S193" s="453"/>
      <c r="T193" s="453"/>
      <c r="U193" s="453"/>
      <c r="V193" s="453"/>
    </row>
    <row r="194" spans="1:22" s="457" customFormat="1">
      <c r="A194" s="307" t="s">
        <v>1340</v>
      </c>
      <c r="B194" s="523" t="s">
        <v>1758</v>
      </c>
      <c r="C194" s="499" t="s">
        <v>1791</v>
      </c>
      <c r="D194" s="512">
        <v>52</v>
      </c>
      <c r="E194" s="528">
        <v>72.544642857142861</v>
      </c>
      <c r="F194" s="528">
        <v>82.527188940092174</v>
      </c>
      <c r="G194" s="528">
        <v>79.196351931330497</v>
      </c>
      <c r="H194" s="528">
        <v>52.240310668945298</v>
      </c>
      <c r="I194" s="453"/>
      <c r="J194" s="516" t="s">
        <v>1785</v>
      </c>
      <c r="K194" s="453"/>
      <c r="L194" s="453"/>
      <c r="M194" s="453"/>
      <c r="N194" s="453"/>
      <c r="O194" s="453"/>
      <c r="P194" s="453"/>
      <c r="Q194" s="453"/>
      <c r="R194" s="453"/>
      <c r="S194" s="453"/>
      <c r="T194" s="453"/>
      <c r="U194" s="453"/>
      <c r="V194" s="453"/>
    </row>
    <row r="195" spans="1:22" s="457" customFormat="1">
      <c r="A195" s="307" t="s">
        <v>1341</v>
      </c>
      <c r="B195" s="523" t="s">
        <v>1759</v>
      </c>
      <c r="C195" s="499" t="s">
        <v>1791</v>
      </c>
      <c r="D195" s="512">
        <v>54</v>
      </c>
      <c r="E195" s="528">
        <v>70.400364963503648</v>
      </c>
      <c r="F195" s="528">
        <v>80.771481028151783</v>
      </c>
      <c r="G195" s="528">
        <v>76.103944562899798</v>
      </c>
      <c r="H195" s="528">
        <v>55.997917175292997</v>
      </c>
      <c r="I195" s="453"/>
      <c r="J195" s="516" t="s">
        <v>1785</v>
      </c>
      <c r="K195" s="453"/>
      <c r="L195" s="453"/>
      <c r="M195" s="453"/>
      <c r="N195" s="453"/>
      <c r="O195" s="453"/>
      <c r="P195" s="453"/>
      <c r="Q195" s="453"/>
      <c r="R195" s="453"/>
      <c r="S195" s="453"/>
      <c r="T195" s="453"/>
      <c r="U195" s="453"/>
      <c r="V195" s="453"/>
    </row>
    <row r="196" spans="1:22" s="457" customFormat="1">
      <c r="A196" s="307" t="s">
        <v>1342</v>
      </c>
      <c r="B196" s="523" t="s">
        <v>1760</v>
      </c>
      <c r="C196" s="499" t="s">
        <v>1791</v>
      </c>
      <c r="D196" s="512">
        <v>38</v>
      </c>
      <c r="E196" s="528">
        <v>63.919427262313867</v>
      </c>
      <c r="F196" s="528">
        <v>42.326273037542663</v>
      </c>
      <c r="G196" s="528">
        <v>46.370581841432198</v>
      </c>
      <c r="H196" s="528">
        <v>41.495323181152301</v>
      </c>
      <c r="I196" s="453"/>
      <c r="J196" s="516" t="s">
        <v>1785</v>
      </c>
      <c r="K196" s="453"/>
      <c r="L196" s="453"/>
      <c r="M196" s="453"/>
      <c r="N196" s="453"/>
      <c r="O196" s="453"/>
      <c r="P196" s="453"/>
      <c r="Q196" s="453"/>
      <c r="R196" s="453"/>
      <c r="S196" s="453"/>
      <c r="T196" s="453"/>
      <c r="U196" s="453"/>
      <c r="V196" s="453"/>
    </row>
    <row r="197" spans="1:22" s="457" customFormat="1">
      <c r="A197" s="307" t="s">
        <v>256</v>
      </c>
      <c r="B197" s="307" t="s">
        <v>1761</v>
      </c>
      <c r="C197" s="499" t="s">
        <v>1791</v>
      </c>
      <c r="D197" s="512">
        <v>21</v>
      </c>
      <c r="E197" s="528">
        <v>22.19063597495801</v>
      </c>
      <c r="F197" s="528">
        <v>24.820867515322959</v>
      </c>
      <c r="G197" s="528">
        <v>15.6746047237946</v>
      </c>
      <c r="H197" s="528">
        <v>18.9716186523438</v>
      </c>
      <c r="I197" s="453"/>
      <c r="J197" s="516" t="s">
        <v>1785</v>
      </c>
      <c r="K197" s="453"/>
      <c r="L197" s="453"/>
      <c r="M197" s="453"/>
      <c r="N197" s="453"/>
      <c r="O197" s="453"/>
      <c r="P197" s="453"/>
      <c r="Q197" s="453"/>
      <c r="R197" s="453"/>
      <c r="S197" s="453"/>
      <c r="T197" s="453"/>
      <c r="U197" s="453"/>
      <c r="V197" s="453"/>
    </row>
    <row r="198" spans="1:22" s="457" customFormat="1">
      <c r="A198" s="302" t="s">
        <v>1381</v>
      </c>
      <c r="B198" s="302" t="s">
        <v>1806</v>
      </c>
      <c r="C198" s="510"/>
      <c r="D198" s="511"/>
      <c r="E198" s="511"/>
      <c r="F198" s="511"/>
      <c r="G198" s="511"/>
      <c r="H198" s="511"/>
      <c r="I198" s="453"/>
      <c r="J198" s="511"/>
      <c r="K198" s="453"/>
      <c r="L198" s="453"/>
      <c r="M198" s="453"/>
      <c r="N198" s="453"/>
      <c r="O198" s="453"/>
      <c r="P198" s="453"/>
      <c r="Q198" s="453"/>
      <c r="R198" s="453"/>
      <c r="S198" s="453"/>
      <c r="T198" s="453"/>
      <c r="U198" s="453"/>
      <c r="V198" s="453"/>
    </row>
    <row r="199" spans="1:22" s="457" customFormat="1">
      <c r="A199" s="307" t="s">
        <v>1339</v>
      </c>
      <c r="B199" s="523" t="s">
        <v>1756</v>
      </c>
      <c r="C199" s="499" t="s">
        <v>1627</v>
      </c>
      <c r="D199" s="480">
        <v>75.5</v>
      </c>
      <c r="E199" s="480">
        <v>80.099999999999994</v>
      </c>
      <c r="F199" s="480">
        <v>90.76022034131843</v>
      </c>
      <c r="G199" s="480">
        <v>36.975375999999997</v>
      </c>
      <c r="H199" s="480">
        <v>32.187372000000003</v>
      </c>
      <c r="I199" s="453"/>
      <c r="J199" s="516" t="s">
        <v>1785</v>
      </c>
      <c r="K199" s="453"/>
      <c r="L199" s="453"/>
      <c r="M199" s="453"/>
      <c r="N199" s="453"/>
      <c r="O199" s="453"/>
      <c r="P199" s="453"/>
      <c r="Q199" s="453"/>
      <c r="R199" s="453"/>
      <c r="S199" s="453"/>
      <c r="T199" s="453"/>
      <c r="U199" s="453"/>
      <c r="V199" s="453"/>
    </row>
    <row r="200" spans="1:22" s="457" customFormat="1">
      <c r="A200" s="307" t="s">
        <v>1340</v>
      </c>
      <c r="B200" s="523" t="s">
        <v>1758</v>
      </c>
      <c r="C200" s="499" t="s">
        <v>1627</v>
      </c>
      <c r="D200" s="480">
        <v>197.1</v>
      </c>
      <c r="E200" s="480">
        <v>354</v>
      </c>
      <c r="F200" s="480">
        <v>394.54577480162743</v>
      </c>
      <c r="G200" s="480">
        <v>293.24891129748767</v>
      </c>
      <c r="H200" s="480">
        <v>295.64166399999999</v>
      </c>
      <c r="I200" s="453"/>
      <c r="J200" s="516" t="s">
        <v>1785</v>
      </c>
      <c r="K200" s="453"/>
      <c r="L200" s="453"/>
      <c r="M200" s="453"/>
      <c r="N200" s="453"/>
      <c r="O200" s="453"/>
      <c r="P200" s="453"/>
      <c r="Q200" s="453"/>
      <c r="R200" s="453"/>
      <c r="S200" s="453"/>
      <c r="T200" s="453"/>
      <c r="U200" s="453"/>
      <c r="V200" s="453"/>
    </row>
    <row r="201" spans="1:22" s="457" customFormat="1">
      <c r="A201" s="307" t="s">
        <v>1341</v>
      </c>
      <c r="B201" s="523" t="s">
        <v>1759</v>
      </c>
      <c r="C201" s="499" t="s">
        <v>1627</v>
      </c>
      <c r="D201" s="480">
        <v>160.4</v>
      </c>
      <c r="E201" s="480">
        <v>421</v>
      </c>
      <c r="F201" s="480">
        <v>464.83511094240214</v>
      </c>
      <c r="G201" s="480">
        <v>478.48051427981767</v>
      </c>
      <c r="H201" s="480">
        <v>425.32419199999998</v>
      </c>
      <c r="I201" s="453"/>
      <c r="J201" s="516" t="s">
        <v>1785</v>
      </c>
      <c r="K201" s="453"/>
      <c r="L201" s="453"/>
      <c r="M201" s="453"/>
      <c r="N201" s="453"/>
      <c r="O201" s="453"/>
      <c r="P201" s="453"/>
      <c r="Q201" s="453"/>
      <c r="R201" s="453"/>
      <c r="S201" s="453"/>
      <c r="T201" s="453"/>
      <c r="U201" s="453"/>
      <c r="V201" s="453"/>
    </row>
    <row r="202" spans="1:22" s="457" customFormat="1">
      <c r="A202" s="307" t="s">
        <v>1342</v>
      </c>
      <c r="B202" s="523" t="s">
        <v>1760</v>
      </c>
      <c r="C202" s="499" t="s">
        <v>1627</v>
      </c>
      <c r="D202" s="480">
        <v>615.5999999999998</v>
      </c>
      <c r="E202" s="480">
        <v>1356.5</v>
      </c>
      <c r="F202" s="480">
        <v>1111.3031684341938</v>
      </c>
      <c r="G202" s="480">
        <v>1228.2906757504502</v>
      </c>
      <c r="H202" s="480">
        <v>1303.051776</v>
      </c>
      <c r="I202" s="453"/>
      <c r="J202" s="516" t="s">
        <v>1785</v>
      </c>
      <c r="K202" s="453"/>
      <c r="L202" s="453"/>
      <c r="M202" s="453"/>
      <c r="N202" s="453"/>
      <c r="O202" s="453"/>
      <c r="P202" s="453"/>
      <c r="Q202" s="453"/>
      <c r="R202" s="453"/>
      <c r="S202" s="453"/>
      <c r="T202" s="453"/>
      <c r="U202" s="453"/>
      <c r="V202" s="453"/>
    </row>
    <row r="203" spans="1:22" s="457" customFormat="1">
      <c r="A203" s="307" t="s">
        <v>256</v>
      </c>
      <c r="B203" s="307" t="s">
        <v>1761</v>
      </c>
      <c r="C203" s="499" t="s">
        <v>1627</v>
      </c>
      <c r="D203" s="480">
        <v>1040</v>
      </c>
      <c r="E203" s="480">
        <v>758.4</v>
      </c>
      <c r="F203" s="480">
        <v>356.8829914804582</v>
      </c>
      <c r="G203" s="480">
        <v>545.65078721224472</v>
      </c>
      <c r="H203" s="480">
        <v>546.76889600000004</v>
      </c>
      <c r="I203" s="453"/>
      <c r="J203" s="516" t="s">
        <v>1785</v>
      </c>
      <c r="K203" s="453"/>
      <c r="L203" s="453"/>
      <c r="M203" s="453"/>
      <c r="N203" s="453"/>
      <c r="O203" s="453"/>
      <c r="P203" s="453"/>
      <c r="Q203" s="453"/>
      <c r="R203" s="453"/>
      <c r="S203" s="453"/>
      <c r="T203" s="453"/>
      <c r="U203" s="453"/>
      <c r="V203" s="453"/>
    </row>
    <row r="204" spans="1:22" s="457" customFormat="1">
      <c r="A204" s="302" t="s">
        <v>1382</v>
      </c>
      <c r="B204" s="302" t="s">
        <v>1807</v>
      </c>
      <c r="C204" s="510"/>
      <c r="D204" s="511"/>
      <c r="E204" s="511"/>
      <c r="F204" s="511"/>
      <c r="G204" s="511"/>
      <c r="H204" s="511"/>
      <c r="I204" s="453"/>
      <c r="J204" s="511"/>
      <c r="K204" s="453"/>
      <c r="L204" s="453"/>
      <c r="M204" s="453"/>
      <c r="N204" s="453"/>
      <c r="O204" s="453"/>
      <c r="P204" s="453"/>
      <c r="Q204" s="453"/>
      <c r="R204" s="453"/>
      <c r="S204" s="453"/>
      <c r="T204" s="453"/>
      <c r="U204" s="453"/>
      <c r="V204" s="453"/>
    </row>
    <row r="205" spans="1:22" s="457" customFormat="1">
      <c r="A205" s="307" t="s">
        <v>1339</v>
      </c>
      <c r="B205" s="523" t="s">
        <v>1756</v>
      </c>
      <c r="C205" s="499" t="s">
        <v>1795</v>
      </c>
      <c r="D205" s="480">
        <v>1606.3829787234042</v>
      </c>
      <c r="E205" s="480">
        <v>1602</v>
      </c>
      <c r="F205" s="480">
        <v>2110.7027986353123</v>
      </c>
      <c r="G205" s="480">
        <v>840.34945454545459</v>
      </c>
      <c r="H205" s="480">
        <v>785.05781249999995</v>
      </c>
      <c r="I205" s="453"/>
      <c r="J205" s="516" t="s">
        <v>1785</v>
      </c>
      <c r="K205" s="453"/>
      <c r="L205" s="453"/>
      <c r="M205" s="453"/>
      <c r="N205" s="453"/>
      <c r="O205" s="453"/>
      <c r="P205" s="453"/>
      <c r="Q205" s="453"/>
      <c r="R205" s="453"/>
      <c r="S205" s="453"/>
      <c r="T205" s="453"/>
      <c r="U205" s="453"/>
      <c r="V205" s="453"/>
    </row>
    <row r="206" spans="1:22" s="457" customFormat="1">
      <c r="A206" s="307" t="s">
        <v>1340</v>
      </c>
      <c r="B206" s="523" t="s">
        <v>1758</v>
      </c>
      <c r="C206" s="499" t="s">
        <v>1795</v>
      </c>
      <c r="D206" s="480">
        <v>912.5</v>
      </c>
      <c r="E206" s="480">
        <v>1580.3571428571429</v>
      </c>
      <c r="F206" s="480">
        <v>1818.1832940167201</v>
      </c>
      <c r="G206" s="480">
        <v>1258.579018444153</v>
      </c>
      <c r="H206" s="480">
        <v>1145.8978750000001</v>
      </c>
      <c r="I206" s="453"/>
      <c r="J206" s="516" t="s">
        <v>1785</v>
      </c>
      <c r="K206" s="453"/>
      <c r="L206" s="453"/>
      <c r="M206" s="453"/>
      <c r="N206" s="453"/>
      <c r="O206" s="453"/>
      <c r="P206" s="453"/>
      <c r="Q206" s="453"/>
      <c r="R206" s="453"/>
      <c r="S206" s="453"/>
      <c r="T206" s="453"/>
      <c r="U206" s="453"/>
      <c r="V206" s="453"/>
    </row>
    <row r="207" spans="1:22" s="457" customFormat="1">
      <c r="A207" s="307" t="s">
        <v>1341</v>
      </c>
      <c r="B207" s="523" t="s">
        <v>1759</v>
      </c>
      <c r="C207" s="499" t="s">
        <v>1795</v>
      </c>
      <c r="D207" s="480">
        <v>431.18279569892474</v>
      </c>
      <c r="E207" s="480">
        <v>512.16545012165454</v>
      </c>
      <c r="F207" s="480">
        <v>568.95362416450689</v>
      </c>
      <c r="G207" s="480">
        <v>510.10715808082904</v>
      </c>
      <c r="H207" s="480">
        <v>419.86593749999997</v>
      </c>
      <c r="I207" s="453"/>
      <c r="J207" s="516" t="s">
        <v>1785</v>
      </c>
      <c r="K207" s="453"/>
      <c r="L207" s="453"/>
      <c r="M207" s="453"/>
      <c r="N207" s="453"/>
      <c r="O207" s="453"/>
      <c r="P207" s="453"/>
      <c r="Q207" s="453"/>
      <c r="R207" s="453"/>
      <c r="S207" s="453"/>
      <c r="T207" s="453"/>
      <c r="U207" s="453"/>
      <c r="V207" s="453"/>
    </row>
    <row r="208" spans="1:22" s="457" customFormat="1">
      <c r="A208" s="307" t="s">
        <v>1342</v>
      </c>
      <c r="B208" s="523" t="s">
        <v>1760</v>
      </c>
      <c r="C208" s="499" t="s">
        <v>1795</v>
      </c>
      <c r="D208" s="480">
        <v>186.31961259079895</v>
      </c>
      <c r="E208" s="480">
        <v>194.22966781214203</v>
      </c>
      <c r="F208" s="480">
        <v>151.71374313094796</v>
      </c>
      <c r="G208" s="480">
        <v>157.07041889391945</v>
      </c>
      <c r="H208" s="480">
        <v>166.05731249999999</v>
      </c>
      <c r="I208" s="453"/>
      <c r="J208" s="516" t="s">
        <v>1785</v>
      </c>
      <c r="K208" s="453"/>
      <c r="L208" s="453"/>
      <c r="M208" s="453"/>
      <c r="N208" s="453"/>
      <c r="O208" s="453"/>
      <c r="P208" s="453"/>
      <c r="Q208" s="453"/>
      <c r="R208" s="453"/>
      <c r="S208" s="453"/>
      <c r="T208" s="453"/>
      <c r="U208" s="453"/>
      <c r="V208" s="453"/>
    </row>
    <row r="209" spans="1:22" s="457" customFormat="1">
      <c r="A209" s="307" t="s">
        <v>256</v>
      </c>
      <c r="B209" s="307" t="s">
        <v>1761</v>
      </c>
      <c r="C209" s="499" t="s">
        <v>1795</v>
      </c>
      <c r="D209" s="480">
        <v>45.630045630045629</v>
      </c>
      <c r="E209" s="480">
        <v>57.901969766376546</v>
      </c>
      <c r="F209" s="480">
        <v>33.652333001457635</v>
      </c>
      <c r="G209" s="480">
        <v>35.503337055907657</v>
      </c>
      <c r="H209" s="480">
        <v>36.140453125000001</v>
      </c>
      <c r="I209" s="453"/>
      <c r="J209" s="516" t="s">
        <v>1785</v>
      </c>
      <c r="K209" s="453"/>
      <c r="L209" s="453"/>
      <c r="M209" s="453"/>
      <c r="N209" s="453"/>
      <c r="O209" s="453"/>
      <c r="P209" s="453"/>
      <c r="Q209" s="453"/>
      <c r="R209" s="453"/>
      <c r="S209" s="453"/>
      <c r="T209" s="453"/>
      <c r="U209" s="453"/>
      <c r="V209" s="453"/>
    </row>
    <row r="210" spans="1:22" s="457" customFormat="1">
      <c r="A210" s="302" t="s">
        <v>1383</v>
      </c>
      <c r="B210" s="302" t="s">
        <v>1789</v>
      </c>
      <c r="C210" s="510"/>
      <c r="D210" s="511"/>
      <c r="E210" s="511"/>
      <c r="F210" s="511"/>
      <c r="G210" s="511"/>
      <c r="H210" s="511"/>
      <c r="I210" s="453"/>
      <c r="J210" s="511"/>
      <c r="K210" s="453"/>
      <c r="L210" s="453"/>
      <c r="M210" s="453"/>
      <c r="N210" s="453"/>
      <c r="O210" s="453"/>
      <c r="P210" s="453"/>
      <c r="Q210" s="453"/>
      <c r="R210" s="453"/>
      <c r="S210" s="453"/>
      <c r="T210" s="453"/>
      <c r="U210" s="453"/>
      <c r="V210" s="453"/>
    </row>
    <row r="211" spans="1:22" s="457" customFormat="1">
      <c r="A211" s="307" t="s">
        <v>1339</v>
      </c>
      <c r="B211" s="523" t="s">
        <v>1756</v>
      </c>
      <c r="C211" s="499" t="s">
        <v>1089</v>
      </c>
      <c r="D211" s="512">
        <v>98.4</v>
      </c>
      <c r="E211" s="512">
        <v>98.1</v>
      </c>
      <c r="F211" s="500">
        <v>1</v>
      </c>
      <c r="G211" s="500">
        <v>0.95454545454545459</v>
      </c>
      <c r="H211" s="500">
        <v>0.73170731707317072</v>
      </c>
      <c r="I211" s="453"/>
      <c r="J211" s="516" t="s">
        <v>1785</v>
      </c>
      <c r="K211" s="453"/>
      <c r="L211" s="453"/>
      <c r="M211" s="453"/>
      <c r="N211" s="453"/>
      <c r="O211" s="453"/>
      <c r="P211" s="453"/>
      <c r="Q211" s="453"/>
      <c r="R211" s="453"/>
      <c r="S211" s="453"/>
      <c r="T211" s="453"/>
      <c r="U211" s="453"/>
      <c r="V211" s="453"/>
    </row>
    <row r="212" spans="1:22" s="457" customFormat="1">
      <c r="A212" s="307" t="s">
        <v>1340</v>
      </c>
      <c r="B212" s="523" t="s">
        <v>1758</v>
      </c>
      <c r="C212" s="499" t="s">
        <v>1089</v>
      </c>
      <c r="D212" s="512">
        <v>85.5</v>
      </c>
      <c r="E212" s="512">
        <v>88.7</v>
      </c>
      <c r="F212" s="500">
        <v>1</v>
      </c>
      <c r="G212" s="500">
        <v>0.90987124463519309</v>
      </c>
      <c r="H212" s="500">
        <v>0.86046511627906974</v>
      </c>
      <c r="I212" s="453"/>
      <c r="J212" s="516" t="s">
        <v>1785</v>
      </c>
      <c r="K212" s="453"/>
      <c r="L212" s="453"/>
      <c r="M212" s="453"/>
      <c r="N212" s="453"/>
      <c r="O212" s="453"/>
      <c r="P212" s="453"/>
      <c r="Q212" s="453"/>
      <c r="R212" s="453"/>
      <c r="S212" s="453"/>
      <c r="T212" s="453"/>
      <c r="U212" s="453"/>
      <c r="V212" s="453"/>
    </row>
    <row r="213" spans="1:22" s="457" customFormat="1">
      <c r="A213" s="307" t="s">
        <v>1341</v>
      </c>
      <c r="B213" s="523" t="s">
        <v>1759</v>
      </c>
      <c r="C213" s="499" t="s">
        <v>1089</v>
      </c>
      <c r="D213" s="512">
        <v>72.900000000000006</v>
      </c>
      <c r="E213" s="512">
        <v>76.8</v>
      </c>
      <c r="F213" s="500">
        <v>1</v>
      </c>
      <c r="G213" s="500">
        <v>0.95735607675906176</v>
      </c>
      <c r="H213" s="500">
        <v>0.84304047384007896</v>
      </c>
      <c r="I213" s="453"/>
      <c r="J213" s="516" t="s">
        <v>1785</v>
      </c>
      <c r="K213" s="453"/>
      <c r="L213" s="453"/>
      <c r="M213" s="453"/>
      <c r="N213" s="453"/>
      <c r="O213" s="453"/>
      <c r="P213" s="453"/>
      <c r="Q213" s="453"/>
      <c r="R213" s="453"/>
      <c r="S213" s="453"/>
      <c r="T213" s="453"/>
      <c r="U213" s="453"/>
      <c r="V213" s="453"/>
    </row>
    <row r="214" spans="1:22" s="457" customFormat="1">
      <c r="A214" s="307" t="s">
        <v>1342</v>
      </c>
      <c r="B214" s="523" t="s">
        <v>1760</v>
      </c>
      <c r="C214" s="499" t="s">
        <v>1089</v>
      </c>
      <c r="D214" s="512">
        <v>72.599999999999994</v>
      </c>
      <c r="E214" s="512">
        <v>73.400000000000006</v>
      </c>
      <c r="F214" s="500">
        <v>0.9451194539249147</v>
      </c>
      <c r="G214" s="500">
        <v>0.79731457800511507</v>
      </c>
      <c r="H214" s="500">
        <v>0.84771250159296552</v>
      </c>
      <c r="I214" s="453"/>
      <c r="J214" s="516" t="s">
        <v>1785</v>
      </c>
      <c r="K214" s="453"/>
      <c r="L214" s="453"/>
      <c r="M214" s="453"/>
      <c r="N214" s="453"/>
      <c r="O214" s="453"/>
      <c r="P214" s="453"/>
      <c r="Q214" s="453"/>
      <c r="R214" s="453"/>
      <c r="S214" s="453"/>
      <c r="T214" s="453"/>
      <c r="U214" s="453"/>
      <c r="V214" s="453"/>
    </row>
    <row r="215" spans="1:22" s="457" customFormat="1">
      <c r="A215" s="307" t="s">
        <v>256</v>
      </c>
      <c r="B215" s="307" t="s">
        <v>1761</v>
      </c>
      <c r="C215" s="499" t="s">
        <v>1089</v>
      </c>
      <c r="D215" s="512">
        <v>61.5</v>
      </c>
      <c r="E215" s="512">
        <v>68.5</v>
      </c>
      <c r="F215" s="500">
        <v>0.70756605284227381</v>
      </c>
      <c r="G215" s="500">
        <v>0.56008848981716441</v>
      </c>
      <c r="H215" s="500">
        <v>0.70725097494877387</v>
      </c>
      <c r="I215" s="453"/>
      <c r="J215" s="516" t="s">
        <v>1785</v>
      </c>
      <c r="K215" s="453"/>
      <c r="L215" s="453"/>
      <c r="M215" s="453"/>
      <c r="N215" s="453"/>
      <c r="O215" s="453"/>
      <c r="P215" s="453"/>
      <c r="Q215" s="453"/>
      <c r="R215" s="453"/>
      <c r="S215" s="453"/>
      <c r="T215" s="453"/>
      <c r="U215" s="453"/>
      <c r="V215" s="453"/>
    </row>
    <row r="216" spans="1:22" s="457" customFormat="1">
      <c r="A216" s="481"/>
      <c r="B216" s="481"/>
      <c r="C216" s="482"/>
      <c r="D216" s="454"/>
      <c r="E216" s="454"/>
      <c r="F216" s="454"/>
      <c r="G216" s="454"/>
      <c r="H216" s="454"/>
      <c r="I216" s="453"/>
      <c r="J216" s="454"/>
      <c r="K216" s="453"/>
      <c r="L216" s="453"/>
      <c r="M216" s="453"/>
      <c r="N216" s="453"/>
      <c r="O216" s="453"/>
      <c r="P216" s="453"/>
      <c r="Q216" s="453"/>
      <c r="R216" s="453"/>
      <c r="S216" s="453"/>
      <c r="T216" s="453"/>
      <c r="U216" s="453"/>
      <c r="V216" s="453"/>
    </row>
    <row r="217" spans="1:22" s="457" customFormat="1">
      <c r="A217" s="493" t="s">
        <v>1384</v>
      </c>
      <c r="B217" s="493" t="s">
        <v>1808</v>
      </c>
      <c r="C217" s="463" t="s">
        <v>1520</v>
      </c>
      <c r="D217" s="464">
        <v>2014</v>
      </c>
      <c r="E217" s="465">
        <v>2015</v>
      </c>
      <c r="F217" s="465">
        <v>2016</v>
      </c>
      <c r="G217" s="465">
        <v>2017</v>
      </c>
      <c r="H217" s="466">
        <v>2018</v>
      </c>
      <c r="I217" s="453"/>
      <c r="J217" s="466" t="s">
        <v>1438</v>
      </c>
      <c r="K217" s="453"/>
      <c r="L217" s="453"/>
      <c r="M217" s="453"/>
      <c r="N217" s="453"/>
      <c r="O217" s="453"/>
      <c r="P217" s="453"/>
      <c r="Q217" s="453"/>
      <c r="R217" s="453"/>
      <c r="S217" s="453"/>
      <c r="T217" s="453"/>
      <c r="U217" s="453"/>
      <c r="V217" s="453"/>
    </row>
    <row r="218" spans="1:22" s="457" customFormat="1">
      <c r="A218" s="302" t="s">
        <v>1385</v>
      </c>
      <c r="B218" s="302" t="s">
        <v>1809</v>
      </c>
      <c r="C218" s="510"/>
      <c r="D218" s="511"/>
      <c r="E218" s="511"/>
      <c r="F218" s="511"/>
      <c r="G218" s="511"/>
      <c r="H218" s="511"/>
      <c r="I218" s="453"/>
      <c r="J218" s="511"/>
      <c r="K218" s="453"/>
      <c r="L218" s="453"/>
      <c r="M218" s="453"/>
      <c r="N218" s="453"/>
      <c r="O218" s="453"/>
      <c r="P218" s="453"/>
      <c r="Q218" s="453"/>
      <c r="R218" s="453"/>
      <c r="S218" s="453"/>
      <c r="T218" s="453"/>
      <c r="U218" s="453"/>
      <c r="V218" s="453"/>
    </row>
    <row r="219" spans="1:22" s="457" customFormat="1">
      <c r="A219" s="291" t="s">
        <v>1386</v>
      </c>
      <c r="B219" s="291" t="s">
        <v>1810</v>
      </c>
      <c r="C219" s="499" t="s">
        <v>1089</v>
      </c>
      <c r="D219" s="502"/>
      <c r="E219" s="503">
        <v>94.944852941176507</v>
      </c>
      <c r="F219" s="503">
        <v>96.135100470286403</v>
      </c>
      <c r="G219" s="503">
        <v>93.640386821832493</v>
      </c>
      <c r="H219" s="503">
        <v>91.82</v>
      </c>
      <c r="I219" s="453"/>
      <c r="J219" s="503" t="s">
        <v>1811</v>
      </c>
      <c r="K219" s="453"/>
      <c r="L219" s="453"/>
      <c r="M219" s="453"/>
      <c r="N219" s="453"/>
      <c r="O219" s="453"/>
      <c r="P219" s="453"/>
      <c r="Q219" s="453"/>
      <c r="R219" s="453"/>
      <c r="S219" s="453"/>
      <c r="T219" s="453"/>
      <c r="U219" s="453"/>
      <c r="V219" s="453"/>
    </row>
    <row r="220" spans="1:22" s="457" customFormat="1">
      <c r="A220" s="291" t="s">
        <v>1387</v>
      </c>
      <c r="B220" s="291" t="s">
        <v>1812</v>
      </c>
      <c r="C220" s="499" t="s">
        <v>1089</v>
      </c>
      <c r="D220" s="502"/>
      <c r="E220" s="503">
        <v>91.510695187165808</v>
      </c>
      <c r="F220" s="503">
        <v>89.029499786233401</v>
      </c>
      <c r="G220" s="503">
        <v>87.870840845762984</v>
      </c>
      <c r="H220" s="503">
        <v>85.68</v>
      </c>
      <c r="I220" s="453"/>
      <c r="J220" s="503" t="s">
        <v>1811</v>
      </c>
      <c r="K220" s="453"/>
      <c r="L220" s="453"/>
      <c r="M220" s="453"/>
      <c r="N220" s="453"/>
      <c r="O220" s="453"/>
      <c r="P220" s="453"/>
      <c r="Q220" s="453"/>
      <c r="R220" s="453"/>
      <c r="S220" s="453"/>
      <c r="T220" s="453"/>
      <c r="U220" s="453"/>
      <c r="V220" s="453"/>
    </row>
    <row r="221" spans="1:22" s="457" customFormat="1">
      <c r="A221" s="481"/>
      <c r="B221" s="481"/>
      <c r="C221" s="482"/>
      <c r="D221" s="454"/>
      <c r="E221" s="454"/>
      <c r="F221" s="454"/>
      <c r="G221" s="454"/>
      <c r="H221" s="454"/>
      <c r="I221" s="453"/>
      <c r="J221" s="454"/>
      <c r="K221" s="453"/>
      <c r="L221" s="453"/>
      <c r="M221" s="453"/>
      <c r="N221" s="453"/>
      <c r="O221" s="453"/>
      <c r="P221" s="453"/>
      <c r="Q221" s="453"/>
      <c r="R221" s="453"/>
      <c r="S221" s="453"/>
      <c r="T221" s="453"/>
      <c r="U221" s="453"/>
      <c r="V221" s="453"/>
    </row>
    <row r="222" spans="1:22" s="457" customFormat="1">
      <c r="A222" s="493" t="s">
        <v>1388</v>
      </c>
      <c r="B222" s="493" t="s">
        <v>1813</v>
      </c>
      <c r="C222" s="463" t="s">
        <v>1520</v>
      </c>
      <c r="D222" s="464">
        <v>2014</v>
      </c>
      <c r="E222" s="465">
        <v>2015</v>
      </c>
      <c r="F222" s="465">
        <v>2016</v>
      </c>
      <c r="G222" s="465">
        <v>2017</v>
      </c>
      <c r="H222" s="466">
        <v>2018</v>
      </c>
      <c r="I222" s="453"/>
      <c r="J222" s="466" t="s">
        <v>1438</v>
      </c>
      <c r="K222" s="453"/>
      <c r="L222" s="453"/>
      <c r="M222" s="453"/>
      <c r="N222" s="453"/>
      <c r="O222" s="453"/>
      <c r="P222" s="453"/>
      <c r="Q222" s="453"/>
      <c r="R222" s="453"/>
      <c r="S222" s="453"/>
      <c r="T222" s="453"/>
      <c r="U222" s="453"/>
      <c r="V222" s="453"/>
    </row>
    <row r="223" spans="1:22" s="457" customFormat="1">
      <c r="A223" s="302" t="s">
        <v>1389</v>
      </c>
      <c r="B223" s="302" t="s">
        <v>1814</v>
      </c>
      <c r="C223" s="507"/>
      <c r="D223" s="508"/>
      <c r="E223" s="508"/>
      <c r="F223" s="508"/>
      <c r="G223" s="508"/>
      <c r="H223" s="508"/>
      <c r="I223" s="453"/>
      <c r="J223" s="508"/>
      <c r="K223" s="453"/>
      <c r="L223" s="453"/>
      <c r="M223" s="453"/>
      <c r="N223" s="453"/>
      <c r="O223" s="453"/>
      <c r="P223" s="453"/>
      <c r="Q223" s="453"/>
      <c r="R223" s="453"/>
      <c r="S223" s="453"/>
      <c r="T223" s="453"/>
      <c r="U223" s="453"/>
      <c r="V223" s="453"/>
    </row>
    <row r="224" spans="1:22" s="457" customFormat="1">
      <c r="A224" s="300" t="s">
        <v>1325</v>
      </c>
      <c r="B224" s="300" t="s">
        <v>1739</v>
      </c>
      <c r="C224" s="499" t="s">
        <v>1089</v>
      </c>
      <c r="D224" s="500">
        <v>1</v>
      </c>
      <c r="E224" s="500">
        <v>1</v>
      </c>
      <c r="F224" s="500">
        <v>1</v>
      </c>
      <c r="G224" s="500">
        <v>0.86363636363636365</v>
      </c>
      <c r="H224" s="500">
        <v>0.91304347826086951</v>
      </c>
      <c r="I224" s="453"/>
      <c r="J224" s="529" t="s">
        <v>1815</v>
      </c>
      <c r="K224" s="453"/>
      <c r="L224" s="453"/>
      <c r="M224" s="453"/>
      <c r="N224" s="453"/>
      <c r="O224" s="453"/>
      <c r="P224" s="453"/>
      <c r="Q224" s="453"/>
      <c r="R224" s="453"/>
      <c r="S224" s="453"/>
      <c r="T224" s="453"/>
      <c r="U224" s="453"/>
      <c r="V224" s="453"/>
    </row>
    <row r="225" spans="1:22" s="457" customFormat="1">
      <c r="A225" s="300" t="s">
        <v>1326</v>
      </c>
      <c r="B225" s="300" t="s">
        <v>1740</v>
      </c>
      <c r="C225" s="499" t="s">
        <v>1089</v>
      </c>
      <c r="D225" s="500">
        <v>0</v>
      </c>
      <c r="E225" s="500">
        <v>0</v>
      </c>
      <c r="F225" s="500">
        <v>0</v>
      </c>
      <c r="G225" s="500">
        <v>0.13636363636363635</v>
      </c>
      <c r="H225" s="500">
        <v>8.6956521739130432E-2</v>
      </c>
      <c r="I225" s="453"/>
      <c r="J225" s="529" t="s">
        <v>1815</v>
      </c>
      <c r="K225" s="453"/>
      <c r="L225" s="453"/>
      <c r="M225" s="453"/>
      <c r="N225" s="453"/>
      <c r="O225" s="453"/>
      <c r="P225" s="453"/>
      <c r="Q225" s="453"/>
      <c r="R225" s="453"/>
      <c r="S225" s="453"/>
      <c r="T225" s="453"/>
      <c r="U225" s="453"/>
      <c r="V225" s="453"/>
    </row>
    <row r="226" spans="1:22" s="457" customFormat="1">
      <c r="A226" s="302" t="s">
        <v>1390</v>
      </c>
      <c r="B226" s="302" t="s">
        <v>1816</v>
      </c>
      <c r="C226" s="507"/>
      <c r="D226" s="530"/>
      <c r="E226" s="530"/>
      <c r="F226" s="530"/>
      <c r="G226" s="530"/>
      <c r="H226" s="530"/>
      <c r="I226" s="453"/>
      <c r="J226" s="530"/>
      <c r="K226" s="453"/>
      <c r="L226" s="453"/>
      <c r="M226" s="453"/>
      <c r="N226" s="453"/>
      <c r="O226" s="453"/>
      <c r="P226" s="453"/>
      <c r="Q226" s="453"/>
      <c r="R226" s="453"/>
      <c r="S226" s="453"/>
      <c r="T226" s="453"/>
      <c r="U226" s="453"/>
      <c r="V226" s="453"/>
    </row>
    <row r="227" spans="1:22" s="457" customFormat="1">
      <c r="A227" s="300" t="s">
        <v>1391</v>
      </c>
      <c r="B227" s="300" t="s">
        <v>1817</v>
      </c>
      <c r="C227" s="499" t="s">
        <v>1089</v>
      </c>
      <c r="D227" s="500">
        <v>0.75</v>
      </c>
      <c r="E227" s="500">
        <v>0.8571428571428571</v>
      </c>
      <c r="F227" s="500">
        <v>0.75</v>
      </c>
      <c r="G227" s="500">
        <v>0.77272727272727271</v>
      </c>
      <c r="H227" s="500">
        <v>0.78260869565217395</v>
      </c>
      <c r="I227" s="453"/>
      <c r="J227" s="529" t="s">
        <v>1815</v>
      </c>
      <c r="K227" s="453"/>
      <c r="L227" s="453"/>
      <c r="M227" s="453"/>
      <c r="N227" s="453"/>
      <c r="O227" s="453"/>
      <c r="P227" s="453"/>
      <c r="Q227" s="453"/>
      <c r="R227" s="453"/>
      <c r="S227" s="453"/>
      <c r="T227" s="453"/>
      <c r="U227" s="453"/>
      <c r="V227" s="453"/>
    </row>
    <row r="228" spans="1:22" s="457" customFormat="1">
      <c r="A228" s="300" t="s">
        <v>1392</v>
      </c>
      <c r="B228" s="300" t="s">
        <v>1818</v>
      </c>
      <c r="C228" s="499" t="s">
        <v>1089</v>
      </c>
      <c r="D228" s="500">
        <v>0.125</v>
      </c>
      <c r="E228" s="500">
        <v>0.14285714285714285</v>
      </c>
      <c r="F228" s="500">
        <v>0.125</v>
      </c>
      <c r="G228" s="500">
        <v>0.13636363636363635</v>
      </c>
      <c r="H228" s="500">
        <v>0.13043478260869565</v>
      </c>
      <c r="I228" s="453"/>
      <c r="J228" s="529" t="s">
        <v>1815</v>
      </c>
      <c r="K228" s="453"/>
      <c r="L228" s="453"/>
      <c r="M228" s="453"/>
      <c r="N228" s="453"/>
      <c r="O228" s="453"/>
      <c r="P228" s="453"/>
      <c r="Q228" s="453"/>
      <c r="R228" s="453"/>
      <c r="S228" s="453"/>
      <c r="T228" s="453"/>
      <c r="U228" s="453"/>
      <c r="V228" s="453"/>
    </row>
    <row r="229" spans="1:22" s="457" customFormat="1">
      <c r="A229" s="300" t="s">
        <v>1393</v>
      </c>
      <c r="B229" s="300" t="s">
        <v>1819</v>
      </c>
      <c r="C229" s="499" t="s">
        <v>1089</v>
      </c>
      <c r="D229" s="500">
        <v>0</v>
      </c>
      <c r="E229" s="500">
        <v>0</v>
      </c>
      <c r="F229" s="500">
        <v>0.125</v>
      </c>
      <c r="G229" s="500">
        <v>0</v>
      </c>
      <c r="H229" s="500">
        <v>0</v>
      </c>
      <c r="I229" s="453"/>
      <c r="J229" s="529" t="s">
        <v>1815</v>
      </c>
      <c r="K229" s="453"/>
      <c r="L229" s="453"/>
      <c r="M229" s="453"/>
      <c r="N229" s="453"/>
      <c r="O229" s="453"/>
      <c r="P229" s="453"/>
      <c r="Q229" s="453"/>
      <c r="R229" s="453"/>
      <c r="S229" s="453"/>
      <c r="T229" s="453"/>
      <c r="U229" s="453"/>
      <c r="V229" s="453"/>
    </row>
    <row r="230" spans="1:22" s="457" customFormat="1">
      <c r="A230" s="300" t="s">
        <v>1394</v>
      </c>
      <c r="B230" s="300" t="s">
        <v>1820</v>
      </c>
      <c r="C230" s="499" t="s">
        <v>1089</v>
      </c>
      <c r="D230" s="500">
        <v>0</v>
      </c>
      <c r="E230" s="500">
        <v>0</v>
      </c>
      <c r="F230" s="500">
        <v>0</v>
      </c>
      <c r="G230" s="500">
        <v>4.5454545454545456E-2</v>
      </c>
      <c r="H230" s="500">
        <v>4.3478260869565216E-2</v>
      </c>
      <c r="I230" s="453"/>
      <c r="J230" s="529" t="s">
        <v>1815</v>
      </c>
      <c r="K230" s="453"/>
      <c r="L230" s="453"/>
      <c r="M230" s="453"/>
      <c r="N230" s="453"/>
      <c r="O230" s="453"/>
      <c r="P230" s="453"/>
      <c r="Q230" s="453"/>
      <c r="R230" s="453"/>
      <c r="S230" s="453"/>
      <c r="T230" s="453"/>
      <c r="U230" s="453"/>
      <c r="V230" s="453"/>
    </row>
    <row r="231" spans="1:22" s="457" customFormat="1">
      <c r="A231" s="300" t="s">
        <v>1395</v>
      </c>
      <c r="B231" s="300" t="s">
        <v>1821</v>
      </c>
      <c r="C231" s="499" t="s">
        <v>1089</v>
      </c>
      <c r="D231" s="500">
        <v>0.125</v>
      </c>
      <c r="E231" s="500">
        <v>0</v>
      </c>
      <c r="F231" s="500">
        <v>0</v>
      </c>
      <c r="G231" s="500">
        <v>0</v>
      </c>
      <c r="H231" s="500">
        <v>0</v>
      </c>
      <c r="I231" s="453"/>
      <c r="J231" s="529" t="s">
        <v>1815</v>
      </c>
      <c r="K231" s="453"/>
      <c r="L231" s="453"/>
      <c r="M231" s="453"/>
      <c r="N231" s="453"/>
      <c r="O231" s="453"/>
      <c r="P231" s="453"/>
      <c r="Q231" s="453"/>
      <c r="R231" s="453"/>
      <c r="S231" s="453"/>
      <c r="T231" s="453"/>
      <c r="U231" s="453"/>
      <c r="V231" s="453"/>
    </row>
    <row r="232" spans="1:22" s="457" customFormat="1">
      <c r="A232" s="300" t="s">
        <v>1396</v>
      </c>
      <c r="B232" s="300" t="s">
        <v>1822</v>
      </c>
      <c r="C232" s="499" t="s">
        <v>1089</v>
      </c>
      <c r="D232" s="500">
        <v>0</v>
      </c>
      <c r="E232" s="500">
        <v>0</v>
      </c>
      <c r="F232" s="500">
        <v>0</v>
      </c>
      <c r="G232" s="500">
        <v>4.5454545454545456E-2</v>
      </c>
      <c r="H232" s="500">
        <v>4.3478260869565216E-2</v>
      </c>
      <c r="I232" s="453"/>
      <c r="J232" s="529" t="s">
        <v>1815</v>
      </c>
      <c r="K232" s="453"/>
      <c r="L232" s="453"/>
      <c r="M232" s="453"/>
      <c r="N232" s="453"/>
      <c r="O232" s="453"/>
      <c r="P232" s="453"/>
      <c r="Q232" s="453"/>
      <c r="R232" s="453"/>
      <c r="S232" s="453"/>
      <c r="T232" s="453"/>
      <c r="U232" s="453"/>
      <c r="V232" s="453"/>
    </row>
    <row r="233" spans="1:22" s="457" customFormat="1">
      <c r="A233" s="300" t="s">
        <v>1397</v>
      </c>
      <c r="B233" s="300" t="s">
        <v>1823</v>
      </c>
      <c r="C233" s="499" t="s">
        <v>1089</v>
      </c>
      <c r="D233" s="500">
        <v>0</v>
      </c>
      <c r="E233" s="500">
        <v>0</v>
      </c>
      <c r="F233" s="500">
        <v>0</v>
      </c>
      <c r="G233" s="500">
        <v>0</v>
      </c>
      <c r="H233" s="500">
        <v>0</v>
      </c>
      <c r="I233" s="453"/>
      <c r="J233" s="529" t="s">
        <v>1815</v>
      </c>
      <c r="K233" s="453"/>
      <c r="L233" s="453"/>
      <c r="M233" s="453"/>
      <c r="N233" s="453"/>
      <c r="O233" s="453"/>
      <c r="P233" s="453"/>
      <c r="Q233" s="453"/>
      <c r="R233" s="453"/>
      <c r="S233" s="453"/>
      <c r="T233" s="453"/>
      <c r="U233" s="453"/>
      <c r="V233" s="453"/>
    </row>
    <row r="234" spans="1:22" s="457" customFormat="1">
      <c r="A234" s="300" t="s">
        <v>1398</v>
      </c>
      <c r="B234" s="300" t="s">
        <v>1824</v>
      </c>
      <c r="C234" s="499" t="s">
        <v>1089</v>
      </c>
      <c r="D234" s="500">
        <v>0</v>
      </c>
      <c r="E234" s="500">
        <v>0</v>
      </c>
      <c r="F234" s="500">
        <v>0</v>
      </c>
      <c r="G234" s="500">
        <v>0</v>
      </c>
      <c r="H234" s="500">
        <v>0</v>
      </c>
      <c r="I234" s="453"/>
      <c r="J234" s="529" t="s">
        <v>1815</v>
      </c>
      <c r="K234" s="453"/>
      <c r="L234" s="453"/>
      <c r="M234" s="453"/>
      <c r="N234" s="453"/>
      <c r="O234" s="453"/>
      <c r="P234" s="453"/>
      <c r="Q234" s="453"/>
      <c r="R234" s="453"/>
      <c r="S234" s="453"/>
      <c r="T234" s="453"/>
      <c r="U234" s="453"/>
      <c r="V234" s="453"/>
    </row>
    <row r="235" spans="1:22" s="457" customFormat="1">
      <c r="A235" s="302" t="s">
        <v>1399</v>
      </c>
      <c r="B235" s="302" t="s">
        <v>1825</v>
      </c>
      <c r="C235" s="507"/>
      <c r="D235" s="530"/>
      <c r="E235" s="530"/>
      <c r="F235" s="530"/>
      <c r="G235" s="530"/>
      <c r="H235" s="530"/>
      <c r="I235" s="453"/>
      <c r="J235" s="530"/>
      <c r="K235" s="453"/>
      <c r="L235" s="453"/>
      <c r="M235" s="453"/>
      <c r="N235" s="453"/>
      <c r="O235" s="453"/>
      <c r="P235" s="453"/>
      <c r="Q235" s="453"/>
      <c r="R235" s="453"/>
      <c r="S235" s="453"/>
      <c r="T235" s="453"/>
      <c r="U235" s="453"/>
      <c r="V235" s="453"/>
    </row>
    <row r="236" spans="1:22" s="457" customFormat="1">
      <c r="A236" s="300" t="s">
        <v>1400</v>
      </c>
      <c r="B236" s="300" t="s">
        <v>1743</v>
      </c>
      <c r="C236" s="499" t="s">
        <v>1089</v>
      </c>
      <c r="D236" s="500">
        <v>0</v>
      </c>
      <c r="E236" s="500">
        <v>0</v>
      </c>
      <c r="F236" s="500">
        <v>0</v>
      </c>
      <c r="G236" s="500">
        <v>0</v>
      </c>
      <c r="H236" s="500">
        <v>0</v>
      </c>
      <c r="I236" s="453"/>
      <c r="J236" s="529" t="s">
        <v>1815</v>
      </c>
      <c r="K236" s="453"/>
      <c r="L236" s="453"/>
      <c r="M236" s="453"/>
      <c r="N236" s="453"/>
      <c r="O236" s="453"/>
      <c r="P236" s="453"/>
      <c r="Q236" s="453"/>
      <c r="R236" s="453"/>
      <c r="S236" s="453"/>
      <c r="T236" s="453"/>
      <c r="U236" s="453"/>
      <c r="V236" s="453"/>
    </row>
    <row r="237" spans="1:22" s="457" customFormat="1">
      <c r="A237" s="300" t="s">
        <v>1401</v>
      </c>
      <c r="B237" s="300" t="s">
        <v>1744</v>
      </c>
      <c r="C237" s="499" t="s">
        <v>1089</v>
      </c>
      <c r="D237" s="500">
        <v>0.37</v>
      </c>
      <c r="E237" s="500">
        <v>0.42857142857142855</v>
      </c>
      <c r="F237" s="500">
        <v>0.25</v>
      </c>
      <c r="G237" s="500">
        <v>0.22727272727272727</v>
      </c>
      <c r="H237" s="500">
        <v>0.2608695652173913</v>
      </c>
      <c r="I237" s="453"/>
      <c r="J237" s="529" t="s">
        <v>1815</v>
      </c>
      <c r="K237" s="453"/>
      <c r="L237" s="453"/>
      <c r="M237" s="453"/>
      <c r="N237" s="453"/>
      <c r="O237" s="453"/>
      <c r="P237" s="453"/>
      <c r="Q237" s="453"/>
      <c r="R237" s="453"/>
      <c r="S237" s="453"/>
      <c r="T237" s="453"/>
      <c r="U237" s="453"/>
      <c r="V237" s="453"/>
    </row>
    <row r="238" spans="1:22" s="457" customFormat="1">
      <c r="A238" s="300" t="s">
        <v>1402</v>
      </c>
      <c r="B238" s="300" t="s">
        <v>1745</v>
      </c>
      <c r="C238" s="499" t="s">
        <v>1089</v>
      </c>
      <c r="D238" s="500">
        <v>0.63</v>
      </c>
      <c r="E238" s="500">
        <v>0.5714285714285714</v>
      </c>
      <c r="F238" s="500">
        <v>0.75</v>
      </c>
      <c r="G238" s="500">
        <v>0.77272727272727271</v>
      </c>
      <c r="H238" s="500">
        <v>0.73913043478260865</v>
      </c>
      <c r="I238" s="453"/>
      <c r="J238" s="529" t="s">
        <v>1815</v>
      </c>
      <c r="K238" s="453"/>
      <c r="L238" s="453"/>
      <c r="M238" s="453"/>
      <c r="N238" s="453"/>
      <c r="O238" s="453"/>
      <c r="P238" s="453"/>
      <c r="Q238" s="453"/>
      <c r="R238" s="453"/>
      <c r="S238" s="453"/>
      <c r="T238" s="453"/>
      <c r="U238" s="453"/>
      <c r="V238" s="453"/>
    </row>
    <row r="239" spans="1:22" s="457" customFormat="1">
      <c r="A239" s="481"/>
      <c r="B239" s="481"/>
      <c r="C239" s="482"/>
      <c r="D239" s="454"/>
      <c r="E239" s="454"/>
      <c r="F239" s="454"/>
      <c r="G239" s="454"/>
      <c r="H239" s="454"/>
      <c r="I239" s="453"/>
      <c r="J239" s="454"/>
      <c r="K239" s="453"/>
      <c r="L239" s="453"/>
      <c r="M239" s="453"/>
      <c r="N239" s="453"/>
      <c r="O239" s="453"/>
      <c r="P239" s="453"/>
      <c r="Q239" s="453"/>
      <c r="R239" s="453"/>
      <c r="S239" s="453"/>
      <c r="T239" s="453"/>
      <c r="U239" s="453"/>
      <c r="V239" s="453"/>
    </row>
    <row r="240" spans="1:22" s="457" customFormat="1" ht="17.25">
      <c r="A240" s="493" t="s">
        <v>1826</v>
      </c>
      <c r="B240" s="493" t="s">
        <v>1827</v>
      </c>
      <c r="C240" s="463" t="s">
        <v>1520</v>
      </c>
      <c r="D240" s="464">
        <v>2014</v>
      </c>
      <c r="E240" s="465">
        <v>2015</v>
      </c>
      <c r="F240" s="465">
        <v>2016</v>
      </c>
      <c r="G240" s="465">
        <v>2017</v>
      </c>
      <c r="H240" s="466">
        <v>2018</v>
      </c>
      <c r="I240" s="453"/>
      <c r="J240" s="466" t="s">
        <v>1438</v>
      </c>
      <c r="K240" s="453"/>
      <c r="L240" s="453"/>
      <c r="M240" s="453"/>
      <c r="N240" s="453"/>
      <c r="O240" s="453"/>
      <c r="P240" s="453"/>
      <c r="Q240" s="453"/>
      <c r="R240" s="453"/>
      <c r="S240" s="453"/>
      <c r="T240" s="453"/>
      <c r="U240" s="453"/>
      <c r="V240" s="453"/>
    </row>
    <row r="241" spans="1:22" s="457" customFormat="1">
      <c r="A241" s="302" t="s">
        <v>1828</v>
      </c>
      <c r="B241" s="302" t="s">
        <v>1829</v>
      </c>
      <c r="C241" s="507"/>
      <c r="D241" s="508"/>
      <c r="E241" s="508"/>
      <c r="F241" s="508"/>
      <c r="G241" s="508"/>
      <c r="H241" s="508"/>
      <c r="I241" s="453"/>
      <c r="J241" s="508"/>
      <c r="K241" s="453"/>
      <c r="L241" s="453"/>
      <c r="M241" s="453"/>
      <c r="N241" s="453"/>
      <c r="O241" s="453"/>
      <c r="P241" s="453"/>
      <c r="Q241" s="453"/>
      <c r="R241" s="453"/>
      <c r="S241" s="453"/>
      <c r="T241" s="453"/>
      <c r="U241" s="453"/>
      <c r="V241" s="453"/>
    </row>
    <row r="242" spans="1:22" s="457" customFormat="1">
      <c r="A242" s="531" t="s">
        <v>118</v>
      </c>
      <c r="B242" s="531" t="s">
        <v>118</v>
      </c>
      <c r="C242" s="499" t="s">
        <v>1711</v>
      </c>
      <c r="D242" s="529">
        <v>3872</v>
      </c>
      <c r="E242" s="529">
        <v>3724.5</v>
      </c>
      <c r="F242" s="529">
        <v>3330.1666666666665</v>
      </c>
      <c r="G242" s="529">
        <v>3118.3333333333335</v>
      </c>
      <c r="H242" s="529">
        <v>2951.3333333333335</v>
      </c>
      <c r="I242" s="453"/>
      <c r="J242" s="529" t="s">
        <v>1712</v>
      </c>
      <c r="K242" s="453"/>
      <c r="L242" s="453"/>
      <c r="M242" s="453"/>
      <c r="N242" s="453"/>
      <c r="O242" s="453"/>
      <c r="P242" s="453"/>
      <c r="Q242" s="453"/>
      <c r="R242" s="453"/>
      <c r="S242" s="453"/>
      <c r="T242" s="453"/>
      <c r="U242" s="453"/>
      <c r="V242" s="453"/>
    </row>
    <row r="243" spans="1:22" s="457" customFormat="1" ht="17.25">
      <c r="A243" s="531" t="s">
        <v>1830</v>
      </c>
      <c r="B243" s="531" t="s">
        <v>1830</v>
      </c>
      <c r="C243" s="499" t="s">
        <v>1711</v>
      </c>
      <c r="D243" s="529">
        <v>14905.083333333334</v>
      </c>
      <c r="E243" s="529">
        <v>14295.5</v>
      </c>
      <c r="F243" s="529">
        <v>13586.166666666666</v>
      </c>
      <c r="G243" s="529">
        <v>9478.25</v>
      </c>
      <c r="H243" s="529">
        <v>9642.6666666666661</v>
      </c>
      <c r="I243" s="453"/>
      <c r="J243" s="529" t="s">
        <v>1712</v>
      </c>
      <c r="K243" s="453"/>
      <c r="L243" s="453"/>
      <c r="M243" s="453"/>
      <c r="N243" s="453"/>
      <c r="O243" s="453"/>
      <c r="P243" s="453"/>
      <c r="Q243" s="453"/>
      <c r="R243" s="453"/>
      <c r="S243" s="453"/>
      <c r="T243" s="453"/>
      <c r="U243" s="453"/>
      <c r="V243" s="453"/>
    </row>
    <row r="244" spans="1:22" s="457" customFormat="1">
      <c r="A244" s="531" t="s">
        <v>120</v>
      </c>
      <c r="B244" s="531" t="s">
        <v>1831</v>
      </c>
      <c r="C244" s="499" t="s">
        <v>1711</v>
      </c>
      <c r="D244" s="529">
        <v>635.08333333333337</v>
      </c>
      <c r="E244" s="529">
        <v>623.66666666666663</v>
      </c>
      <c r="F244" s="529">
        <v>608.58333333333337</v>
      </c>
      <c r="G244" s="529">
        <v>542.58333333333337</v>
      </c>
      <c r="H244" s="529">
        <v>516.25</v>
      </c>
      <c r="I244" s="453"/>
      <c r="J244" s="529" t="s">
        <v>1712</v>
      </c>
      <c r="K244" s="453"/>
      <c r="L244" s="453"/>
      <c r="M244" s="453"/>
      <c r="N244" s="453"/>
      <c r="O244" s="453"/>
      <c r="P244" s="453"/>
      <c r="Q244" s="453"/>
      <c r="R244" s="453"/>
      <c r="S244" s="453"/>
      <c r="T244" s="453"/>
      <c r="U244" s="453"/>
      <c r="V244" s="453"/>
    </row>
    <row r="245" spans="1:22" s="457" customFormat="1">
      <c r="A245" s="531" t="s">
        <v>1832</v>
      </c>
      <c r="B245" s="531" t="s">
        <v>1833</v>
      </c>
      <c r="C245" s="499" t="s">
        <v>1711</v>
      </c>
      <c r="D245" s="529">
        <v>0</v>
      </c>
      <c r="E245" s="529">
        <v>0</v>
      </c>
      <c r="F245" s="529">
        <v>0</v>
      </c>
      <c r="G245" s="529">
        <v>9295.4166666666661</v>
      </c>
      <c r="H245" s="529">
        <v>9668.0833333333303</v>
      </c>
      <c r="I245" s="453"/>
      <c r="J245" s="529" t="s">
        <v>1712</v>
      </c>
      <c r="K245" s="453"/>
      <c r="L245" s="453"/>
      <c r="M245" s="453"/>
      <c r="N245" s="453"/>
      <c r="O245" s="453"/>
      <c r="P245" s="453"/>
      <c r="Q245" s="453"/>
      <c r="R245" s="453"/>
      <c r="S245" s="453"/>
      <c r="T245" s="453"/>
      <c r="U245" s="453"/>
      <c r="V245" s="453"/>
    </row>
    <row r="246" spans="1:22" s="457" customFormat="1">
      <c r="A246" s="515" t="s">
        <v>1834</v>
      </c>
      <c r="B246" s="532" t="s">
        <v>1835</v>
      </c>
      <c r="C246" s="499" t="s">
        <v>1711</v>
      </c>
      <c r="D246" s="502"/>
      <c r="E246" s="502"/>
      <c r="F246" s="502"/>
      <c r="G246" s="529">
        <v>4374.25</v>
      </c>
      <c r="H246" s="529">
        <v>4464.083333333333</v>
      </c>
      <c r="I246" s="453"/>
      <c r="J246" s="529" t="s">
        <v>1712</v>
      </c>
      <c r="K246" s="453"/>
      <c r="L246" s="453"/>
      <c r="M246" s="453"/>
      <c r="N246" s="453"/>
      <c r="O246" s="453"/>
      <c r="P246" s="453"/>
      <c r="Q246" s="453"/>
      <c r="R246" s="453"/>
      <c r="S246" s="453"/>
      <c r="T246" s="453"/>
      <c r="U246" s="453"/>
      <c r="V246" s="453"/>
    </row>
    <row r="247" spans="1:22" s="457" customFormat="1">
      <c r="A247" s="531" t="s">
        <v>1836</v>
      </c>
      <c r="B247" s="531" t="s">
        <v>1837</v>
      </c>
      <c r="C247" s="499" t="s">
        <v>1711</v>
      </c>
      <c r="D247" s="529">
        <v>9026</v>
      </c>
      <c r="E247" s="529">
        <v>8436.6666666666661</v>
      </c>
      <c r="F247" s="529">
        <v>7764.833333333333</v>
      </c>
      <c r="G247" s="529">
        <v>3420.75</v>
      </c>
      <c r="H247" s="529">
        <v>3463.5833333333335</v>
      </c>
      <c r="I247" s="453"/>
      <c r="J247" s="529" t="s">
        <v>1712</v>
      </c>
      <c r="K247" s="453"/>
      <c r="L247" s="453"/>
      <c r="M247" s="453"/>
      <c r="N247" s="453"/>
      <c r="O247" s="453"/>
      <c r="P247" s="453"/>
      <c r="Q247" s="453"/>
      <c r="R247" s="453"/>
      <c r="S247" s="453"/>
      <c r="T247" s="453"/>
      <c r="U247" s="453"/>
      <c r="V247" s="453"/>
    </row>
    <row r="248" spans="1:22" s="457" customFormat="1" ht="5.25" customHeight="1">
      <c r="A248" s="481"/>
      <c r="B248" s="481"/>
      <c r="C248" s="482"/>
      <c r="D248" s="533"/>
      <c r="E248" s="533"/>
      <c r="F248" s="533"/>
      <c r="G248" s="533"/>
      <c r="H248" s="533"/>
      <c r="I248" s="453"/>
      <c r="J248" s="533"/>
      <c r="K248" s="453"/>
      <c r="L248" s="453"/>
      <c r="M248" s="453"/>
      <c r="N248" s="453"/>
      <c r="O248" s="453"/>
      <c r="P248" s="453"/>
      <c r="Q248" s="453"/>
      <c r="R248" s="453"/>
      <c r="S248" s="453"/>
      <c r="T248" s="453"/>
      <c r="U248" s="453"/>
      <c r="V248" s="453"/>
    </row>
    <row r="249" spans="1:22" s="457" customFormat="1">
      <c r="A249" s="534" t="s">
        <v>1838</v>
      </c>
      <c r="B249" s="534" t="s">
        <v>1839</v>
      </c>
      <c r="C249" s="535" t="s">
        <v>1711</v>
      </c>
      <c r="D249" s="536">
        <v>28438.333333333332</v>
      </c>
      <c r="E249" s="536">
        <v>27080.333333333332</v>
      </c>
      <c r="F249" s="536">
        <v>25289.75</v>
      </c>
      <c r="G249" s="536">
        <v>25855.333333333332</v>
      </c>
      <c r="H249" s="536">
        <v>26241.916666666668</v>
      </c>
      <c r="I249" s="453"/>
      <c r="J249" s="529" t="s">
        <v>1712</v>
      </c>
      <c r="K249" s="453"/>
      <c r="L249" s="453"/>
      <c r="M249" s="453"/>
      <c r="N249" s="453"/>
      <c r="O249" s="453"/>
      <c r="P249" s="453"/>
      <c r="Q249" s="453"/>
      <c r="R249" s="453"/>
      <c r="S249" s="453"/>
      <c r="T249" s="453"/>
      <c r="U249" s="453"/>
      <c r="V249" s="453"/>
    </row>
    <row r="250" spans="1:22" s="457" customFormat="1">
      <c r="A250" s="515" t="s">
        <v>1840</v>
      </c>
      <c r="B250" s="515" t="s">
        <v>1841</v>
      </c>
      <c r="C250" s="499" t="s">
        <v>1711</v>
      </c>
      <c r="D250" s="529">
        <v>4718</v>
      </c>
      <c r="E250" s="529">
        <v>4848</v>
      </c>
      <c r="F250" s="529">
        <v>4797.666666666667</v>
      </c>
      <c r="G250" s="529">
        <v>4851</v>
      </c>
      <c r="H250" s="529">
        <v>4896.25</v>
      </c>
      <c r="I250" s="453"/>
      <c r="J250" s="529" t="s">
        <v>1712</v>
      </c>
      <c r="K250" s="453"/>
      <c r="L250" s="453"/>
      <c r="M250" s="453"/>
      <c r="N250" s="453"/>
      <c r="O250" s="453"/>
      <c r="P250" s="453"/>
      <c r="Q250" s="453"/>
      <c r="R250" s="453"/>
      <c r="S250" s="453"/>
      <c r="T250" s="453"/>
      <c r="U250" s="453"/>
      <c r="V250" s="453"/>
    </row>
    <row r="251" spans="1:22" s="457" customFormat="1">
      <c r="A251" s="515" t="s">
        <v>1842</v>
      </c>
      <c r="B251" s="515" t="s">
        <v>1843</v>
      </c>
      <c r="C251" s="499" t="s">
        <v>1711</v>
      </c>
      <c r="D251" s="529">
        <v>23720.333333333299</v>
      </c>
      <c r="E251" s="529">
        <v>22232.333333333332</v>
      </c>
      <c r="F251" s="529">
        <v>20492.083333333332</v>
      </c>
      <c r="G251" s="529">
        <v>21004.333333333332</v>
      </c>
      <c r="H251" s="529">
        <v>21345.666666666668</v>
      </c>
      <c r="I251" s="453"/>
      <c r="J251" s="529" t="s">
        <v>1712</v>
      </c>
      <c r="K251" s="453"/>
      <c r="L251" s="453"/>
      <c r="M251" s="453"/>
      <c r="N251" s="453"/>
      <c r="O251" s="453"/>
      <c r="P251" s="453"/>
      <c r="Q251" s="453"/>
      <c r="R251" s="453"/>
      <c r="S251" s="453"/>
      <c r="T251" s="453"/>
      <c r="U251" s="453"/>
      <c r="V251" s="453"/>
    </row>
    <row r="252" spans="1:22" s="457" customFormat="1">
      <c r="A252" s="481"/>
      <c r="B252" s="481"/>
      <c r="C252" s="482"/>
      <c r="D252" s="533"/>
      <c r="E252" s="533"/>
      <c r="F252" s="533"/>
      <c r="G252" s="533"/>
      <c r="H252" s="533"/>
      <c r="I252" s="453"/>
      <c r="J252" s="533"/>
      <c r="K252" s="453"/>
      <c r="L252" s="453"/>
      <c r="M252" s="453"/>
      <c r="N252" s="453"/>
      <c r="O252" s="453"/>
      <c r="P252" s="453"/>
      <c r="Q252" s="453"/>
      <c r="R252" s="453"/>
      <c r="S252" s="453"/>
      <c r="T252" s="453"/>
      <c r="U252" s="453"/>
      <c r="V252" s="453"/>
    </row>
    <row r="253" spans="1:22" s="457" customFormat="1">
      <c r="A253" s="302" t="s">
        <v>1844</v>
      </c>
      <c r="B253" s="302" t="s">
        <v>1845</v>
      </c>
      <c r="C253" s="507"/>
      <c r="D253" s="508"/>
      <c r="E253" s="508"/>
      <c r="F253" s="508"/>
      <c r="G253" s="508"/>
      <c r="H253" s="508"/>
      <c r="I253" s="453"/>
      <c r="J253" s="508"/>
      <c r="K253" s="453"/>
      <c r="L253" s="453"/>
      <c r="M253" s="453"/>
      <c r="N253" s="453"/>
      <c r="O253" s="453"/>
      <c r="P253" s="453"/>
      <c r="Q253" s="453"/>
      <c r="R253" s="453"/>
      <c r="S253" s="453"/>
      <c r="T253" s="453"/>
      <c r="U253" s="453"/>
      <c r="V253" s="453"/>
    </row>
    <row r="254" spans="1:22" s="457" customFormat="1">
      <c r="A254" s="531" t="s">
        <v>118</v>
      </c>
      <c r="B254" s="531" t="s">
        <v>118</v>
      </c>
      <c r="C254" s="499" t="s">
        <v>1711</v>
      </c>
      <c r="D254" s="529">
        <v>3815.75</v>
      </c>
      <c r="E254" s="529">
        <v>3680.5833333333335</v>
      </c>
      <c r="F254" s="529">
        <v>3295.8333333333335</v>
      </c>
      <c r="G254" s="529">
        <v>3096</v>
      </c>
      <c r="H254" s="529">
        <v>2931.3333333333335</v>
      </c>
      <c r="I254" s="453"/>
      <c r="J254" s="529" t="s">
        <v>1712</v>
      </c>
      <c r="K254" s="453"/>
      <c r="L254" s="453"/>
      <c r="M254" s="453"/>
      <c r="N254" s="453"/>
      <c r="O254" s="453"/>
      <c r="P254" s="453"/>
      <c r="Q254" s="453"/>
      <c r="R254" s="453"/>
      <c r="S254" s="453"/>
      <c r="T254" s="453"/>
      <c r="U254" s="453"/>
      <c r="V254" s="453"/>
    </row>
    <row r="255" spans="1:22" s="457" customFormat="1" ht="17.25">
      <c r="A255" s="531" t="s">
        <v>1830</v>
      </c>
      <c r="B255" s="531" t="s">
        <v>1830</v>
      </c>
      <c r="C255" s="499" t="s">
        <v>1711</v>
      </c>
      <c r="D255" s="529">
        <v>14801</v>
      </c>
      <c r="E255" s="529">
        <v>14148.666666666666</v>
      </c>
      <c r="F255" s="529">
        <v>13389.166666666666</v>
      </c>
      <c r="G255" s="529">
        <v>9345.8333333333339</v>
      </c>
      <c r="H255" s="529">
        <v>9530.9166666666661</v>
      </c>
      <c r="I255" s="453"/>
      <c r="J255" s="529" t="s">
        <v>1712</v>
      </c>
      <c r="K255" s="453"/>
      <c r="L255" s="453"/>
      <c r="M255" s="453"/>
      <c r="N255" s="453"/>
      <c r="O255" s="453"/>
      <c r="P255" s="453"/>
      <c r="Q255" s="453"/>
      <c r="R255" s="453"/>
      <c r="S255" s="453"/>
      <c r="T255" s="453"/>
      <c r="U255" s="453"/>
      <c r="V255" s="453"/>
    </row>
    <row r="256" spans="1:22" s="457" customFormat="1">
      <c r="A256" s="531" t="s">
        <v>120</v>
      </c>
      <c r="B256" s="531" t="s">
        <v>1831</v>
      </c>
      <c r="C256" s="499" t="s">
        <v>1711</v>
      </c>
      <c r="D256" s="529">
        <v>633.83333333333337</v>
      </c>
      <c r="E256" s="529">
        <v>622.75</v>
      </c>
      <c r="F256" s="529">
        <v>608.33333333333337</v>
      </c>
      <c r="G256" s="529">
        <v>541.58333333333337</v>
      </c>
      <c r="H256" s="529">
        <v>514.91666666666663</v>
      </c>
      <c r="I256" s="453"/>
      <c r="J256" s="529" t="s">
        <v>1712</v>
      </c>
      <c r="K256" s="453"/>
      <c r="L256" s="453"/>
      <c r="M256" s="453"/>
      <c r="N256" s="453"/>
      <c r="O256" s="453"/>
      <c r="P256" s="453"/>
      <c r="Q256" s="453"/>
      <c r="R256" s="453"/>
      <c r="S256" s="453"/>
      <c r="T256" s="453"/>
      <c r="U256" s="453"/>
      <c r="V256" s="453"/>
    </row>
    <row r="257" spans="1:22" s="457" customFormat="1">
      <c r="A257" s="531" t="s">
        <v>1832</v>
      </c>
      <c r="B257" s="531" t="s">
        <v>1833</v>
      </c>
      <c r="C257" s="499" t="s">
        <v>1711</v>
      </c>
      <c r="D257" s="529">
        <v>0</v>
      </c>
      <c r="E257" s="529">
        <v>0</v>
      </c>
      <c r="F257" s="529">
        <v>0</v>
      </c>
      <c r="G257" s="529">
        <v>9178.5833333333339</v>
      </c>
      <c r="H257" s="529">
        <v>9524.0833333333339</v>
      </c>
      <c r="I257" s="453"/>
      <c r="J257" s="529" t="s">
        <v>1712</v>
      </c>
      <c r="K257" s="453"/>
      <c r="L257" s="453"/>
      <c r="M257" s="453"/>
      <c r="N257" s="453"/>
      <c r="O257" s="453"/>
      <c r="P257" s="453"/>
      <c r="Q257" s="453"/>
      <c r="R257" s="453"/>
      <c r="S257" s="453"/>
      <c r="T257" s="453"/>
      <c r="U257" s="453"/>
      <c r="V257" s="453"/>
    </row>
    <row r="258" spans="1:22" s="457" customFormat="1">
      <c r="A258" s="515" t="s">
        <v>1834</v>
      </c>
      <c r="B258" s="532" t="s">
        <v>1835</v>
      </c>
      <c r="C258" s="499" t="s">
        <v>1711</v>
      </c>
      <c r="D258" s="502"/>
      <c r="E258" s="502"/>
      <c r="F258" s="502"/>
      <c r="G258" s="529">
        <v>4299.416666666667</v>
      </c>
      <c r="H258" s="529">
        <v>4392.166666666667</v>
      </c>
      <c r="I258" s="453"/>
      <c r="J258" s="529" t="s">
        <v>1712</v>
      </c>
      <c r="K258" s="453"/>
      <c r="L258" s="453"/>
      <c r="M258" s="453"/>
      <c r="N258" s="453"/>
      <c r="O258" s="453"/>
      <c r="P258" s="453"/>
      <c r="Q258" s="453"/>
      <c r="R258" s="453"/>
      <c r="S258" s="453"/>
      <c r="T258" s="453"/>
      <c r="U258" s="453"/>
      <c r="V258" s="453"/>
    </row>
    <row r="259" spans="1:22" s="457" customFormat="1">
      <c r="A259" s="531" t="s">
        <v>1836</v>
      </c>
      <c r="B259" s="531" t="s">
        <v>1837</v>
      </c>
      <c r="C259" s="499" t="s">
        <v>1711</v>
      </c>
      <c r="D259" s="529">
        <v>8895.5833333333339</v>
      </c>
      <c r="E259" s="529">
        <v>8282</v>
      </c>
      <c r="F259" s="529">
        <v>7589.25</v>
      </c>
      <c r="G259" s="529">
        <v>3276.9166666666665</v>
      </c>
      <c r="H259" s="529">
        <v>3298.8333333333335</v>
      </c>
      <c r="I259" s="453"/>
      <c r="J259" s="529" t="s">
        <v>1712</v>
      </c>
      <c r="K259" s="453"/>
      <c r="L259" s="453"/>
      <c r="M259" s="453"/>
      <c r="N259" s="453"/>
      <c r="O259" s="453"/>
      <c r="P259" s="453"/>
      <c r="Q259" s="453"/>
      <c r="R259" s="453"/>
      <c r="S259" s="453"/>
      <c r="T259" s="453"/>
      <c r="U259" s="453"/>
      <c r="V259" s="453"/>
    </row>
    <row r="260" spans="1:22" s="457" customFormat="1" ht="4.5" customHeight="1">
      <c r="A260" s="481"/>
      <c r="B260" s="481"/>
      <c r="C260" s="482"/>
      <c r="D260" s="533"/>
      <c r="E260" s="533"/>
      <c r="F260" s="533"/>
      <c r="G260" s="533"/>
      <c r="H260" s="533"/>
      <c r="I260" s="453"/>
      <c r="J260" s="533"/>
      <c r="K260" s="453"/>
      <c r="L260" s="453"/>
      <c r="M260" s="453"/>
      <c r="N260" s="453"/>
      <c r="O260" s="453"/>
      <c r="P260" s="453"/>
      <c r="Q260" s="453"/>
      <c r="R260" s="453"/>
      <c r="S260" s="453"/>
      <c r="T260" s="453"/>
      <c r="U260" s="453"/>
      <c r="V260" s="453"/>
    </row>
    <row r="261" spans="1:22" s="457" customFormat="1">
      <c r="A261" s="531" t="s">
        <v>1838</v>
      </c>
      <c r="B261" s="534" t="s">
        <v>1839</v>
      </c>
      <c r="C261" s="535" t="s">
        <v>1711</v>
      </c>
      <c r="D261" s="536">
        <v>28146.166666666668</v>
      </c>
      <c r="E261" s="536">
        <v>26734</v>
      </c>
      <c r="F261" s="536">
        <v>24882.583333333332</v>
      </c>
      <c r="G261" s="536">
        <v>25439</v>
      </c>
      <c r="H261" s="536">
        <v>25800.083333333332</v>
      </c>
      <c r="I261" s="453"/>
      <c r="J261" s="529" t="s">
        <v>1712</v>
      </c>
      <c r="K261" s="453"/>
      <c r="L261" s="453"/>
      <c r="M261" s="453"/>
      <c r="N261" s="453"/>
      <c r="O261" s="453"/>
      <c r="P261" s="453"/>
      <c r="Q261" s="453"/>
      <c r="R261" s="453"/>
      <c r="S261" s="453"/>
      <c r="T261" s="453"/>
      <c r="U261" s="453"/>
      <c r="V261" s="453"/>
    </row>
    <row r="262" spans="1:22" s="457" customFormat="1">
      <c r="A262" s="515" t="s">
        <v>1840</v>
      </c>
      <c r="B262" s="515" t="s">
        <v>1841</v>
      </c>
      <c r="C262" s="499" t="s">
        <v>1711</v>
      </c>
      <c r="D262" s="529">
        <v>5247.666666666667</v>
      </c>
      <c r="E262" s="529">
        <v>4776</v>
      </c>
      <c r="F262" s="529">
        <v>4735.333333333333</v>
      </c>
      <c r="G262" s="529">
        <v>4802</v>
      </c>
      <c r="H262" s="529">
        <v>4846.333333333333</v>
      </c>
      <c r="I262" s="453"/>
      <c r="J262" s="529" t="s">
        <v>1712</v>
      </c>
      <c r="K262" s="453"/>
      <c r="L262" s="453"/>
      <c r="M262" s="453"/>
      <c r="N262" s="453"/>
      <c r="O262" s="453"/>
      <c r="P262" s="453"/>
      <c r="Q262" s="453"/>
      <c r="R262" s="453"/>
      <c r="S262" s="453"/>
      <c r="T262" s="453"/>
      <c r="U262" s="453"/>
      <c r="V262" s="453"/>
    </row>
    <row r="263" spans="1:22" s="457" customFormat="1">
      <c r="A263" s="515" t="s">
        <v>1842</v>
      </c>
      <c r="B263" s="515" t="s">
        <v>1843</v>
      </c>
      <c r="C263" s="499" t="s">
        <v>1711</v>
      </c>
      <c r="D263" s="529">
        <v>22898.5</v>
      </c>
      <c r="E263" s="529">
        <v>21958</v>
      </c>
      <c r="F263" s="529">
        <v>20147.25</v>
      </c>
      <c r="G263" s="529">
        <v>20637</v>
      </c>
      <c r="H263" s="529">
        <v>20953.75</v>
      </c>
      <c r="I263" s="453"/>
      <c r="J263" s="529" t="s">
        <v>1712</v>
      </c>
      <c r="K263" s="453"/>
      <c r="L263" s="453"/>
      <c r="M263" s="453"/>
      <c r="N263" s="453"/>
      <c r="O263" s="453"/>
      <c r="P263" s="453"/>
      <c r="Q263" s="453"/>
      <c r="R263" s="453"/>
      <c r="S263" s="453"/>
      <c r="T263" s="453"/>
      <c r="U263" s="453"/>
      <c r="V263" s="453"/>
    </row>
    <row r="264" spans="1:22" s="457" customFormat="1">
      <c r="A264" s="481"/>
      <c r="B264" s="481"/>
      <c r="C264" s="482"/>
      <c r="D264" s="454"/>
      <c r="E264" s="454"/>
      <c r="F264" s="454"/>
      <c r="G264" s="454"/>
      <c r="H264" s="454"/>
      <c r="I264" s="453"/>
      <c r="J264" s="454"/>
      <c r="K264" s="453"/>
      <c r="L264" s="453"/>
      <c r="M264" s="453"/>
      <c r="N264" s="453"/>
      <c r="O264" s="453"/>
      <c r="P264" s="453"/>
      <c r="Q264" s="453"/>
      <c r="R264" s="453"/>
      <c r="S264" s="453"/>
      <c r="T264" s="453"/>
      <c r="U264" s="453"/>
      <c r="V264" s="453"/>
    </row>
    <row r="265" spans="1:22" s="457" customFormat="1">
      <c r="A265" s="302" t="s">
        <v>1846</v>
      </c>
      <c r="B265" s="302" t="s">
        <v>1847</v>
      </c>
      <c r="C265" s="507"/>
      <c r="D265" s="508"/>
      <c r="E265" s="508"/>
      <c r="F265" s="508"/>
      <c r="G265" s="508"/>
      <c r="H265" s="508"/>
      <c r="I265" s="453"/>
      <c r="J265" s="508"/>
      <c r="K265" s="453"/>
      <c r="L265" s="453"/>
      <c r="M265" s="453"/>
      <c r="N265" s="453"/>
      <c r="O265" s="453"/>
      <c r="P265" s="453"/>
      <c r="Q265" s="453"/>
      <c r="R265" s="453"/>
      <c r="S265" s="453"/>
      <c r="T265" s="453"/>
      <c r="U265" s="453"/>
      <c r="V265" s="453"/>
    </row>
    <row r="266" spans="1:22" s="457" customFormat="1">
      <c r="A266" s="531" t="s">
        <v>118</v>
      </c>
      <c r="B266" s="531" t="s">
        <v>118</v>
      </c>
      <c r="C266" s="499" t="s">
        <v>1711</v>
      </c>
      <c r="D266" s="528">
        <v>56.25</v>
      </c>
      <c r="E266" s="528">
        <v>43.916666666666664</v>
      </c>
      <c r="F266" s="528">
        <v>34.333333333333336</v>
      </c>
      <c r="G266" s="528">
        <v>22.333333333333332</v>
      </c>
      <c r="H266" s="528">
        <v>20</v>
      </c>
      <c r="I266" s="453"/>
      <c r="J266" s="529" t="s">
        <v>1712</v>
      </c>
      <c r="K266" s="453"/>
      <c r="L266" s="453"/>
      <c r="M266" s="453"/>
      <c r="N266" s="453"/>
      <c r="O266" s="453"/>
      <c r="P266" s="453"/>
      <c r="Q266" s="453"/>
      <c r="R266" s="453"/>
      <c r="S266" s="453"/>
      <c r="T266" s="453"/>
      <c r="U266" s="453"/>
      <c r="V266" s="453"/>
    </row>
    <row r="267" spans="1:22" s="457" customFormat="1" ht="17.25">
      <c r="A267" s="531" t="s">
        <v>1830</v>
      </c>
      <c r="B267" s="531" t="s">
        <v>1830</v>
      </c>
      <c r="C267" s="499" t="s">
        <v>1711</v>
      </c>
      <c r="D267" s="528">
        <v>104.08333333333333</v>
      </c>
      <c r="E267" s="528">
        <v>146.83333333333334</v>
      </c>
      <c r="F267" s="528">
        <v>197</v>
      </c>
      <c r="G267" s="528">
        <v>132.41666666666666</v>
      </c>
      <c r="H267" s="528">
        <v>111.75</v>
      </c>
      <c r="I267" s="453"/>
      <c r="J267" s="529" t="s">
        <v>1712</v>
      </c>
      <c r="K267" s="453"/>
      <c r="L267" s="453"/>
      <c r="M267" s="453"/>
      <c r="N267" s="453"/>
      <c r="O267" s="453"/>
      <c r="P267" s="453"/>
      <c r="Q267" s="453"/>
      <c r="R267" s="453"/>
      <c r="S267" s="453"/>
      <c r="T267" s="453"/>
      <c r="U267" s="453"/>
      <c r="V267" s="453"/>
    </row>
    <row r="268" spans="1:22" s="457" customFormat="1">
      <c r="A268" s="531" t="s">
        <v>120</v>
      </c>
      <c r="B268" s="531" t="s">
        <v>1831</v>
      </c>
      <c r="C268" s="499" t="s">
        <v>1711</v>
      </c>
      <c r="D268" s="528">
        <v>1.25</v>
      </c>
      <c r="E268" s="528">
        <v>0.91666666666666663</v>
      </c>
      <c r="F268" s="528">
        <v>0.25</v>
      </c>
      <c r="G268" s="528">
        <v>1</v>
      </c>
      <c r="H268" s="528">
        <v>1.3333333333333333</v>
      </c>
      <c r="I268" s="453"/>
      <c r="J268" s="529" t="s">
        <v>1712</v>
      </c>
      <c r="K268" s="453"/>
      <c r="L268" s="453"/>
      <c r="M268" s="453"/>
      <c r="N268" s="453"/>
      <c r="O268" s="453"/>
      <c r="P268" s="453"/>
      <c r="Q268" s="453"/>
      <c r="R268" s="453"/>
      <c r="S268" s="453"/>
      <c r="T268" s="453"/>
      <c r="U268" s="453"/>
      <c r="V268" s="453"/>
    </row>
    <row r="269" spans="1:22" s="457" customFormat="1">
      <c r="A269" s="531" t="s">
        <v>1832</v>
      </c>
      <c r="B269" s="531" t="s">
        <v>1833</v>
      </c>
      <c r="C269" s="499" t="s">
        <v>1711</v>
      </c>
      <c r="D269" s="528">
        <v>0</v>
      </c>
      <c r="E269" s="528">
        <v>0</v>
      </c>
      <c r="F269" s="528">
        <v>0</v>
      </c>
      <c r="G269" s="528">
        <v>116.83333333333333</v>
      </c>
      <c r="H269" s="528">
        <v>144</v>
      </c>
      <c r="I269" s="453"/>
      <c r="J269" s="529" t="s">
        <v>1712</v>
      </c>
      <c r="K269" s="453"/>
      <c r="L269" s="453"/>
      <c r="M269" s="453"/>
      <c r="N269" s="453"/>
      <c r="O269" s="453"/>
      <c r="P269" s="453"/>
      <c r="Q269" s="453"/>
      <c r="R269" s="453"/>
      <c r="S269" s="453"/>
      <c r="T269" s="453"/>
      <c r="U269" s="453"/>
      <c r="V269" s="453"/>
    </row>
    <row r="270" spans="1:22" s="457" customFormat="1">
      <c r="A270" s="515" t="s">
        <v>1834</v>
      </c>
      <c r="B270" s="532" t="s">
        <v>1835</v>
      </c>
      <c r="C270" s="499" t="s">
        <v>1711</v>
      </c>
      <c r="D270" s="502"/>
      <c r="E270" s="502"/>
      <c r="F270" s="502"/>
      <c r="G270" s="528">
        <v>74.833333333333329</v>
      </c>
      <c r="H270" s="528">
        <v>71.916666666666671</v>
      </c>
      <c r="I270" s="453"/>
      <c r="J270" s="529" t="s">
        <v>1712</v>
      </c>
      <c r="K270" s="453"/>
      <c r="L270" s="453"/>
      <c r="M270" s="453"/>
      <c r="N270" s="453"/>
      <c r="O270" s="453"/>
      <c r="P270" s="453"/>
      <c r="Q270" s="453"/>
      <c r="R270" s="453"/>
      <c r="S270" s="453"/>
      <c r="T270" s="453"/>
      <c r="U270" s="453"/>
      <c r="V270" s="453"/>
    </row>
    <row r="271" spans="1:22" s="457" customFormat="1">
      <c r="A271" s="531" t="s">
        <v>1836</v>
      </c>
      <c r="B271" s="531" t="s">
        <v>1837</v>
      </c>
      <c r="C271" s="499" t="s">
        <v>1711</v>
      </c>
      <c r="D271" s="528">
        <v>130.58333333333334</v>
      </c>
      <c r="E271" s="528">
        <v>154.66666666666666</v>
      </c>
      <c r="F271" s="528">
        <v>175.58333333333334</v>
      </c>
      <c r="G271" s="528">
        <v>143.83333333333334</v>
      </c>
      <c r="H271" s="528">
        <v>164.75</v>
      </c>
      <c r="I271" s="453"/>
      <c r="J271" s="529" t="s">
        <v>1712</v>
      </c>
      <c r="K271" s="453"/>
      <c r="L271" s="453"/>
      <c r="M271" s="453"/>
      <c r="N271" s="453"/>
      <c r="O271" s="453"/>
      <c r="P271" s="453"/>
      <c r="Q271" s="453"/>
      <c r="R271" s="453"/>
      <c r="S271" s="453"/>
      <c r="T271" s="453"/>
      <c r="U271" s="453"/>
      <c r="V271" s="453"/>
    </row>
    <row r="272" spans="1:22" s="457" customFormat="1" ht="5.25" customHeight="1">
      <c r="A272" s="481"/>
      <c r="B272" s="481"/>
      <c r="C272" s="482"/>
      <c r="D272" s="533"/>
      <c r="E272" s="533"/>
      <c r="F272" s="533"/>
      <c r="G272" s="533"/>
      <c r="H272" s="533"/>
      <c r="I272" s="453"/>
      <c r="J272" s="533"/>
      <c r="K272" s="453"/>
      <c r="L272" s="453"/>
      <c r="M272" s="453"/>
      <c r="N272" s="453"/>
      <c r="O272" s="453"/>
      <c r="P272" s="453"/>
      <c r="Q272" s="453"/>
      <c r="R272" s="453"/>
      <c r="S272" s="453"/>
      <c r="T272" s="453"/>
      <c r="U272" s="453"/>
      <c r="V272" s="453"/>
    </row>
    <row r="273" spans="1:22" s="590" customFormat="1">
      <c r="A273" s="586" t="s">
        <v>1838</v>
      </c>
      <c r="B273" s="586" t="s">
        <v>1839</v>
      </c>
      <c r="C273" s="587" t="s">
        <v>1711</v>
      </c>
      <c r="D273" s="588">
        <v>292.16666666666669</v>
      </c>
      <c r="E273" s="588">
        <v>346.33333333333331</v>
      </c>
      <c r="F273" s="588">
        <v>407.16666666666669</v>
      </c>
      <c r="G273" s="588">
        <v>416.41666666666669</v>
      </c>
      <c r="H273" s="588">
        <v>441.83333333333331</v>
      </c>
      <c r="I273" s="585"/>
      <c r="J273" s="589" t="s">
        <v>1712</v>
      </c>
      <c r="K273" s="585"/>
      <c r="L273" s="585"/>
      <c r="M273" s="585"/>
      <c r="N273" s="585"/>
      <c r="O273" s="585"/>
      <c r="P273" s="585"/>
      <c r="Q273" s="585"/>
      <c r="R273" s="585"/>
      <c r="S273" s="585"/>
      <c r="T273" s="585"/>
      <c r="U273" s="585"/>
      <c r="V273" s="585"/>
    </row>
    <row r="274" spans="1:22" s="457" customFormat="1">
      <c r="A274" s="515" t="s">
        <v>1840</v>
      </c>
      <c r="B274" s="515" t="s">
        <v>1841</v>
      </c>
      <c r="C274" s="499" t="s">
        <v>1711</v>
      </c>
      <c r="D274" s="528">
        <v>92.75</v>
      </c>
      <c r="E274" s="528">
        <v>71.833333333333329</v>
      </c>
      <c r="F274" s="528">
        <v>62.333333333333336</v>
      </c>
      <c r="G274" s="528">
        <v>48.583333333333336</v>
      </c>
      <c r="H274" s="528">
        <v>49.916666666666664</v>
      </c>
      <c r="I274" s="453"/>
      <c r="J274" s="529" t="s">
        <v>1712</v>
      </c>
      <c r="K274" s="453"/>
      <c r="L274" s="453"/>
      <c r="M274" s="453"/>
      <c r="N274" s="453"/>
      <c r="O274" s="453"/>
      <c r="P274" s="453"/>
      <c r="Q274" s="453"/>
      <c r="R274" s="453"/>
      <c r="S274" s="453"/>
      <c r="T274" s="453"/>
      <c r="U274" s="453"/>
      <c r="V274" s="453"/>
    </row>
    <row r="275" spans="1:22" s="457" customFormat="1">
      <c r="A275" s="515" t="s">
        <v>1842</v>
      </c>
      <c r="B275" s="515" t="s">
        <v>1843</v>
      </c>
      <c r="C275" s="499" t="s">
        <v>1711</v>
      </c>
      <c r="D275" s="528">
        <v>199.41666666666666</v>
      </c>
      <c r="E275" s="528">
        <v>274.5</v>
      </c>
      <c r="F275" s="528">
        <v>344.83333333333331</v>
      </c>
      <c r="G275" s="528">
        <v>367.83333333333331</v>
      </c>
      <c r="H275" s="528">
        <v>391.91666666666669</v>
      </c>
      <c r="I275" s="453"/>
      <c r="J275" s="529" t="s">
        <v>1712</v>
      </c>
      <c r="K275" s="453"/>
      <c r="L275" s="453"/>
      <c r="M275" s="453"/>
      <c r="N275" s="453"/>
      <c r="O275" s="453"/>
      <c r="P275" s="453"/>
      <c r="Q275" s="453"/>
      <c r="R275" s="453"/>
      <c r="S275" s="453"/>
      <c r="T275" s="453"/>
      <c r="U275" s="453"/>
      <c r="V275" s="453"/>
    </row>
    <row r="276" spans="1:22" s="457" customFormat="1">
      <c r="A276" s="481"/>
      <c r="B276" s="481"/>
      <c r="C276" s="482"/>
      <c r="D276" s="454"/>
      <c r="E276" s="454"/>
      <c r="F276" s="454"/>
      <c r="G276" s="454"/>
      <c r="H276" s="454"/>
      <c r="I276" s="453"/>
      <c r="J276" s="454"/>
      <c r="K276" s="453"/>
      <c r="L276" s="453"/>
      <c r="M276" s="453"/>
      <c r="N276" s="453"/>
      <c r="O276" s="453"/>
      <c r="P276" s="453"/>
      <c r="Q276" s="453"/>
      <c r="R276" s="453"/>
      <c r="S276" s="453"/>
      <c r="T276" s="453"/>
      <c r="U276" s="453"/>
      <c r="V276" s="453"/>
    </row>
    <row r="277" spans="1:22" s="457" customFormat="1">
      <c r="A277" s="537" t="s">
        <v>1848</v>
      </c>
      <c r="B277" s="537" t="s">
        <v>1849</v>
      </c>
      <c r="C277" s="537"/>
      <c r="D277" s="537"/>
      <c r="E277" s="537"/>
      <c r="F277" s="537"/>
      <c r="G277" s="537"/>
      <c r="H277" s="537"/>
      <c r="I277" s="453"/>
      <c r="J277" s="537"/>
      <c r="K277" s="453"/>
      <c r="L277" s="453"/>
      <c r="M277" s="453"/>
      <c r="N277" s="453"/>
      <c r="O277" s="453"/>
      <c r="P277" s="453"/>
      <c r="Q277" s="453"/>
      <c r="R277" s="453"/>
      <c r="S277" s="453"/>
      <c r="T277" s="453"/>
      <c r="U277" s="453"/>
      <c r="V277" s="453"/>
    </row>
    <row r="278" spans="1:22" s="457" customFormat="1">
      <c r="A278" s="538" t="s">
        <v>1838</v>
      </c>
      <c r="B278" s="534" t="s">
        <v>1839</v>
      </c>
      <c r="C278" s="535" t="s">
        <v>1711</v>
      </c>
      <c r="D278" s="536">
        <v>27499</v>
      </c>
      <c r="E278" s="536">
        <v>25959</v>
      </c>
      <c r="F278" s="536">
        <v>24986</v>
      </c>
      <c r="G278" s="536">
        <v>26046</v>
      </c>
      <c r="H278" s="536">
        <v>26264</v>
      </c>
      <c r="I278" s="453"/>
      <c r="J278" s="529" t="s">
        <v>1712</v>
      </c>
      <c r="K278" s="453"/>
      <c r="L278" s="453"/>
      <c r="M278" s="453"/>
      <c r="N278" s="453"/>
      <c r="O278" s="453"/>
      <c r="P278" s="453"/>
      <c r="Q278" s="453"/>
      <c r="R278" s="453"/>
      <c r="S278" s="453"/>
      <c r="T278" s="453"/>
      <c r="U278" s="453"/>
      <c r="V278" s="453"/>
    </row>
    <row r="279" spans="1:22" s="457" customFormat="1">
      <c r="A279" s="515" t="s">
        <v>1840</v>
      </c>
      <c r="B279" s="515" t="s">
        <v>1841</v>
      </c>
      <c r="C279" s="499" t="s">
        <v>1711</v>
      </c>
      <c r="D279" s="529">
        <v>5012</v>
      </c>
      <c r="E279" s="529">
        <v>4810</v>
      </c>
      <c r="F279" s="529">
        <v>4753</v>
      </c>
      <c r="G279" s="529">
        <v>4878</v>
      </c>
      <c r="H279" s="529">
        <v>4889</v>
      </c>
      <c r="I279" s="453"/>
      <c r="J279" s="529" t="s">
        <v>1712</v>
      </c>
      <c r="K279" s="453"/>
      <c r="L279" s="453"/>
      <c r="M279" s="453"/>
      <c r="N279" s="453"/>
      <c r="O279" s="453"/>
      <c r="P279" s="453"/>
      <c r="Q279" s="453"/>
      <c r="R279" s="453"/>
      <c r="S279" s="453"/>
      <c r="T279" s="453"/>
      <c r="U279" s="453"/>
      <c r="V279" s="453"/>
    </row>
    <row r="280" spans="1:22" s="457" customFormat="1">
      <c r="A280" s="539" t="s">
        <v>1842</v>
      </c>
      <c r="B280" s="515" t="s">
        <v>1843</v>
      </c>
      <c r="C280" s="499" t="s">
        <v>1711</v>
      </c>
      <c r="D280" s="529">
        <v>22487</v>
      </c>
      <c r="E280" s="529">
        <v>21149</v>
      </c>
      <c r="F280" s="529">
        <v>20233</v>
      </c>
      <c r="G280" s="529">
        <v>21168</v>
      </c>
      <c r="H280" s="529">
        <v>21375</v>
      </c>
      <c r="I280" s="453"/>
      <c r="J280" s="529" t="s">
        <v>1712</v>
      </c>
      <c r="K280" s="453"/>
      <c r="L280" s="453"/>
      <c r="M280" s="453"/>
      <c r="N280" s="453"/>
      <c r="O280" s="453"/>
      <c r="P280" s="453"/>
      <c r="Q280" s="453"/>
      <c r="R280" s="453"/>
      <c r="S280" s="453"/>
      <c r="T280" s="453"/>
      <c r="U280" s="453"/>
      <c r="V280" s="453"/>
    </row>
    <row r="281" spans="1:22" s="457" customFormat="1">
      <c r="A281" s="481"/>
      <c r="B281" s="481"/>
      <c r="C281" s="482"/>
      <c r="D281" s="454"/>
      <c r="E281" s="454"/>
      <c r="F281" s="454"/>
      <c r="G281" s="454"/>
      <c r="H281" s="454"/>
      <c r="I281" s="453"/>
      <c r="J281" s="454"/>
      <c r="K281" s="453"/>
      <c r="L281" s="453"/>
      <c r="M281" s="453"/>
      <c r="N281" s="453"/>
      <c r="O281" s="453"/>
      <c r="P281" s="453"/>
      <c r="Q281" s="453"/>
      <c r="R281" s="453"/>
      <c r="S281" s="453"/>
      <c r="T281" s="453"/>
      <c r="U281" s="453"/>
      <c r="V281" s="453"/>
    </row>
    <row r="282" spans="1:22" s="457" customFormat="1">
      <c r="A282" s="483" t="s">
        <v>1503</v>
      </c>
      <c r="B282" s="483" t="s">
        <v>1504</v>
      </c>
      <c r="C282" s="484"/>
      <c r="D282" s="455"/>
      <c r="E282" s="455"/>
      <c r="F282" s="455"/>
      <c r="G282" s="455"/>
      <c r="H282" s="455"/>
      <c r="I282" s="455"/>
      <c r="J282" s="455"/>
      <c r="K282" s="453"/>
      <c r="L282" s="453"/>
      <c r="M282" s="453"/>
      <c r="N282" s="453"/>
      <c r="O282" s="453"/>
      <c r="P282" s="453"/>
      <c r="Q282" s="453"/>
      <c r="R282" s="453"/>
      <c r="S282" s="453"/>
      <c r="T282" s="453"/>
      <c r="U282" s="453"/>
      <c r="V282" s="453"/>
    </row>
    <row r="283" spans="1:22" s="457" customFormat="1">
      <c r="A283" s="540" t="s">
        <v>1850</v>
      </c>
      <c r="B283" s="540" t="s">
        <v>1851</v>
      </c>
      <c r="C283" s="541"/>
      <c r="D283" s="541"/>
      <c r="E283" s="541"/>
      <c r="F283" s="541"/>
      <c r="G283" s="541"/>
      <c r="H283" s="541"/>
      <c r="I283" s="453"/>
      <c r="J283" s="541"/>
      <c r="K283" s="453"/>
      <c r="L283" s="453"/>
      <c r="M283" s="453"/>
      <c r="N283" s="453"/>
      <c r="O283" s="453"/>
      <c r="P283" s="453"/>
      <c r="Q283" s="453"/>
      <c r="R283" s="453"/>
      <c r="S283" s="453"/>
      <c r="T283" s="453"/>
      <c r="U283" s="453"/>
      <c r="V283" s="453"/>
    </row>
    <row r="284" spans="1:22" s="457" customFormat="1">
      <c r="A284" s="540" t="s">
        <v>1852</v>
      </c>
      <c r="B284" s="540" t="s">
        <v>1853</v>
      </c>
      <c r="C284" s="541"/>
      <c r="D284" s="541"/>
      <c r="E284" s="541"/>
      <c r="F284" s="541"/>
      <c r="G284" s="541"/>
      <c r="H284" s="541"/>
      <c r="I284" s="453"/>
      <c r="J284" s="541"/>
      <c r="K284" s="453"/>
      <c r="L284" s="453"/>
      <c r="M284" s="453"/>
      <c r="N284" s="453"/>
      <c r="O284" s="453"/>
      <c r="P284" s="453"/>
      <c r="Q284" s="453"/>
      <c r="R284" s="453"/>
      <c r="S284" s="453"/>
      <c r="T284" s="453"/>
      <c r="U284" s="453"/>
      <c r="V284" s="453"/>
    </row>
    <row r="285" spans="1:22" s="457" customFormat="1">
      <c r="A285" s="540" t="s">
        <v>1854</v>
      </c>
      <c r="B285" s="540" t="s">
        <v>1855</v>
      </c>
      <c r="C285" s="541"/>
      <c r="D285" s="541"/>
      <c r="E285" s="541"/>
      <c r="F285" s="541"/>
      <c r="G285" s="541"/>
      <c r="H285" s="541"/>
      <c r="I285" s="453"/>
      <c r="J285" s="541"/>
      <c r="K285" s="453"/>
      <c r="L285" s="453"/>
      <c r="M285" s="453"/>
      <c r="N285" s="453"/>
      <c r="O285" s="453"/>
      <c r="P285" s="453"/>
      <c r="Q285" s="453"/>
      <c r="R285" s="453"/>
      <c r="S285" s="453"/>
      <c r="T285" s="453"/>
      <c r="U285" s="453"/>
      <c r="V285" s="453"/>
    </row>
    <row r="286" spans="1:22" s="457" customFormat="1">
      <c r="A286" s="487" t="s">
        <v>1856</v>
      </c>
      <c r="B286" s="487" t="s">
        <v>1857</v>
      </c>
      <c r="C286" s="542"/>
      <c r="D286" s="542"/>
      <c r="E286" s="542"/>
      <c r="F286" s="542"/>
      <c r="G286" s="542"/>
      <c r="H286" s="542"/>
      <c r="I286" s="453"/>
      <c r="J286" s="542"/>
      <c r="K286" s="453"/>
      <c r="L286" s="453"/>
      <c r="M286" s="453"/>
      <c r="N286" s="453"/>
      <c r="O286" s="453"/>
      <c r="P286" s="453"/>
      <c r="Q286" s="453"/>
      <c r="R286" s="453"/>
      <c r="S286" s="453"/>
      <c r="T286" s="453"/>
      <c r="U286" s="453"/>
      <c r="V286" s="453"/>
    </row>
    <row r="287" spans="1:22" s="457" customFormat="1" ht="25.5">
      <c r="A287" s="487" t="s">
        <v>1858</v>
      </c>
      <c r="B287" s="487" t="s">
        <v>1859</v>
      </c>
      <c r="C287" s="542"/>
      <c r="D287" s="542"/>
      <c r="E287" s="542"/>
      <c r="F287" s="542"/>
      <c r="G287" s="542"/>
      <c r="H287" s="542"/>
      <c r="I287" s="453"/>
      <c r="J287" s="542"/>
      <c r="K287" s="453"/>
      <c r="L287" s="453"/>
      <c r="M287" s="453"/>
      <c r="N287" s="453"/>
      <c r="O287" s="453"/>
      <c r="P287" s="453"/>
      <c r="Q287" s="453"/>
      <c r="R287" s="453"/>
      <c r="S287" s="453"/>
      <c r="T287" s="453"/>
      <c r="U287" s="453"/>
      <c r="V287" s="453"/>
    </row>
    <row r="288" spans="1:22" s="457" customFormat="1">
      <c r="A288" s="487" t="s">
        <v>1860</v>
      </c>
      <c r="B288" s="487" t="s">
        <v>1861</v>
      </c>
      <c r="C288" s="542"/>
      <c r="D288" s="542"/>
      <c r="E288" s="542"/>
      <c r="F288" s="542"/>
      <c r="G288" s="542"/>
      <c r="H288" s="542"/>
      <c r="I288" s="453"/>
      <c r="J288" s="542"/>
      <c r="K288" s="453"/>
      <c r="L288" s="453"/>
      <c r="M288" s="453"/>
      <c r="N288" s="453"/>
      <c r="O288" s="453"/>
      <c r="P288" s="453"/>
      <c r="Q288" s="453"/>
      <c r="R288" s="453"/>
      <c r="S288" s="453"/>
      <c r="T288" s="453"/>
      <c r="U288" s="453"/>
      <c r="V288" s="453"/>
    </row>
    <row r="289" spans="1:22" s="457" customFormat="1">
      <c r="A289" s="481"/>
      <c r="B289" s="481"/>
      <c r="C289" s="482"/>
      <c r="D289" s="454"/>
      <c r="E289" s="454"/>
      <c r="F289" s="454"/>
      <c r="G289" s="454"/>
      <c r="H289" s="454"/>
      <c r="I289" s="453"/>
      <c r="J289" s="454"/>
      <c r="K289" s="453"/>
      <c r="L289" s="453"/>
      <c r="M289" s="453"/>
      <c r="N289" s="453"/>
      <c r="O289" s="453"/>
      <c r="P289" s="453"/>
      <c r="Q289" s="453"/>
      <c r="R289" s="453"/>
      <c r="S289" s="453"/>
      <c r="T289" s="453"/>
      <c r="U289" s="453"/>
      <c r="V289" s="453"/>
    </row>
    <row r="290" spans="1:22" s="457" customFormat="1">
      <c r="A290" s="483" t="s">
        <v>1510</v>
      </c>
      <c r="B290" s="483" t="s">
        <v>1528</v>
      </c>
      <c r="C290" s="484"/>
      <c r="D290" s="455"/>
      <c r="E290" s="455"/>
      <c r="F290" s="455"/>
      <c r="G290" s="455"/>
      <c r="H290" s="455"/>
      <c r="I290" s="455"/>
      <c r="J290" s="455"/>
      <c r="K290" s="453"/>
      <c r="L290" s="453"/>
      <c r="M290" s="453"/>
      <c r="N290" s="453"/>
      <c r="O290" s="453"/>
      <c r="P290" s="453"/>
      <c r="Q290" s="453"/>
      <c r="R290" s="453"/>
      <c r="S290" s="453"/>
      <c r="T290" s="453"/>
      <c r="U290" s="453"/>
      <c r="V290" s="453"/>
    </row>
    <row r="291" spans="1:22" s="457" customFormat="1" ht="41.25" customHeight="1">
      <c r="A291" s="487" t="s">
        <v>1862</v>
      </c>
      <c r="B291" s="487" t="s">
        <v>1863</v>
      </c>
      <c r="C291" s="485"/>
      <c r="D291" s="485"/>
      <c r="E291" s="485"/>
      <c r="F291" s="485"/>
      <c r="G291" s="485"/>
      <c r="H291" s="485"/>
      <c r="I291" s="453"/>
      <c r="J291" s="485"/>
      <c r="K291" s="453"/>
      <c r="L291" s="453"/>
      <c r="M291" s="453"/>
      <c r="N291" s="453"/>
      <c r="O291" s="453"/>
      <c r="P291" s="453"/>
      <c r="Q291" s="453"/>
      <c r="R291" s="453"/>
      <c r="S291" s="453"/>
      <c r="T291" s="453"/>
      <c r="U291" s="453"/>
      <c r="V291" s="453"/>
    </row>
    <row r="292" spans="1:22" s="457" customFormat="1" ht="25.5">
      <c r="A292" s="487" t="s">
        <v>1864</v>
      </c>
      <c r="B292" s="487" t="s">
        <v>1865</v>
      </c>
      <c r="C292" s="485"/>
      <c r="D292" s="485"/>
      <c r="E292" s="485"/>
      <c r="F292" s="485"/>
      <c r="G292" s="485"/>
      <c r="H292" s="485"/>
      <c r="I292" s="453"/>
      <c r="J292" s="485"/>
      <c r="K292" s="453"/>
      <c r="L292" s="453"/>
      <c r="M292" s="453"/>
      <c r="N292" s="453"/>
      <c r="O292" s="453"/>
      <c r="P292" s="453"/>
      <c r="Q292" s="453"/>
      <c r="R292" s="453"/>
      <c r="S292" s="453"/>
      <c r="T292" s="453"/>
      <c r="U292" s="453"/>
      <c r="V292" s="453"/>
    </row>
    <row r="293" spans="1:22" s="457" customFormat="1" ht="25.5">
      <c r="A293" s="487" t="s">
        <v>1866</v>
      </c>
      <c r="B293" s="487" t="s">
        <v>1867</v>
      </c>
      <c r="C293" s="485"/>
      <c r="D293" s="485"/>
      <c r="E293" s="485"/>
      <c r="F293" s="485"/>
      <c r="G293" s="485"/>
      <c r="H293" s="485"/>
      <c r="I293" s="453"/>
      <c r="J293" s="485"/>
      <c r="K293" s="453"/>
      <c r="L293" s="453"/>
      <c r="M293" s="453"/>
      <c r="N293" s="453"/>
      <c r="O293" s="453"/>
      <c r="P293" s="453"/>
      <c r="Q293" s="453"/>
      <c r="R293" s="453"/>
      <c r="S293" s="453"/>
      <c r="T293" s="453"/>
      <c r="U293" s="453"/>
      <c r="V293" s="453"/>
    </row>
    <row r="294" spans="1:22" s="457" customFormat="1" ht="25.5">
      <c r="A294" s="487" t="s">
        <v>1868</v>
      </c>
      <c r="B294" s="487" t="s">
        <v>1869</v>
      </c>
      <c r="C294" s="485"/>
      <c r="D294" s="485"/>
      <c r="E294" s="485"/>
      <c r="F294" s="485"/>
      <c r="G294" s="485"/>
      <c r="H294" s="485"/>
      <c r="I294" s="453"/>
      <c r="J294" s="485"/>
      <c r="K294" s="453"/>
      <c r="L294" s="453"/>
      <c r="M294" s="453"/>
      <c r="N294" s="453"/>
      <c r="O294" s="453"/>
      <c r="P294" s="453"/>
      <c r="Q294" s="453"/>
      <c r="R294" s="453"/>
      <c r="S294" s="453"/>
      <c r="T294" s="453"/>
      <c r="U294" s="453"/>
      <c r="V294" s="453"/>
    </row>
    <row r="295" spans="1:22" s="457" customFormat="1" ht="25.5">
      <c r="A295" s="487" t="s">
        <v>1870</v>
      </c>
      <c r="B295" s="487" t="s">
        <v>1871</v>
      </c>
      <c r="C295" s="485"/>
      <c r="D295" s="485"/>
      <c r="E295" s="485"/>
      <c r="F295" s="485"/>
      <c r="G295" s="485"/>
      <c r="H295" s="485"/>
      <c r="I295" s="453"/>
      <c r="J295" s="485"/>
      <c r="K295" s="453"/>
      <c r="L295" s="453"/>
      <c r="M295" s="453"/>
      <c r="N295" s="453"/>
      <c r="O295" s="453"/>
      <c r="P295" s="453"/>
      <c r="Q295" s="453"/>
      <c r="R295" s="453"/>
      <c r="S295" s="453"/>
      <c r="T295" s="453"/>
      <c r="U295" s="453"/>
      <c r="V295" s="453"/>
    </row>
    <row r="296" spans="1:22" s="457" customFormat="1" ht="38.25">
      <c r="A296" s="487" t="s">
        <v>1872</v>
      </c>
      <c r="B296" s="487" t="s">
        <v>1873</v>
      </c>
      <c r="C296" s="485"/>
      <c r="D296" s="485"/>
      <c r="E296" s="485"/>
      <c r="F296" s="485"/>
      <c r="G296" s="485"/>
      <c r="H296" s="485"/>
      <c r="I296" s="453"/>
      <c r="J296" s="485"/>
      <c r="K296" s="453"/>
      <c r="L296" s="453"/>
      <c r="M296" s="453"/>
      <c r="N296" s="453"/>
      <c r="O296" s="453"/>
      <c r="P296" s="453"/>
      <c r="Q296" s="453"/>
      <c r="R296" s="453"/>
      <c r="S296" s="453"/>
      <c r="T296" s="453"/>
      <c r="U296" s="453"/>
      <c r="V296" s="453"/>
    </row>
    <row r="297" spans="1:22" s="457" customFormat="1" ht="51">
      <c r="A297" s="487" t="s">
        <v>1874</v>
      </c>
      <c r="B297" s="487" t="s">
        <v>1875</v>
      </c>
      <c r="C297" s="485"/>
      <c r="D297" s="485"/>
      <c r="E297" s="485"/>
      <c r="F297" s="485"/>
      <c r="G297" s="485"/>
      <c r="H297" s="485"/>
      <c r="I297" s="453"/>
      <c r="J297" s="485"/>
      <c r="K297" s="453"/>
      <c r="L297" s="453"/>
      <c r="M297" s="453"/>
      <c r="N297" s="453"/>
      <c r="O297" s="453"/>
      <c r="P297" s="453"/>
      <c r="Q297" s="453"/>
      <c r="R297" s="453"/>
      <c r="S297" s="453"/>
      <c r="T297" s="453"/>
      <c r="U297" s="453"/>
      <c r="V297" s="453"/>
    </row>
    <row r="298" spans="1:22" s="457" customFormat="1" ht="91.5" customHeight="1">
      <c r="A298" s="540" t="s">
        <v>1876</v>
      </c>
      <c r="B298" s="540" t="s">
        <v>1877</v>
      </c>
      <c r="C298" s="541"/>
      <c r="D298" s="541"/>
      <c r="E298" s="541"/>
      <c r="F298" s="541"/>
      <c r="G298" s="541"/>
      <c r="H298" s="541"/>
      <c r="I298" s="453"/>
      <c r="J298" s="541"/>
      <c r="K298" s="453"/>
      <c r="L298" s="453"/>
      <c r="M298" s="453"/>
      <c r="N298" s="453"/>
      <c r="O298" s="453"/>
      <c r="P298" s="453"/>
      <c r="Q298" s="453"/>
      <c r="R298" s="453"/>
      <c r="S298" s="453"/>
      <c r="T298" s="453"/>
      <c r="U298" s="453"/>
      <c r="V298" s="453"/>
    </row>
    <row r="299" spans="1:22" ht="38.25">
      <c r="A299" s="540" t="s">
        <v>1878</v>
      </c>
      <c r="B299" s="540" t="s">
        <v>1879</v>
      </c>
      <c r="C299" s="543"/>
      <c r="D299" s="543"/>
      <c r="E299" s="543"/>
      <c r="F299" s="543"/>
      <c r="G299" s="543"/>
      <c r="H299" s="543"/>
      <c r="J299" s="543"/>
    </row>
    <row r="300" spans="1:22"/>
    <row r="301" spans="1:22"/>
    <row r="302" spans="1:22" hidden="1"/>
    <row r="303" spans="1:22" hidden="1"/>
    <row r="304" spans="1:22"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row r="323"/>
    <row r="324"/>
    <row r="325"/>
    <row r="326"/>
    <row r="327"/>
    <row r="328"/>
    <row r="329"/>
    <row r="330"/>
    <row r="331"/>
    <row r="332"/>
    <row r="333"/>
    <row r="334"/>
    <row r="335"/>
    <row r="336"/>
    <row r="337"/>
    <row r="338"/>
    <row r="339"/>
    <row r="340"/>
    <row r="341"/>
    <row r="342"/>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DC183"/>
  </sheetPr>
  <dimension ref="A1:AC184"/>
  <sheetViews>
    <sheetView topLeftCell="A2" zoomScaleNormal="100" workbookViewId="0">
      <selection activeCell="A2" sqref="A2"/>
    </sheetView>
  </sheetViews>
  <sheetFormatPr defaultColWidth="0" defaultRowHeight="15" zeroHeight="1"/>
  <cols>
    <col min="1" max="2" width="100.7109375" style="457" customWidth="1"/>
    <col min="3" max="3" width="20.7109375" style="562" customWidth="1"/>
    <col min="4" max="8" width="14.7109375" style="457" customWidth="1"/>
    <col min="9" max="9" width="1.28515625" style="453" customWidth="1"/>
    <col min="10" max="10" width="12.7109375" style="457" customWidth="1"/>
    <col min="11" max="15" width="9.140625" style="453" customWidth="1"/>
    <col min="16" max="28" width="0" style="453" hidden="1" customWidth="1"/>
    <col min="29" max="29" width="0" style="457" hidden="1" customWidth="1"/>
    <col min="30" max="16384" width="9.140625" style="457" hidden="1"/>
  </cols>
  <sheetData>
    <row r="1" spans="1:28" s="453" customFormat="1" hidden="1">
      <c r="C1" s="482"/>
    </row>
    <row r="2" spans="1:28">
      <c r="A2" s="397" t="s">
        <v>1424</v>
      </c>
      <c r="B2" s="397" t="s">
        <v>1429</v>
      </c>
      <c r="C2" s="484"/>
      <c r="D2" s="455"/>
      <c r="E2" s="455"/>
      <c r="F2" s="455"/>
      <c r="G2" s="455"/>
      <c r="H2" s="455"/>
      <c r="I2" s="456"/>
      <c r="J2" s="455"/>
    </row>
    <row r="3" spans="1:28" s="461" customFormat="1">
      <c r="A3" s="458"/>
      <c r="B3" s="458"/>
      <c r="C3" s="491"/>
      <c r="D3" s="460"/>
      <c r="E3" s="460"/>
      <c r="F3" s="460"/>
      <c r="G3" s="460"/>
      <c r="H3" s="460"/>
      <c r="I3" s="453"/>
      <c r="J3" s="460"/>
      <c r="K3" s="453"/>
      <c r="L3" s="453"/>
      <c r="M3" s="453"/>
      <c r="N3" s="453"/>
      <c r="O3" s="453"/>
      <c r="P3" s="453"/>
      <c r="Q3" s="453"/>
      <c r="R3" s="453"/>
      <c r="S3" s="453"/>
      <c r="T3" s="453"/>
      <c r="U3" s="453"/>
      <c r="V3" s="453"/>
      <c r="W3" s="453"/>
      <c r="X3" s="453"/>
      <c r="Y3" s="453"/>
      <c r="Z3" s="453"/>
      <c r="AA3" s="453"/>
      <c r="AB3" s="453"/>
    </row>
    <row r="4" spans="1:28">
      <c r="A4" s="462" t="s">
        <v>1403</v>
      </c>
      <c r="B4" s="462" t="s">
        <v>1880</v>
      </c>
      <c r="C4" s="463" t="s">
        <v>1520</v>
      </c>
      <c r="D4" s="464">
        <v>2014</v>
      </c>
      <c r="E4" s="465">
        <v>2015</v>
      </c>
      <c r="F4" s="465">
        <v>2016</v>
      </c>
      <c r="G4" s="465">
        <v>2017</v>
      </c>
      <c r="H4" s="466">
        <v>2018</v>
      </c>
      <c r="J4" s="466" t="s">
        <v>1438</v>
      </c>
    </row>
    <row r="5" spans="1:28">
      <c r="A5" s="544" t="s">
        <v>1881</v>
      </c>
      <c r="B5" s="544" t="s">
        <v>1882</v>
      </c>
      <c r="C5" s="495" t="s">
        <v>1616</v>
      </c>
      <c r="D5" s="545"/>
      <c r="E5" s="545"/>
      <c r="F5" s="545"/>
      <c r="G5" s="545"/>
      <c r="H5" s="546">
        <v>184</v>
      </c>
      <c r="J5" s="546" t="s">
        <v>1883</v>
      </c>
    </row>
    <row r="6" spans="1:28">
      <c r="A6" s="515" t="s">
        <v>1404</v>
      </c>
      <c r="B6" s="515" t="s">
        <v>1884</v>
      </c>
      <c r="C6" s="499" t="s">
        <v>1616</v>
      </c>
      <c r="D6" s="547"/>
      <c r="E6" s="547"/>
      <c r="F6" s="547"/>
      <c r="G6" s="547"/>
      <c r="H6" s="512">
        <v>2</v>
      </c>
      <c r="J6" s="512" t="s">
        <v>1883</v>
      </c>
    </row>
    <row r="7" spans="1:28">
      <c r="A7" s="515" t="s">
        <v>1143</v>
      </c>
      <c r="B7" s="515" t="s">
        <v>1472</v>
      </c>
      <c r="C7" s="499" t="s">
        <v>1616</v>
      </c>
      <c r="D7" s="547"/>
      <c r="E7" s="547"/>
      <c r="F7" s="547"/>
      <c r="G7" s="547"/>
      <c r="H7" s="512">
        <v>15</v>
      </c>
      <c r="J7" s="512" t="s">
        <v>1883</v>
      </c>
    </row>
    <row r="8" spans="1:28">
      <c r="A8" s="515" t="s">
        <v>1147</v>
      </c>
      <c r="B8" s="515" t="s">
        <v>1477</v>
      </c>
      <c r="C8" s="499" t="s">
        <v>1616</v>
      </c>
      <c r="D8" s="547"/>
      <c r="E8" s="547"/>
      <c r="F8" s="547"/>
      <c r="G8" s="547"/>
      <c r="H8" s="512">
        <v>0</v>
      </c>
      <c r="J8" s="512" t="s">
        <v>1883</v>
      </c>
    </row>
    <row r="9" spans="1:28">
      <c r="A9" s="539" t="s">
        <v>1144</v>
      </c>
      <c r="B9" s="539" t="s">
        <v>1474</v>
      </c>
      <c r="C9" s="499" t="s">
        <v>1616</v>
      </c>
      <c r="D9" s="547"/>
      <c r="E9" s="547"/>
      <c r="F9" s="547"/>
      <c r="G9" s="547"/>
      <c r="H9" s="512">
        <v>70</v>
      </c>
      <c r="J9" s="512" t="s">
        <v>1883</v>
      </c>
    </row>
    <row r="10" spans="1:28">
      <c r="A10" s="515" t="s">
        <v>1405</v>
      </c>
      <c r="B10" s="515" t="s">
        <v>1885</v>
      </c>
      <c r="C10" s="499" t="s">
        <v>1616</v>
      </c>
      <c r="D10" s="547"/>
      <c r="E10" s="547"/>
      <c r="F10" s="547"/>
      <c r="G10" s="547"/>
      <c r="H10" s="512">
        <v>0</v>
      </c>
      <c r="J10" s="512" t="s">
        <v>1883</v>
      </c>
    </row>
    <row r="11" spans="1:28">
      <c r="A11" s="515" t="s">
        <v>1145</v>
      </c>
      <c r="B11" s="515" t="s">
        <v>1475</v>
      </c>
      <c r="C11" s="499" t="s">
        <v>1616</v>
      </c>
      <c r="D11" s="547"/>
      <c r="E11" s="547"/>
      <c r="F11" s="547"/>
      <c r="G11" s="547"/>
      <c r="H11" s="512">
        <v>9</v>
      </c>
      <c r="J11" s="512" t="s">
        <v>1883</v>
      </c>
    </row>
    <row r="12" spans="1:28">
      <c r="A12" s="515" t="s">
        <v>1146</v>
      </c>
      <c r="B12" s="515" t="s">
        <v>1476</v>
      </c>
      <c r="C12" s="499" t="s">
        <v>1616</v>
      </c>
      <c r="D12" s="547"/>
      <c r="E12" s="547"/>
      <c r="F12" s="547"/>
      <c r="G12" s="547"/>
      <c r="H12" s="512">
        <v>7</v>
      </c>
      <c r="J12" s="512" t="s">
        <v>1883</v>
      </c>
    </row>
    <row r="13" spans="1:28">
      <c r="A13" s="515" t="s">
        <v>1169</v>
      </c>
      <c r="B13" s="515" t="s">
        <v>1495</v>
      </c>
      <c r="C13" s="499" t="s">
        <v>1616</v>
      </c>
      <c r="D13" s="547"/>
      <c r="E13" s="547"/>
      <c r="F13" s="547"/>
      <c r="G13" s="547"/>
      <c r="H13" s="512">
        <v>81</v>
      </c>
      <c r="J13" s="512" t="s">
        <v>1883</v>
      </c>
    </row>
    <row r="14" spans="1:28">
      <c r="A14" s="290" t="s">
        <v>1886</v>
      </c>
      <c r="B14" s="544" t="s">
        <v>1887</v>
      </c>
      <c r="C14" s="495" t="s">
        <v>1616</v>
      </c>
      <c r="D14" s="548">
        <v>64</v>
      </c>
      <c r="E14" s="548">
        <v>38</v>
      </c>
      <c r="F14" s="548">
        <v>19</v>
      </c>
      <c r="G14" s="548">
        <v>39</v>
      </c>
      <c r="H14" s="548">
        <v>103</v>
      </c>
      <c r="J14" s="548" t="s">
        <v>1883</v>
      </c>
    </row>
    <row r="15" spans="1:28">
      <c r="A15" s="515" t="s">
        <v>1404</v>
      </c>
      <c r="B15" s="515" t="s">
        <v>1884</v>
      </c>
      <c r="C15" s="499" t="s">
        <v>1616</v>
      </c>
      <c r="D15" s="549">
        <v>3</v>
      </c>
      <c r="E15" s="549">
        <v>0</v>
      </c>
      <c r="F15" s="549">
        <v>0</v>
      </c>
      <c r="G15" s="549">
        <v>1</v>
      </c>
      <c r="H15" s="549">
        <v>2</v>
      </c>
      <c r="J15" s="549" t="s">
        <v>1883</v>
      </c>
    </row>
    <row r="16" spans="1:28">
      <c r="A16" s="515" t="s">
        <v>1143</v>
      </c>
      <c r="B16" s="515" t="s">
        <v>1472</v>
      </c>
      <c r="C16" s="499" t="s">
        <v>1616</v>
      </c>
      <c r="D16" s="549">
        <v>3</v>
      </c>
      <c r="E16" s="549">
        <v>1</v>
      </c>
      <c r="F16" s="549">
        <v>3</v>
      </c>
      <c r="G16" s="549">
        <v>11</v>
      </c>
      <c r="H16" s="549">
        <v>15</v>
      </c>
      <c r="J16" s="549" t="s">
        <v>1883</v>
      </c>
    </row>
    <row r="17" spans="1:10">
      <c r="A17" s="515" t="s">
        <v>1147</v>
      </c>
      <c r="B17" s="515" t="s">
        <v>1477</v>
      </c>
      <c r="C17" s="499" t="s">
        <v>1616</v>
      </c>
      <c r="D17" s="549">
        <v>1</v>
      </c>
      <c r="E17" s="549">
        <v>0</v>
      </c>
      <c r="F17" s="549">
        <v>0</v>
      </c>
      <c r="G17" s="549">
        <v>1</v>
      </c>
      <c r="H17" s="549">
        <v>0</v>
      </c>
      <c r="J17" s="549" t="s">
        <v>1883</v>
      </c>
    </row>
    <row r="18" spans="1:10">
      <c r="A18" s="539" t="s">
        <v>1144</v>
      </c>
      <c r="B18" s="539" t="s">
        <v>1474</v>
      </c>
      <c r="C18" s="499" t="s">
        <v>1616</v>
      </c>
      <c r="D18" s="549">
        <v>44</v>
      </c>
      <c r="E18" s="549">
        <v>32</v>
      </c>
      <c r="F18" s="549">
        <v>8</v>
      </c>
      <c r="G18" s="549">
        <v>3</v>
      </c>
      <c r="H18" s="549">
        <v>70</v>
      </c>
      <c r="J18" s="549" t="s">
        <v>1883</v>
      </c>
    </row>
    <row r="19" spans="1:10">
      <c r="A19" s="515" t="s">
        <v>1405</v>
      </c>
      <c r="B19" s="515" t="s">
        <v>1885</v>
      </c>
      <c r="C19" s="499" t="s">
        <v>1616</v>
      </c>
      <c r="D19" s="549">
        <v>0</v>
      </c>
      <c r="E19" s="549">
        <v>0</v>
      </c>
      <c r="F19" s="549">
        <v>0</v>
      </c>
      <c r="G19" s="549">
        <v>0</v>
      </c>
      <c r="H19" s="549">
        <v>0</v>
      </c>
      <c r="J19" s="549" t="s">
        <v>1883</v>
      </c>
    </row>
    <row r="20" spans="1:10">
      <c r="A20" s="515" t="s">
        <v>1145</v>
      </c>
      <c r="B20" s="515" t="s">
        <v>1475</v>
      </c>
      <c r="C20" s="499" t="s">
        <v>1616</v>
      </c>
      <c r="D20" s="549">
        <v>5</v>
      </c>
      <c r="E20" s="549">
        <v>5</v>
      </c>
      <c r="F20" s="549">
        <v>6</v>
      </c>
      <c r="G20" s="549">
        <v>10</v>
      </c>
      <c r="H20" s="549">
        <v>6</v>
      </c>
      <c r="J20" s="549" t="s">
        <v>1883</v>
      </c>
    </row>
    <row r="21" spans="1:10">
      <c r="A21" s="515" t="s">
        <v>1146</v>
      </c>
      <c r="B21" s="515" t="s">
        <v>1476</v>
      </c>
      <c r="C21" s="499" t="s">
        <v>1616</v>
      </c>
      <c r="D21" s="549">
        <v>0</v>
      </c>
      <c r="E21" s="549">
        <v>0</v>
      </c>
      <c r="F21" s="549">
        <v>2</v>
      </c>
      <c r="G21" s="549">
        <v>2</v>
      </c>
      <c r="H21" s="549">
        <v>7</v>
      </c>
      <c r="J21" s="549" t="s">
        <v>1883</v>
      </c>
    </row>
    <row r="22" spans="1:10">
      <c r="A22" s="515" t="s">
        <v>1169</v>
      </c>
      <c r="B22" s="515" t="s">
        <v>1495</v>
      </c>
      <c r="C22" s="499" t="s">
        <v>1616</v>
      </c>
      <c r="D22" s="549">
        <v>8</v>
      </c>
      <c r="E22" s="549">
        <v>0</v>
      </c>
      <c r="F22" s="549">
        <v>0</v>
      </c>
      <c r="G22" s="549">
        <v>11</v>
      </c>
      <c r="H22" s="549">
        <v>3</v>
      </c>
      <c r="J22" s="549" t="s">
        <v>1883</v>
      </c>
    </row>
    <row r="23" spans="1:10">
      <c r="A23" s="453"/>
      <c r="B23" s="453"/>
      <c r="C23" s="482"/>
      <c r="D23" s="453"/>
      <c r="E23" s="453"/>
      <c r="F23" s="453"/>
      <c r="G23" s="453"/>
      <c r="H23" s="453"/>
      <c r="J23" s="453"/>
    </row>
    <row r="24" spans="1:10">
      <c r="A24" s="462" t="s">
        <v>1406</v>
      </c>
      <c r="B24" s="462" t="s">
        <v>1888</v>
      </c>
      <c r="C24" s="463" t="s">
        <v>1520</v>
      </c>
      <c r="D24" s="464">
        <v>2014</v>
      </c>
      <c r="E24" s="465">
        <v>2015</v>
      </c>
      <c r="F24" s="465">
        <v>2016</v>
      </c>
      <c r="G24" s="465">
        <v>2017</v>
      </c>
      <c r="H24" s="466">
        <v>2018</v>
      </c>
      <c r="J24" s="466" t="s">
        <v>1438</v>
      </c>
    </row>
    <row r="25" spans="1:10">
      <c r="A25" s="290" t="s">
        <v>1407</v>
      </c>
      <c r="B25" s="290" t="s">
        <v>1889</v>
      </c>
      <c r="C25" s="495"/>
      <c r="D25" s="550"/>
      <c r="E25" s="550"/>
      <c r="F25" s="550"/>
      <c r="G25" s="550"/>
      <c r="H25" s="550"/>
      <c r="J25" s="550"/>
    </row>
    <row r="26" spans="1:10">
      <c r="A26" s="551" t="s">
        <v>1408</v>
      </c>
      <c r="B26" s="551" t="s">
        <v>1890</v>
      </c>
      <c r="C26" s="499" t="s">
        <v>1627</v>
      </c>
      <c r="D26" s="552">
        <v>1434.4</v>
      </c>
      <c r="E26" s="552">
        <v>1800.8</v>
      </c>
      <c r="F26" s="552">
        <v>1571.5</v>
      </c>
      <c r="G26" s="552">
        <v>1474.3</v>
      </c>
      <c r="H26" s="552">
        <v>1285.2832550000001</v>
      </c>
      <c r="J26" s="552" t="s">
        <v>1891</v>
      </c>
    </row>
    <row r="27" spans="1:10" ht="17.25">
      <c r="A27" s="551" t="s">
        <v>1892</v>
      </c>
      <c r="B27" s="551" t="s">
        <v>1893</v>
      </c>
      <c r="C27" s="499" t="s">
        <v>1627</v>
      </c>
      <c r="D27" s="552">
        <v>95.8</v>
      </c>
      <c r="E27" s="552">
        <v>34.299999999999997</v>
      </c>
      <c r="F27" s="552">
        <v>37.1</v>
      </c>
      <c r="G27" s="552">
        <v>38.540526999999997</v>
      </c>
      <c r="H27" s="552">
        <v>28.613371000000001</v>
      </c>
      <c r="J27" s="552" t="s">
        <v>1891</v>
      </c>
    </row>
    <row r="28" spans="1:10">
      <c r="A28" s="551" t="s">
        <v>1409</v>
      </c>
      <c r="B28" s="551" t="s">
        <v>1894</v>
      </c>
      <c r="C28" s="499" t="s">
        <v>1627</v>
      </c>
      <c r="D28" s="552">
        <v>1570.1</v>
      </c>
      <c r="E28" s="552">
        <v>2212.9</v>
      </c>
      <c r="F28" s="552">
        <v>6275.4</v>
      </c>
      <c r="G28" s="552">
        <v>789.12529600000005</v>
      </c>
      <c r="H28" s="552">
        <v>830.55777699999999</v>
      </c>
      <c r="J28" s="552" t="s">
        <v>1891</v>
      </c>
    </row>
    <row r="29" spans="1:10">
      <c r="A29" s="478" t="s">
        <v>230</v>
      </c>
      <c r="B29" s="478" t="s">
        <v>360</v>
      </c>
      <c r="C29" s="495"/>
      <c r="D29" s="553"/>
      <c r="E29" s="553"/>
      <c r="F29" s="553"/>
      <c r="G29" s="553"/>
      <c r="H29" s="553"/>
      <c r="J29" s="553"/>
    </row>
    <row r="30" spans="1:10">
      <c r="A30" s="551" t="s">
        <v>1408</v>
      </c>
      <c r="B30" s="551" t="s">
        <v>1890</v>
      </c>
      <c r="C30" s="499" t="s">
        <v>1627</v>
      </c>
      <c r="D30" s="552">
        <v>809.8</v>
      </c>
      <c r="E30" s="552">
        <v>675.2</v>
      </c>
      <c r="F30" s="552">
        <v>611.9</v>
      </c>
      <c r="G30" s="552">
        <v>721.4</v>
      </c>
      <c r="H30" s="552">
        <v>575.13575100000003</v>
      </c>
      <c r="J30" s="552" t="s">
        <v>1891</v>
      </c>
    </row>
    <row r="31" spans="1:10" ht="17.25">
      <c r="A31" s="551" t="s">
        <v>1892</v>
      </c>
      <c r="B31" s="551" t="s">
        <v>1893</v>
      </c>
      <c r="C31" s="499" t="s">
        <v>1627</v>
      </c>
      <c r="D31" s="552">
        <v>0</v>
      </c>
      <c r="E31" s="552">
        <v>18.100000000000001</v>
      </c>
      <c r="F31" s="552">
        <v>14.8</v>
      </c>
      <c r="G31" s="552">
        <v>7.5845859999999998</v>
      </c>
      <c r="H31" s="552">
        <v>19.404897999999999</v>
      </c>
      <c r="J31" s="552" t="s">
        <v>1891</v>
      </c>
    </row>
    <row r="32" spans="1:10">
      <c r="A32" s="551" t="s">
        <v>1410</v>
      </c>
      <c r="B32" s="551" t="s">
        <v>1894</v>
      </c>
      <c r="C32" s="499" t="s">
        <v>1627</v>
      </c>
      <c r="D32" s="552">
        <v>1570.1</v>
      </c>
      <c r="E32" s="552">
        <v>2212.9</v>
      </c>
      <c r="F32" s="552">
        <v>6275.4</v>
      </c>
      <c r="G32" s="552">
        <v>789.12529600000005</v>
      </c>
      <c r="H32" s="552">
        <v>830.55777699999999</v>
      </c>
      <c r="J32" s="552" t="s">
        <v>1891</v>
      </c>
    </row>
    <row r="33" spans="1:10">
      <c r="A33" s="478" t="s">
        <v>238</v>
      </c>
      <c r="B33" s="478" t="s">
        <v>364</v>
      </c>
      <c r="C33" s="495"/>
      <c r="D33" s="553"/>
      <c r="E33" s="553"/>
      <c r="F33" s="553"/>
      <c r="G33" s="553"/>
      <c r="H33" s="553"/>
      <c r="J33" s="553"/>
    </row>
    <row r="34" spans="1:10">
      <c r="A34" s="551" t="s">
        <v>1408</v>
      </c>
      <c r="B34" s="551" t="s">
        <v>1890</v>
      </c>
      <c r="C34" s="499" t="s">
        <v>1627</v>
      </c>
      <c r="D34" s="503">
        <v>198.5</v>
      </c>
      <c r="E34" s="503">
        <v>176</v>
      </c>
      <c r="F34" s="503">
        <v>392.9</v>
      </c>
      <c r="G34" s="503">
        <v>325.90351500000003</v>
      </c>
      <c r="H34" s="503">
        <v>412.95300400000002</v>
      </c>
      <c r="J34" s="552" t="s">
        <v>1891</v>
      </c>
    </row>
    <row r="35" spans="1:10" ht="17.25">
      <c r="A35" s="551" t="s">
        <v>1892</v>
      </c>
      <c r="B35" s="551" t="s">
        <v>1893</v>
      </c>
      <c r="C35" s="499" t="s">
        <v>1627</v>
      </c>
      <c r="D35" s="528">
        <v>0</v>
      </c>
      <c r="E35" s="528">
        <v>0</v>
      </c>
      <c r="F35" s="528">
        <v>0</v>
      </c>
      <c r="G35" s="528">
        <v>0</v>
      </c>
      <c r="H35" s="528">
        <v>0</v>
      </c>
      <c r="J35" s="552" t="s">
        <v>1891</v>
      </c>
    </row>
    <row r="36" spans="1:10">
      <c r="A36" s="551" t="s">
        <v>1409</v>
      </c>
      <c r="B36" s="551" t="s">
        <v>1894</v>
      </c>
      <c r="C36" s="499" t="s">
        <v>1627</v>
      </c>
      <c r="D36" s="547"/>
      <c r="E36" s="547"/>
      <c r="F36" s="547"/>
      <c r="G36" s="547"/>
      <c r="H36" s="547"/>
      <c r="J36" s="552" t="s">
        <v>90</v>
      </c>
    </row>
    <row r="37" spans="1:10">
      <c r="A37" s="478" t="s">
        <v>231</v>
      </c>
      <c r="B37" s="478" t="s">
        <v>363</v>
      </c>
      <c r="C37" s="495"/>
      <c r="D37" s="553"/>
      <c r="E37" s="553"/>
      <c r="F37" s="553"/>
      <c r="G37" s="553"/>
      <c r="H37" s="553"/>
      <c r="J37" s="553"/>
    </row>
    <row r="38" spans="1:10">
      <c r="A38" s="551" t="s">
        <v>1408</v>
      </c>
      <c r="B38" s="551" t="s">
        <v>1890</v>
      </c>
      <c r="C38" s="499" t="s">
        <v>1627</v>
      </c>
      <c r="D38" s="503">
        <v>129.69999999999999</v>
      </c>
      <c r="E38" s="503">
        <v>177.9</v>
      </c>
      <c r="F38" s="503">
        <v>139.4</v>
      </c>
      <c r="G38" s="503">
        <v>112.496842</v>
      </c>
      <c r="H38" s="503">
        <v>79.541292999999996</v>
      </c>
      <c r="J38" s="552" t="s">
        <v>1891</v>
      </c>
    </row>
    <row r="39" spans="1:10" ht="17.25">
      <c r="A39" s="551" t="s">
        <v>1892</v>
      </c>
      <c r="B39" s="551" t="s">
        <v>1893</v>
      </c>
      <c r="C39" s="499" t="s">
        <v>1627</v>
      </c>
      <c r="D39" s="503">
        <v>5.0999999999999996</v>
      </c>
      <c r="E39" s="503">
        <v>5.6</v>
      </c>
      <c r="F39" s="503">
        <v>1.9</v>
      </c>
      <c r="G39" s="503">
        <v>21.675621</v>
      </c>
      <c r="H39" s="503">
        <v>1.9129700000000001</v>
      </c>
      <c r="J39" s="552" t="s">
        <v>1891</v>
      </c>
    </row>
    <row r="40" spans="1:10">
      <c r="A40" s="551" t="s">
        <v>1409</v>
      </c>
      <c r="B40" s="551" t="s">
        <v>1894</v>
      </c>
      <c r="C40" s="499" t="s">
        <v>1627</v>
      </c>
      <c r="D40" s="547"/>
      <c r="E40" s="547"/>
      <c r="F40" s="547"/>
      <c r="G40" s="547"/>
      <c r="H40" s="547"/>
      <c r="J40" s="552" t="s">
        <v>90</v>
      </c>
    </row>
    <row r="41" spans="1:10">
      <c r="A41" s="478" t="s">
        <v>155</v>
      </c>
      <c r="B41" s="478" t="s">
        <v>361</v>
      </c>
      <c r="C41" s="495"/>
      <c r="D41" s="553"/>
      <c r="E41" s="553"/>
      <c r="F41" s="553"/>
      <c r="G41" s="553"/>
      <c r="H41" s="553"/>
      <c r="J41" s="553"/>
    </row>
    <row r="42" spans="1:10">
      <c r="A42" s="551" t="s">
        <v>1408</v>
      </c>
      <c r="B42" s="551" t="s">
        <v>1890</v>
      </c>
      <c r="C42" s="499" t="s">
        <v>1627</v>
      </c>
      <c r="D42" s="503">
        <v>133.19999999999999</v>
      </c>
      <c r="E42" s="503">
        <v>168.7</v>
      </c>
      <c r="F42" s="503">
        <v>128.6</v>
      </c>
      <c r="G42" s="503">
        <v>54.551755</v>
      </c>
      <c r="H42" s="503">
        <v>90.100932</v>
      </c>
      <c r="J42" s="552" t="s">
        <v>1891</v>
      </c>
    </row>
    <row r="43" spans="1:10" ht="17.25">
      <c r="A43" s="551" t="s">
        <v>1892</v>
      </c>
      <c r="B43" s="551" t="s">
        <v>1893</v>
      </c>
      <c r="C43" s="499" t="s">
        <v>1627</v>
      </c>
      <c r="D43" s="503">
        <v>19.7</v>
      </c>
      <c r="E43" s="503">
        <v>10.6</v>
      </c>
      <c r="F43" s="503">
        <v>14.4</v>
      </c>
      <c r="G43" s="503">
        <v>9.2803199999999997</v>
      </c>
      <c r="H43" s="503">
        <v>7.2955030000000001</v>
      </c>
      <c r="J43" s="552" t="s">
        <v>1891</v>
      </c>
    </row>
    <row r="44" spans="1:10">
      <c r="A44" s="551" t="s">
        <v>1409</v>
      </c>
      <c r="B44" s="551" t="s">
        <v>1894</v>
      </c>
      <c r="C44" s="499" t="s">
        <v>1627</v>
      </c>
      <c r="D44" s="547"/>
      <c r="E44" s="547"/>
      <c r="F44" s="547"/>
      <c r="G44" s="547"/>
      <c r="H44" s="547"/>
      <c r="J44" s="552" t="s">
        <v>90</v>
      </c>
    </row>
    <row r="45" spans="1:10">
      <c r="A45" s="478" t="s">
        <v>239</v>
      </c>
      <c r="B45" s="478" t="s">
        <v>367</v>
      </c>
      <c r="C45" s="495"/>
      <c r="D45" s="553"/>
      <c r="E45" s="553"/>
      <c r="F45" s="553"/>
      <c r="G45" s="553"/>
      <c r="H45" s="553"/>
      <c r="J45" s="553"/>
    </row>
    <row r="46" spans="1:10">
      <c r="A46" s="551" t="s">
        <v>1408</v>
      </c>
      <c r="B46" s="551" t="s">
        <v>1890</v>
      </c>
      <c r="C46" s="499" t="s">
        <v>1627</v>
      </c>
      <c r="D46" s="528">
        <v>0</v>
      </c>
      <c r="E46" s="528">
        <v>0</v>
      </c>
      <c r="F46" s="503">
        <v>16.100000000000001</v>
      </c>
      <c r="G46" s="503">
        <v>24.259478999999999</v>
      </c>
      <c r="H46" s="503">
        <v>23.059498000000001</v>
      </c>
      <c r="J46" s="552" t="s">
        <v>1891</v>
      </c>
    </row>
    <row r="47" spans="1:10" ht="17.25">
      <c r="A47" s="551" t="s">
        <v>1892</v>
      </c>
      <c r="B47" s="551" t="s">
        <v>1893</v>
      </c>
      <c r="C47" s="499" t="s">
        <v>1627</v>
      </c>
      <c r="D47" s="528">
        <v>0</v>
      </c>
      <c r="E47" s="528">
        <v>0</v>
      </c>
      <c r="F47" s="528">
        <v>0</v>
      </c>
      <c r="G47" s="528">
        <v>0</v>
      </c>
      <c r="H47" s="528">
        <v>0</v>
      </c>
      <c r="J47" s="552" t="s">
        <v>1891</v>
      </c>
    </row>
    <row r="48" spans="1:10">
      <c r="A48" s="551" t="s">
        <v>1409</v>
      </c>
      <c r="B48" s="551" t="s">
        <v>1894</v>
      </c>
      <c r="C48" s="499" t="s">
        <v>1627</v>
      </c>
      <c r="D48" s="547"/>
      <c r="E48" s="547"/>
      <c r="F48" s="547"/>
      <c r="G48" s="547"/>
      <c r="H48" s="547"/>
      <c r="J48" s="552" t="s">
        <v>90</v>
      </c>
    </row>
    <row r="49" spans="1:10">
      <c r="A49" s="478" t="s">
        <v>243</v>
      </c>
      <c r="B49" s="478" t="s">
        <v>362</v>
      </c>
      <c r="C49" s="495"/>
      <c r="D49" s="553"/>
      <c r="E49" s="553"/>
      <c r="F49" s="553"/>
      <c r="G49" s="553"/>
      <c r="H49" s="553"/>
      <c r="J49" s="553"/>
    </row>
    <row r="50" spans="1:10">
      <c r="A50" s="551" t="s">
        <v>1408</v>
      </c>
      <c r="B50" s="551" t="s">
        <v>1890</v>
      </c>
      <c r="C50" s="499" t="s">
        <v>1627</v>
      </c>
      <c r="D50" s="528">
        <v>0</v>
      </c>
      <c r="E50" s="503">
        <v>1.9</v>
      </c>
      <c r="F50" s="503">
        <v>3.3</v>
      </c>
      <c r="G50" s="503">
        <v>0.52565700000000004</v>
      </c>
      <c r="H50" s="503">
        <v>3.9853540000000001</v>
      </c>
      <c r="J50" s="552" t="s">
        <v>1891</v>
      </c>
    </row>
    <row r="51" spans="1:10" ht="17.25">
      <c r="A51" s="551" t="s">
        <v>1892</v>
      </c>
      <c r="B51" s="551" t="s">
        <v>1893</v>
      </c>
      <c r="C51" s="499" t="s">
        <v>1627</v>
      </c>
      <c r="D51" s="528">
        <v>0</v>
      </c>
      <c r="E51" s="528">
        <v>0</v>
      </c>
      <c r="F51" s="528">
        <v>0</v>
      </c>
      <c r="G51" s="528">
        <v>0</v>
      </c>
      <c r="H51" s="528">
        <v>0</v>
      </c>
      <c r="J51" s="552" t="s">
        <v>1891</v>
      </c>
    </row>
    <row r="52" spans="1:10">
      <c r="A52" s="551" t="s">
        <v>1409</v>
      </c>
      <c r="B52" s="551" t="s">
        <v>1894</v>
      </c>
      <c r="C52" s="499" t="s">
        <v>1627</v>
      </c>
      <c r="D52" s="547"/>
      <c r="E52" s="547"/>
      <c r="F52" s="547"/>
      <c r="G52" s="547"/>
      <c r="H52" s="547"/>
      <c r="J52" s="552" t="s">
        <v>90</v>
      </c>
    </row>
    <row r="53" spans="1:10">
      <c r="A53" s="478" t="s">
        <v>1411</v>
      </c>
      <c r="B53" s="478" t="s">
        <v>1895</v>
      </c>
      <c r="C53" s="495"/>
      <c r="D53" s="553"/>
      <c r="E53" s="553"/>
      <c r="F53" s="553"/>
      <c r="G53" s="553"/>
      <c r="H53" s="553"/>
      <c r="J53" s="553"/>
    </row>
    <row r="54" spans="1:10">
      <c r="A54" s="551" t="s">
        <v>1408</v>
      </c>
      <c r="B54" s="551" t="s">
        <v>1890</v>
      </c>
      <c r="C54" s="499" t="s">
        <v>1627</v>
      </c>
      <c r="D54" s="503">
        <v>163.30000000000001</v>
      </c>
      <c r="E54" s="503">
        <v>601.1</v>
      </c>
      <c r="F54" s="503">
        <v>279.3</v>
      </c>
      <c r="G54" s="503">
        <v>231.48904200000001</v>
      </c>
      <c r="H54" s="503">
        <v>95.278638000000001</v>
      </c>
      <c r="J54" s="552" t="s">
        <v>1891</v>
      </c>
    </row>
    <row r="55" spans="1:10" ht="17.25">
      <c r="A55" s="551" t="s">
        <v>1892</v>
      </c>
      <c r="B55" s="551" t="s">
        <v>1893</v>
      </c>
      <c r="C55" s="499" t="s">
        <v>1627</v>
      </c>
      <c r="D55" s="503">
        <v>71</v>
      </c>
      <c r="E55" s="528">
        <v>0</v>
      </c>
      <c r="F55" s="528">
        <v>0</v>
      </c>
      <c r="G55" s="528">
        <v>0</v>
      </c>
      <c r="H55" s="528">
        <v>0</v>
      </c>
      <c r="J55" s="552" t="s">
        <v>1891</v>
      </c>
    </row>
    <row r="56" spans="1:10">
      <c r="A56" s="551" t="s">
        <v>1409</v>
      </c>
      <c r="B56" s="551" t="s">
        <v>1894</v>
      </c>
      <c r="C56" s="499" t="s">
        <v>1627</v>
      </c>
      <c r="D56" s="547"/>
      <c r="E56" s="547"/>
      <c r="F56" s="547"/>
      <c r="G56" s="547"/>
      <c r="H56" s="547"/>
      <c r="J56" s="552" t="s">
        <v>90</v>
      </c>
    </row>
    <row r="57" spans="1:10">
      <c r="A57" s="478" t="s">
        <v>1295</v>
      </c>
      <c r="B57" s="478" t="s">
        <v>1896</v>
      </c>
      <c r="C57" s="495"/>
      <c r="D57" s="553"/>
      <c r="E57" s="553"/>
      <c r="F57" s="553"/>
      <c r="G57" s="553"/>
      <c r="H57" s="553"/>
      <c r="J57" s="553"/>
    </row>
    <row r="58" spans="1:10">
      <c r="A58" s="551" t="s">
        <v>1408</v>
      </c>
      <c r="B58" s="551" t="s">
        <v>1890</v>
      </c>
      <c r="C58" s="499" t="s">
        <v>1627</v>
      </c>
      <c r="D58" s="547"/>
      <c r="E58" s="547"/>
      <c r="F58" s="547"/>
      <c r="G58" s="503">
        <v>3.74526</v>
      </c>
      <c r="H58" s="503">
        <v>5.2287850000000002</v>
      </c>
      <c r="J58" s="552" t="s">
        <v>1891</v>
      </c>
    </row>
    <row r="59" spans="1:10" ht="17.25">
      <c r="A59" s="551" t="s">
        <v>1892</v>
      </c>
      <c r="B59" s="551" t="s">
        <v>1893</v>
      </c>
      <c r="C59" s="499" t="s">
        <v>1627</v>
      </c>
      <c r="D59" s="547"/>
      <c r="E59" s="547"/>
      <c r="F59" s="547"/>
      <c r="G59" s="547"/>
      <c r="H59" s="528">
        <v>0</v>
      </c>
      <c r="J59" s="552" t="s">
        <v>1891</v>
      </c>
    </row>
    <row r="60" spans="1:10">
      <c r="A60" s="551" t="s">
        <v>1409</v>
      </c>
      <c r="B60" s="551" t="s">
        <v>1894</v>
      </c>
      <c r="C60" s="499" t="s">
        <v>1085</v>
      </c>
      <c r="D60" s="547"/>
      <c r="E60" s="547"/>
      <c r="F60" s="547"/>
      <c r="G60" s="547"/>
      <c r="H60" s="547"/>
      <c r="J60" s="552" t="s">
        <v>90</v>
      </c>
    </row>
    <row r="61" spans="1:10">
      <c r="A61" s="453"/>
      <c r="B61" s="453"/>
      <c r="C61" s="482"/>
      <c r="D61" s="453"/>
      <c r="E61" s="453"/>
      <c r="F61" s="453"/>
      <c r="G61" s="453"/>
      <c r="H61" s="453"/>
      <c r="J61" s="453"/>
    </row>
    <row r="62" spans="1:10" ht="17.25">
      <c r="A62" s="462" t="s">
        <v>1897</v>
      </c>
      <c r="B62" s="462" t="s">
        <v>1898</v>
      </c>
      <c r="C62" s="463" t="s">
        <v>1520</v>
      </c>
      <c r="D62" s="464">
        <v>2014</v>
      </c>
      <c r="E62" s="465">
        <v>2015</v>
      </c>
      <c r="F62" s="465">
        <v>2016</v>
      </c>
      <c r="G62" s="465">
        <v>2017</v>
      </c>
      <c r="H62" s="466">
        <v>2018</v>
      </c>
      <c r="J62" s="466" t="s">
        <v>1438</v>
      </c>
    </row>
    <row r="63" spans="1:10">
      <c r="A63" s="290" t="s">
        <v>127</v>
      </c>
      <c r="B63" s="290" t="s">
        <v>343</v>
      </c>
      <c r="C63" s="495" t="s">
        <v>1791</v>
      </c>
      <c r="D63" s="545"/>
      <c r="E63" s="548">
        <v>6085</v>
      </c>
      <c r="F63" s="548">
        <v>7265</v>
      </c>
      <c r="G63" s="548">
        <v>7519</v>
      </c>
      <c r="H63" s="548">
        <v>9701</v>
      </c>
      <c r="J63" s="548" t="s">
        <v>1899</v>
      </c>
    </row>
    <row r="64" spans="1:10">
      <c r="A64" s="554" t="s">
        <v>230</v>
      </c>
      <c r="B64" s="554" t="s">
        <v>360</v>
      </c>
      <c r="C64" s="499" t="s">
        <v>1791</v>
      </c>
      <c r="D64" s="547"/>
      <c r="E64" s="549">
        <v>592</v>
      </c>
      <c r="F64" s="549">
        <v>0</v>
      </c>
      <c r="G64" s="549">
        <v>56</v>
      </c>
      <c r="H64" s="549">
        <v>248</v>
      </c>
      <c r="J64" s="552" t="s">
        <v>1899</v>
      </c>
    </row>
    <row r="65" spans="1:10">
      <c r="A65" s="554" t="s">
        <v>238</v>
      </c>
      <c r="B65" s="554" t="s">
        <v>364</v>
      </c>
      <c r="C65" s="499" t="s">
        <v>1791</v>
      </c>
      <c r="D65" s="547"/>
      <c r="E65" s="549">
        <v>368</v>
      </c>
      <c r="F65" s="549">
        <v>0</v>
      </c>
      <c r="G65" s="549">
        <v>0</v>
      </c>
      <c r="H65" s="549">
        <v>0</v>
      </c>
      <c r="J65" s="552" t="s">
        <v>1899</v>
      </c>
    </row>
    <row r="66" spans="1:10">
      <c r="A66" s="554" t="s">
        <v>231</v>
      </c>
      <c r="B66" s="554" t="s">
        <v>363</v>
      </c>
      <c r="C66" s="499" t="s">
        <v>1791</v>
      </c>
      <c r="D66" s="547"/>
      <c r="E66" s="549">
        <v>320</v>
      </c>
      <c r="F66" s="549">
        <v>873</v>
      </c>
      <c r="G66" s="549">
        <v>1110</v>
      </c>
      <c r="H66" s="549">
        <v>888</v>
      </c>
      <c r="J66" s="552" t="s">
        <v>1899</v>
      </c>
    </row>
    <row r="67" spans="1:10">
      <c r="A67" s="554" t="s">
        <v>155</v>
      </c>
      <c r="B67" s="554" t="s">
        <v>361</v>
      </c>
      <c r="C67" s="499" t="s">
        <v>1791</v>
      </c>
      <c r="D67" s="547"/>
      <c r="E67" s="549">
        <v>4624</v>
      </c>
      <c r="F67" s="549">
        <v>6304</v>
      </c>
      <c r="G67" s="549">
        <v>6332</v>
      </c>
      <c r="H67" s="549">
        <v>8527</v>
      </c>
      <c r="J67" s="552" t="s">
        <v>1899</v>
      </c>
    </row>
    <row r="68" spans="1:10">
      <c r="A68" s="554" t="s">
        <v>239</v>
      </c>
      <c r="B68" s="554" t="s">
        <v>367</v>
      </c>
      <c r="C68" s="499" t="s">
        <v>1791</v>
      </c>
      <c r="D68" s="547"/>
      <c r="E68" s="549">
        <v>0</v>
      </c>
      <c r="F68" s="549">
        <v>88</v>
      </c>
      <c r="G68" s="549">
        <v>21</v>
      </c>
      <c r="H68" s="549">
        <v>8</v>
      </c>
      <c r="J68" s="552" t="s">
        <v>1899</v>
      </c>
    </row>
    <row r="69" spans="1:10">
      <c r="A69" s="554" t="s">
        <v>256</v>
      </c>
      <c r="B69" s="554" t="s">
        <v>1525</v>
      </c>
      <c r="C69" s="499" t="s">
        <v>1791</v>
      </c>
      <c r="D69" s="547"/>
      <c r="E69" s="549">
        <v>0</v>
      </c>
      <c r="F69" s="549">
        <v>0</v>
      </c>
      <c r="G69" s="549">
        <v>0</v>
      </c>
      <c r="H69" s="549">
        <v>30</v>
      </c>
      <c r="J69" s="552" t="s">
        <v>1899</v>
      </c>
    </row>
    <row r="70" spans="1:10">
      <c r="A70" s="453"/>
      <c r="B70" s="453"/>
      <c r="C70" s="482"/>
      <c r="D70" s="453"/>
      <c r="E70" s="453"/>
      <c r="F70" s="453"/>
      <c r="G70" s="453"/>
      <c r="H70" s="453"/>
      <c r="J70" s="453"/>
    </row>
    <row r="71" spans="1:10">
      <c r="A71" s="462" t="s">
        <v>1412</v>
      </c>
      <c r="B71" s="462" t="s">
        <v>1900</v>
      </c>
      <c r="C71" s="463" t="s">
        <v>1520</v>
      </c>
      <c r="D71" s="464">
        <v>2014</v>
      </c>
      <c r="E71" s="465">
        <v>2015</v>
      </c>
      <c r="F71" s="465">
        <v>2016</v>
      </c>
      <c r="G71" s="465">
        <v>2017</v>
      </c>
      <c r="H71" s="466">
        <v>2018</v>
      </c>
      <c r="J71" s="466"/>
    </row>
    <row r="72" spans="1:10">
      <c r="A72" s="290" t="s">
        <v>1413</v>
      </c>
      <c r="B72" s="290" t="s">
        <v>1901</v>
      </c>
      <c r="C72" s="495" t="s">
        <v>1616</v>
      </c>
      <c r="D72" s="545"/>
      <c r="E72" s="548">
        <v>5200</v>
      </c>
      <c r="F72" s="548">
        <v>4981</v>
      </c>
      <c r="G72" s="548">
        <v>5313</v>
      </c>
      <c r="H72" s="548">
        <v>5498</v>
      </c>
      <c r="J72" s="548" t="s">
        <v>1902</v>
      </c>
    </row>
    <row r="73" spans="1:10">
      <c r="A73" s="315" t="s">
        <v>230</v>
      </c>
      <c r="B73" s="315" t="s">
        <v>360</v>
      </c>
      <c r="C73" s="499" t="s">
        <v>1616</v>
      </c>
      <c r="D73" s="547"/>
      <c r="E73" s="549">
        <v>2012</v>
      </c>
      <c r="F73" s="549">
        <v>1796</v>
      </c>
      <c r="G73" s="549">
        <v>1781</v>
      </c>
      <c r="H73" s="549">
        <v>2064</v>
      </c>
      <c r="J73" s="549" t="s">
        <v>1902</v>
      </c>
    </row>
    <row r="74" spans="1:10">
      <c r="A74" s="315" t="s">
        <v>231</v>
      </c>
      <c r="B74" s="315" t="s">
        <v>363</v>
      </c>
      <c r="C74" s="499" t="s">
        <v>1616</v>
      </c>
      <c r="D74" s="547"/>
      <c r="E74" s="549">
        <v>1247</v>
      </c>
      <c r="F74" s="549">
        <v>1322</v>
      </c>
      <c r="G74" s="549">
        <v>1329</v>
      </c>
      <c r="H74" s="549">
        <v>1343</v>
      </c>
      <c r="J74" s="549" t="s">
        <v>1902</v>
      </c>
    </row>
    <row r="75" spans="1:10">
      <c r="A75" s="315" t="s">
        <v>155</v>
      </c>
      <c r="B75" s="315" t="s">
        <v>361</v>
      </c>
      <c r="C75" s="499" t="s">
        <v>1616</v>
      </c>
      <c r="D75" s="547"/>
      <c r="E75" s="549">
        <v>1086</v>
      </c>
      <c r="F75" s="549">
        <v>1179</v>
      </c>
      <c r="G75" s="549">
        <v>874</v>
      </c>
      <c r="H75" s="549">
        <v>871</v>
      </c>
      <c r="J75" s="549" t="s">
        <v>1902</v>
      </c>
    </row>
    <row r="76" spans="1:10">
      <c r="A76" s="315" t="s">
        <v>443</v>
      </c>
      <c r="B76" s="315" t="s">
        <v>446</v>
      </c>
      <c r="C76" s="499" t="s">
        <v>1616</v>
      </c>
      <c r="D76" s="547"/>
      <c r="E76" s="549">
        <v>513</v>
      </c>
      <c r="F76" s="549">
        <v>472</v>
      </c>
      <c r="G76" s="549">
        <v>523</v>
      </c>
      <c r="H76" s="549">
        <v>394</v>
      </c>
      <c r="J76" s="549" t="s">
        <v>1902</v>
      </c>
    </row>
    <row r="77" spans="1:10">
      <c r="A77" s="315" t="s">
        <v>157</v>
      </c>
      <c r="B77" s="315" t="s">
        <v>445</v>
      </c>
      <c r="C77" s="499" t="s">
        <v>1616</v>
      </c>
      <c r="D77" s="547"/>
      <c r="E77" s="549">
        <v>242</v>
      </c>
      <c r="F77" s="549">
        <v>183</v>
      </c>
      <c r="G77" s="549">
        <v>391</v>
      </c>
      <c r="H77" s="549">
        <v>360</v>
      </c>
      <c r="J77" s="549" t="s">
        <v>1902</v>
      </c>
    </row>
    <row r="78" spans="1:10">
      <c r="A78" s="315" t="s">
        <v>256</v>
      </c>
      <c r="B78" s="315" t="s">
        <v>1525</v>
      </c>
      <c r="C78" s="499" t="s">
        <v>1616</v>
      </c>
      <c r="D78" s="547"/>
      <c r="E78" s="549">
        <v>100</v>
      </c>
      <c r="F78" s="549">
        <v>29</v>
      </c>
      <c r="G78" s="549">
        <v>415</v>
      </c>
      <c r="H78" s="549">
        <v>466</v>
      </c>
      <c r="J78" s="549" t="s">
        <v>1902</v>
      </c>
    </row>
    <row r="79" spans="1:10">
      <c r="A79" s="316" t="s">
        <v>1903</v>
      </c>
      <c r="B79" s="316" t="s">
        <v>1904</v>
      </c>
      <c r="C79" s="468" t="s">
        <v>1089</v>
      </c>
      <c r="D79" s="545"/>
      <c r="E79" s="555">
        <v>79</v>
      </c>
      <c r="F79" s="555">
        <v>78</v>
      </c>
      <c r="G79" s="555">
        <v>78</v>
      </c>
      <c r="H79" s="555">
        <v>83</v>
      </c>
      <c r="J79" s="548" t="s">
        <v>1902</v>
      </c>
    </row>
    <row r="80" spans="1:10">
      <c r="A80" s="315" t="s">
        <v>230</v>
      </c>
      <c r="B80" s="315" t="s">
        <v>360</v>
      </c>
      <c r="C80" s="499" t="s">
        <v>1089</v>
      </c>
      <c r="D80" s="547"/>
      <c r="E80" s="512">
        <v>84</v>
      </c>
      <c r="F80" s="512">
        <v>81</v>
      </c>
      <c r="G80" s="512">
        <v>82</v>
      </c>
      <c r="H80" s="512">
        <v>78</v>
      </c>
      <c r="J80" s="549" t="s">
        <v>1902</v>
      </c>
    </row>
    <row r="81" spans="1:10">
      <c r="A81" s="315" t="s">
        <v>231</v>
      </c>
      <c r="B81" s="315" t="s">
        <v>363</v>
      </c>
      <c r="C81" s="499" t="s">
        <v>1089</v>
      </c>
      <c r="D81" s="547"/>
      <c r="E81" s="512">
        <v>70</v>
      </c>
      <c r="F81" s="512">
        <v>72</v>
      </c>
      <c r="G81" s="512">
        <v>71</v>
      </c>
      <c r="H81" s="512">
        <v>70</v>
      </c>
      <c r="J81" s="549" t="s">
        <v>1902</v>
      </c>
    </row>
    <row r="82" spans="1:10">
      <c r="A82" s="315" t="s">
        <v>155</v>
      </c>
      <c r="B82" s="315" t="s">
        <v>361</v>
      </c>
      <c r="C82" s="499" t="s">
        <v>1089</v>
      </c>
      <c r="D82" s="547"/>
      <c r="E82" s="512">
        <v>85</v>
      </c>
      <c r="F82" s="512">
        <v>85</v>
      </c>
      <c r="G82" s="512">
        <v>84</v>
      </c>
      <c r="H82" s="512">
        <v>71</v>
      </c>
      <c r="J82" s="549" t="s">
        <v>1902</v>
      </c>
    </row>
    <row r="83" spans="1:10">
      <c r="A83" s="315" t="s">
        <v>443</v>
      </c>
      <c r="B83" s="315" t="s">
        <v>446</v>
      </c>
      <c r="C83" s="499" t="s">
        <v>1089</v>
      </c>
      <c r="D83" s="547"/>
      <c r="E83" s="512">
        <v>74</v>
      </c>
      <c r="F83" s="512">
        <v>65</v>
      </c>
      <c r="G83" s="512">
        <v>58</v>
      </c>
      <c r="H83" s="512">
        <v>91</v>
      </c>
      <c r="J83" s="549" t="s">
        <v>1902</v>
      </c>
    </row>
    <row r="84" spans="1:10">
      <c r="A84" s="315" t="s">
        <v>157</v>
      </c>
      <c r="B84" s="315" t="s">
        <v>445</v>
      </c>
      <c r="C84" s="499" t="s">
        <v>1089</v>
      </c>
      <c r="D84" s="547"/>
      <c r="E84" s="512">
        <v>98</v>
      </c>
      <c r="F84" s="512">
        <v>100</v>
      </c>
      <c r="G84" s="512">
        <v>98</v>
      </c>
      <c r="H84" s="512">
        <v>100</v>
      </c>
      <c r="J84" s="549" t="s">
        <v>1902</v>
      </c>
    </row>
    <row r="85" spans="1:10">
      <c r="A85" s="315" t="s">
        <v>256</v>
      </c>
      <c r="B85" s="315" t="s">
        <v>1525</v>
      </c>
      <c r="C85" s="499" t="s">
        <v>1089</v>
      </c>
      <c r="D85" s="547"/>
      <c r="E85" s="512">
        <v>51</v>
      </c>
      <c r="F85" s="512">
        <v>100</v>
      </c>
      <c r="G85" s="512">
        <v>94</v>
      </c>
      <c r="H85" s="512">
        <v>92</v>
      </c>
      <c r="J85" s="549" t="s">
        <v>1902</v>
      </c>
    </row>
    <row r="86" spans="1:10">
      <c r="A86" s="316" t="s">
        <v>1905</v>
      </c>
      <c r="B86" s="316" t="s">
        <v>1906</v>
      </c>
      <c r="C86" s="468" t="s">
        <v>1089</v>
      </c>
      <c r="D86" s="545"/>
      <c r="E86" s="555">
        <v>78</v>
      </c>
      <c r="F86" s="555">
        <v>74</v>
      </c>
      <c r="G86" s="555">
        <v>77</v>
      </c>
      <c r="H86" s="555">
        <v>64</v>
      </c>
      <c r="J86" s="548" t="s">
        <v>1902</v>
      </c>
    </row>
    <row r="87" spans="1:10">
      <c r="A87" s="315" t="s">
        <v>230</v>
      </c>
      <c r="B87" s="315" t="s">
        <v>360</v>
      </c>
      <c r="C87" s="499" t="s">
        <v>1089</v>
      </c>
      <c r="D87" s="547"/>
      <c r="E87" s="512">
        <v>78</v>
      </c>
      <c r="F87" s="512">
        <v>73</v>
      </c>
      <c r="G87" s="512">
        <v>59</v>
      </c>
      <c r="H87" s="512">
        <v>59</v>
      </c>
      <c r="J87" s="549" t="s">
        <v>1902</v>
      </c>
    </row>
    <row r="88" spans="1:10">
      <c r="A88" s="315" t="s">
        <v>231</v>
      </c>
      <c r="B88" s="315" t="s">
        <v>363</v>
      </c>
      <c r="C88" s="499" t="s">
        <v>1089</v>
      </c>
      <c r="D88" s="547"/>
      <c r="E88" s="512">
        <v>78</v>
      </c>
      <c r="F88" s="512">
        <v>73</v>
      </c>
      <c r="G88" s="512">
        <v>86</v>
      </c>
      <c r="H88" s="512">
        <v>70</v>
      </c>
      <c r="J88" s="549" t="s">
        <v>1902</v>
      </c>
    </row>
    <row r="89" spans="1:10">
      <c r="A89" s="315" t="s">
        <v>155</v>
      </c>
      <c r="B89" s="315" t="s">
        <v>361</v>
      </c>
      <c r="C89" s="499" t="s">
        <v>1089</v>
      </c>
      <c r="D89" s="547"/>
      <c r="E89" s="512">
        <v>78</v>
      </c>
      <c r="F89" s="512">
        <v>82</v>
      </c>
      <c r="G89" s="512">
        <v>92</v>
      </c>
      <c r="H89" s="512">
        <v>71</v>
      </c>
      <c r="J89" s="549" t="s">
        <v>1902</v>
      </c>
    </row>
    <row r="90" spans="1:10">
      <c r="A90" s="315" t="s">
        <v>443</v>
      </c>
      <c r="B90" s="315" t="s">
        <v>446</v>
      </c>
      <c r="C90" s="499" t="s">
        <v>1089</v>
      </c>
      <c r="D90" s="547"/>
      <c r="E90" s="512">
        <v>79</v>
      </c>
      <c r="F90" s="512">
        <v>52</v>
      </c>
      <c r="G90" s="512">
        <v>76</v>
      </c>
      <c r="H90" s="512">
        <v>91</v>
      </c>
      <c r="J90" s="549" t="s">
        <v>1902</v>
      </c>
    </row>
    <row r="91" spans="1:10">
      <c r="A91" s="315" t="s">
        <v>157</v>
      </c>
      <c r="B91" s="315" t="s">
        <v>445</v>
      </c>
      <c r="C91" s="499" t="s">
        <v>1089</v>
      </c>
      <c r="D91" s="547"/>
      <c r="E91" s="512">
        <v>98</v>
      </c>
      <c r="F91" s="512">
        <v>100</v>
      </c>
      <c r="G91" s="512">
        <v>98</v>
      </c>
      <c r="H91" s="512">
        <v>100</v>
      </c>
      <c r="J91" s="549" t="s">
        <v>1902</v>
      </c>
    </row>
    <row r="92" spans="1:10">
      <c r="A92" s="315" t="s">
        <v>256</v>
      </c>
      <c r="B92" s="315" t="s">
        <v>1525</v>
      </c>
      <c r="C92" s="499" t="s">
        <v>1089</v>
      </c>
      <c r="D92" s="547"/>
      <c r="E92" s="512">
        <v>65</v>
      </c>
      <c r="F92" s="512">
        <v>100</v>
      </c>
      <c r="G92" s="512">
        <v>82</v>
      </c>
      <c r="H92" s="512">
        <v>68</v>
      </c>
      <c r="J92" s="549" t="s">
        <v>1902</v>
      </c>
    </row>
    <row r="93" spans="1:10">
      <c r="A93" s="453"/>
      <c r="B93" s="453"/>
      <c r="C93" s="482"/>
      <c r="D93" s="453"/>
      <c r="E93" s="453"/>
      <c r="F93" s="453"/>
      <c r="G93" s="453"/>
      <c r="H93" s="453"/>
      <c r="J93" s="453"/>
    </row>
    <row r="94" spans="1:10">
      <c r="A94" s="462" t="s">
        <v>1414</v>
      </c>
      <c r="B94" s="462" t="s">
        <v>1907</v>
      </c>
      <c r="C94" s="463" t="s">
        <v>1520</v>
      </c>
      <c r="D94" s="464">
        <v>2014</v>
      </c>
      <c r="E94" s="465">
        <v>2015</v>
      </c>
      <c r="F94" s="465">
        <v>2016</v>
      </c>
      <c r="G94" s="465">
        <v>2017</v>
      </c>
      <c r="H94" s="466">
        <v>2018</v>
      </c>
      <c r="J94" s="466"/>
    </row>
    <row r="95" spans="1:10">
      <c r="A95" s="290" t="s">
        <v>443</v>
      </c>
      <c r="B95" s="290" t="s">
        <v>446</v>
      </c>
      <c r="C95" s="556" t="s">
        <v>1711</v>
      </c>
      <c r="D95" s="545"/>
      <c r="E95" s="469"/>
      <c r="F95" s="469"/>
      <c r="G95" s="469"/>
      <c r="H95" s="511"/>
      <c r="J95" s="511"/>
    </row>
    <row r="96" spans="1:10">
      <c r="A96" s="317" t="s">
        <v>1415</v>
      </c>
      <c r="B96" s="317" t="s">
        <v>1908</v>
      </c>
      <c r="C96" s="499" t="s">
        <v>1711</v>
      </c>
      <c r="D96" s="547"/>
      <c r="E96" s="512">
        <v>4</v>
      </c>
      <c r="F96" s="512">
        <v>4</v>
      </c>
      <c r="G96" s="512">
        <v>4</v>
      </c>
      <c r="H96" s="512">
        <v>4</v>
      </c>
      <c r="J96" s="512" t="s">
        <v>1909</v>
      </c>
    </row>
    <row r="97" spans="1:10">
      <c r="A97" s="557" t="s">
        <v>1416</v>
      </c>
      <c r="B97" s="557" t="s">
        <v>1910</v>
      </c>
      <c r="C97" s="499" t="s">
        <v>1711</v>
      </c>
      <c r="D97" s="547"/>
      <c r="E97" s="512">
        <v>2</v>
      </c>
      <c r="F97" s="512">
        <v>1</v>
      </c>
      <c r="G97" s="512">
        <v>2</v>
      </c>
      <c r="H97" s="512">
        <v>2</v>
      </c>
      <c r="J97" s="512" t="s">
        <v>1909</v>
      </c>
    </row>
    <row r="98" spans="1:10">
      <c r="A98" s="317" t="s">
        <v>1417</v>
      </c>
      <c r="B98" s="317" t="s">
        <v>1911</v>
      </c>
      <c r="C98" s="499" t="s">
        <v>1711</v>
      </c>
      <c r="D98" s="547"/>
      <c r="E98" s="512">
        <v>29</v>
      </c>
      <c r="F98" s="512">
        <v>34</v>
      </c>
      <c r="G98" s="512">
        <v>26</v>
      </c>
      <c r="H98" s="512">
        <v>32</v>
      </c>
      <c r="J98" s="512" t="s">
        <v>1909</v>
      </c>
    </row>
    <row r="99" spans="1:10">
      <c r="A99" s="315" t="s">
        <v>1418</v>
      </c>
      <c r="B99" s="315" t="s">
        <v>1912</v>
      </c>
      <c r="C99" s="499" t="s">
        <v>1711</v>
      </c>
      <c r="D99" s="547"/>
      <c r="E99" s="512">
        <v>18</v>
      </c>
      <c r="F99" s="512">
        <v>20</v>
      </c>
      <c r="G99" s="512">
        <v>16</v>
      </c>
      <c r="H99" s="512">
        <v>27</v>
      </c>
      <c r="J99" s="512" t="s">
        <v>1909</v>
      </c>
    </row>
    <row r="100" spans="1:10">
      <c r="A100" s="290" t="s">
        <v>157</v>
      </c>
      <c r="B100" s="290" t="s">
        <v>445</v>
      </c>
      <c r="C100" s="556" t="s">
        <v>1711</v>
      </c>
      <c r="D100" s="545"/>
      <c r="E100" s="550"/>
      <c r="F100" s="550"/>
      <c r="G100" s="550"/>
      <c r="H100" s="550"/>
      <c r="J100" s="550"/>
    </row>
    <row r="101" spans="1:10">
      <c r="A101" s="317" t="s">
        <v>1415</v>
      </c>
      <c r="B101" s="317" t="s">
        <v>1908</v>
      </c>
      <c r="C101" s="499" t="s">
        <v>1711</v>
      </c>
      <c r="D101" s="547"/>
      <c r="E101" s="512">
        <v>2</v>
      </c>
      <c r="F101" s="512">
        <v>1</v>
      </c>
      <c r="G101" s="512">
        <v>1</v>
      </c>
      <c r="H101" s="512">
        <v>1</v>
      </c>
      <c r="J101" s="512" t="s">
        <v>1909</v>
      </c>
    </row>
    <row r="102" spans="1:10">
      <c r="A102" s="557" t="s">
        <v>1416</v>
      </c>
      <c r="B102" s="557" t="s">
        <v>1910</v>
      </c>
      <c r="C102" s="499" t="s">
        <v>1711</v>
      </c>
      <c r="D102" s="547"/>
      <c r="E102" s="512">
        <v>2</v>
      </c>
      <c r="F102" s="512">
        <v>1</v>
      </c>
      <c r="G102" s="512">
        <v>1</v>
      </c>
      <c r="H102" s="512">
        <v>1</v>
      </c>
      <c r="J102" s="512" t="s">
        <v>1909</v>
      </c>
    </row>
    <row r="103" spans="1:10">
      <c r="A103" s="317" t="s">
        <v>1417</v>
      </c>
      <c r="B103" s="317" t="s">
        <v>1911</v>
      </c>
      <c r="C103" s="499" t="s">
        <v>1711</v>
      </c>
      <c r="D103" s="547"/>
      <c r="E103" s="512">
        <v>8</v>
      </c>
      <c r="F103" s="512">
        <v>3</v>
      </c>
      <c r="G103" s="512">
        <v>7</v>
      </c>
      <c r="H103" s="512">
        <v>10</v>
      </c>
      <c r="J103" s="512" t="s">
        <v>1909</v>
      </c>
    </row>
    <row r="104" spans="1:10">
      <c r="A104" s="315" t="s">
        <v>1418</v>
      </c>
      <c r="B104" s="315" t="s">
        <v>1912</v>
      </c>
      <c r="C104" s="499" t="s">
        <v>1711</v>
      </c>
      <c r="D104" s="547"/>
      <c r="E104" s="512">
        <v>7</v>
      </c>
      <c r="F104" s="512">
        <v>0</v>
      </c>
      <c r="G104" s="512">
        <v>6</v>
      </c>
      <c r="H104" s="512">
        <v>9</v>
      </c>
      <c r="J104" s="512" t="s">
        <v>1909</v>
      </c>
    </row>
    <row r="105" spans="1:10">
      <c r="A105" s="453"/>
      <c r="B105" s="453"/>
      <c r="C105" s="482"/>
      <c r="D105" s="453"/>
      <c r="E105" s="453"/>
      <c r="F105" s="453"/>
      <c r="G105" s="453"/>
      <c r="H105" s="453"/>
      <c r="J105" s="453"/>
    </row>
    <row r="106" spans="1:10">
      <c r="A106" s="397" t="s">
        <v>1503</v>
      </c>
      <c r="B106" s="483" t="s">
        <v>1504</v>
      </c>
      <c r="C106" s="484"/>
      <c r="D106" s="455"/>
      <c r="E106" s="455"/>
      <c r="F106" s="455"/>
      <c r="G106" s="455"/>
      <c r="H106" s="455"/>
      <c r="I106" s="456"/>
      <c r="J106" s="455"/>
    </row>
    <row r="107" spans="1:10" ht="33" customHeight="1">
      <c r="A107" s="540" t="s">
        <v>1913</v>
      </c>
      <c r="B107" s="558" t="s">
        <v>1914</v>
      </c>
      <c r="C107" s="486"/>
      <c r="D107" s="486"/>
      <c r="E107" s="486"/>
      <c r="F107" s="486"/>
      <c r="G107" s="486"/>
      <c r="H107" s="486"/>
      <c r="J107" s="453"/>
    </row>
    <row r="108" spans="1:10" ht="26.25">
      <c r="A108" s="559" t="s">
        <v>1915</v>
      </c>
      <c r="B108" s="485" t="s">
        <v>1916</v>
      </c>
      <c r="C108" s="486"/>
      <c r="D108" s="486"/>
      <c r="E108" s="486"/>
      <c r="F108" s="486"/>
      <c r="G108" s="486"/>
      <c r="H108" s="486"/>
      <c r="J108" s="453"/>
    </row>
    <row r="109" spans="1:10">
      <c r="A109" s="453"/>
      <c r="B109" s="453"/>
      <c r="C109" s="482"/>
      <c r="D109" s="453"/>
      <c r="E109" s="453"/>
      <c r="F109" s="453"/>
      <c r="G109" s="453"/>
      <c r="H109" s="453"/>
      <c r="J109" s="453"/>
    </row>
    <row r="110" spans="1:10">
      <c r="A110" s="483" t="s">
        <v>1510</v>
      </c>
      <c r="B110" s="483" t="s">
        <v>1528</v>
      </c>
      <c r="C110" s="484"/>
      <c r="D110" s="455"/>
      <c r="E110" s="455"/>
      <c r="F110" s="455"/>
      <c r="G110" s="455"/>
      <c r="H110" s="455"/>
      <c r="I110" s="456"/>
      <c r="J110" s="455"/>
    </row>
    <row r="111" spans="1:10" s="453" customFormat="1" ht="25.5">
      <c r="A111" s="540" t="s">
        <v>1917</v>
      </c>
      <c r="B111" s="540" t="s">
        <v>1918</v>
      </c>
      <c r="C111" s="543"/>
      <c r="D111" s="543"/>
      <c r="E111" s="543"/>
      <c r="F111" s="543"/>
      <c r="G111" s="543"/>
      <c r="H111" s="543"/>
      <c r="I111" s="543"/>
      <c r="J111" s="543"/>
    </row>
    <row r="112" spans="1:10" s="453" customFormat="1" ht="25.5">
      <c r="A112" s="540" t="s">
        <v>1919</v>
      </c>
      <c r="B112" s="540" t="s">
        <v>1920</v>
      </c>
      <c r="C112" s="541"/>
      <c r="D112" s="541"/>
      <c r="E112" s="541"/>
      <c r="F112" s="541"/>
      <c r="G112" s="541"/>
      <c r="H112" s="541"/>
      <c r="I112" s="541"/>
      <c r="J112" s="541"/>
    </row>
    <row r="113" spans="1:10" s="453" customFormat="1" ht="38.25">
      <c r="A113" s="540" t="s">
        <v>1921</v>
      </c>
      <c r="B113" s="540" t="s">
        <v>1922</v>
      </c>
      <c r="C113" s="541"/>
      <c r="D113" s="541"/>
      <c r="E113" s="541"/>
      <c r="F113" s="541"/>
      <c r="G113" s="541"/>
      <c r="H113" s="541"/>
      <c r="I113" s="541"/>
      <c r="J113" s="541"/>
    </row>
    <row r="114" spans="1:10" s="453" customFormat="1" ht="38.25">
      <c r="A114" s="540" t="s">
        <v>1923</v>
      </c>
      <c r="B114" s="540" t="s">
        <v>1924</v>
      </c>
      <c r="C114" s="541"/>
      <c r="D114" s="541"/>
      <c r="E114" s="541"/>
      <c r="F114" s="541"/>
      <c r="G114" s="541"/>
      <c r="H114" s="541"/>
      <c r="I114" s="541"/>
      <c r="J114" s="541"/>
    </row>
    <row r="115" spans="1:10" s="453" customFormat="1" ht="51">
      <c r="A115" s="540" t="s">
        <v>1925</v>
      </c>
      <c r="B115" s="540" t="s">
        <v>1926</v>
      </c>
      <c r="C115" s="543"/>
      <c r="D115" s="543"/>
      <c r="E115" s="543"/>
      <c r="F115" s="543"/>
      <c r="G115" s="543"/>
      <c r="H115" s="543"/>
      <c r="I115" s="543"/>
      <c r="J115" s="543"/>
    </row>
    <row r="116" spans="1:10" s="453" customFormat="1" ht="38.25">
      <c r="A116" s="540" t="s">
        <v>1927</v>
      </c>
      <c r="B116" s="540" t="s">
        <v>1928</v>
      </c>
      <c r="C116" s="560"/>
      <c r="D116" s="560"/>
      <c r="E116" s="560"/>
      <c r="F116" s="560"/>
      <c r="G116" s="560"/>
      <c r="H116" s="560"/>
      <c r="I116" s="560"/>
      <c r="J116" s="560"/>
    </row>
    <row r="117" spans="1:10" s="453" customFormat="1" ht="97.5" customHeight="1">
      <c r="A117" s="540" t="s">
        <v>1929</v>
      </c>
      <c r="B117" s="540" t="s">
        <v>1930</v>
      </c>
      <c r="C117" s="541"/>
      <c r="D117" s="541"/>
      <c r="E117" s="541"/>
      <c r="F117" s="541"/>
      <c r="G117" s="541"/>
      <c r="H117" s="541"/>
      <c r="I117" s="541"/>
      <c r="J117" s="541"/>
    </row>
    <row r="118" spans="1:10" s="453" customFormat="1" ht="15" hidden="1" customHeight="1">
      <c r="A118" s="561"/>
      <c r="B118" s="561"/>
      <c r="C118" s="482"/>
    </row>
    <row r="119" spans="1:10" s="453" customFormat="1" ht="15" hidden="1" customHeight="1">
      <c r="A119" s="561"/>
      <c r="B119" s="561"/>
      <c r="C119" s="482"/>
    </row>
    <row r="120" spans="1:10" s="453" customFormat="1" ht="15" hidden="1" customHeight="1">
      <c r="A120" s="561"/>
      <c r="B120" s="561"/>
      <c r="C120" s="482"/>
    </row>
    <row r="121" spans="1:10" s="453" customFormat="1" ht="15" hidden="1" customHeight="1">
      <c r="A121" s="561"/>
      <c r="B121" s="561"/>
      <c r="C121" s="482"/>
    </row>
    <row r="122" spans="1:10" s="453" customFormat="1" hidden="1">
      <c r="A122" s="561"/>
      <c r="B122" s="561"/>
      <c r="C122" s="482"/>
    </row>
    <row r="123" spans="1:10" s="453" customFormat="1" hidden="1">
      <c r="A123" s="561"/>
      <c r="B123" s="561"/>
      <c r="C123" s="482"/>
    </row>
    <row r="124" spans="1:10" s="453" customFormat="1" hidden="1">
      <c r="A124" s="561"/>
      <c r="B124" s="561"/>
      <c r="C124" s="482"/>
    </row>
    <row r="125" spans="1:10" s="453" customFormat="1" hidden="1">
      <c r="A125" s="561"/>
      <c r="B125" s="561"/>
      <c r="C125" s="482"/>
    </row>
    <row r="126" spans="1:10" s="453" customFormat="1" hidden="1">
      <c r="A126" s="561"/>
      <c r="B126" s="561"/>
      <c r="C126" s="482"/>
    </row>
    <row r="127" spans="1:10" s="453" customFormat="1" hidden="1">
      <c r="A127" s="561"/>
      <c r="B127" s="561"/>
      <c r="C127" s="482"/>
    </row>
    <row r="128" spans="1:10" s="453" customFormat="1" hidden="1">
      <c r="A128" s="561"/>
      <c r="B128" s="561"/>
      <c r="C128" s="482"/>
    </row>
    <row r="129" spans="1:3" s="453" customFormat="1" hidden="1">
      <c r="A129" s="561"/>
      <c r="B129" s="561"/>
      <c r="C129" s="482"/>
    </row>
    <row r="130" spans="1:3" s="453" customFormat="1" hidden="1">
      <c r="A130" s="561"/>
      <c r="B130" s="561"/>
      <c r="C130" s="482"/>
    </row>
    <row r="131" spans="1:3" s="453" customFormat="1" hidden="1">
      <c r="A131" s="561"/>
      <c r="B131" s="561"/>
      <c r="C131" s="482"/>
    </row>
    <row r="132" spans="1:3" s="453" customFormat="1" hidden="1">
      <c r="A132" s="561"/>
      <c r="B132" s="561"/>
      <c r="C132" s="482"/>
    </row>
    <row r="133" spans="1:3" s="453" customFormat="1" hidden="1">
      <c r="A133" s="561"/>
      <c r="B133" s="561"/>
      <c r="C133" s="482"/>
    </row>
    <row r="134" spans="1:3" s="453" customFormat="1" hidden="1">
      <c r="A134" s="561"/>
      <c r="B134" s="561"/>
      <c r="C134" s="482"/>
    </row>
    <row r="135" spans="1:3" s="453" customFormat="1" hidden="1">
      <c r="A135" s="561"/>
      <c r="B135" s="561"/>
      <c r="C135" s="482"/>
    </row>
    <row r="136" spans="1:3" s="453" customFormat="1" hidden="1">
      <c r="A136" s="561"/>
      <c r="B136" s="561"/>
      <c r="C136" s="482"/>
    </row>
    <row r="137" spans="1:3" s="453" customFormat="1" hidden="1">
      <c r="A137" s="561"/>
      <c r="B137" s="561"/>
      <c r="C137" s="482"/>
    </row>
    <row r="138" spans="1:3" s="453" customFormat="1" hidden="1">
      <c r="A138" s="561"/>
      <c r="B138" s="561"/>
      <c r="C138" s="482"/>
    </row>
    <row r="139" spans="1:3" s="453" customFormat="1" hidden="1">
      <c r="A139" s="561"/>
      <c r="B139" s="561"/>
      <c r="C139" s="482"/>
    </row>
    <row r="140" spans="1:3" s="453" customFormat="1" hidden="1">
      <c r="A140" s="561"/>
      <c r="B140" s="561"/>
      <c r="C140" s="482"/>
    </row>
    <row r="141" spans="1:3" s="453" customFormat="1" hidden="1">
      <c r="A141" s="561"/>
      <c r="B141" s="561"/>
      <c r="C141" s="482"/>
    </row>
    <row r="142" spans="1:3" s="453" customFormat="1" hidden="1">
      <c r="A142" s="561"/>
      <c r="B142" s="561"/>
      <c r="C142" s="482"/>
    </row>
    <row r="143" spans="1:3" s="453" customFormat="1" hidden="1">
      <c r="A143" s="561"/>
      <c r="B143" s="561"/>
      <c r="C143" s="482"/>
    </row>
    <row r="144" spans="1:3" s="453" customFormat="1" hidden="1">
      <c r="A144" s="561"/>
      <c r="B144" s="561"/>
      <c r="C144" s="482"/>
    </row>
    <row r="145" spans="1:3" s="453" customFormat="1" hidden="1">
      <c r="A145" s="561"/>
      <c r="B145" s="561"/>
      <c r="C145" s="482"/>
    </row>
    <row r="146" spans="1:3" s="453" customFormat="1" hidden="1">
      <c r="A146" s="561"/>
      <c r="B146" s="561"/>
      <c r="C146" s="482"/>
    </row>
    <row r="147" spans="1:3" s="453" customFormat="1" hidden="1">
      <c r="A147" s="561"/>
      <c r="B147" s="561"/>
      <c r="C147" s="482"/>
    </row>
    <row r="148" spans="1:3" s="453" customFormat="1" hidden="1">
      <c r="A148" s="561"/>
      <c r="B148" s="561"/>
      <c r="C148" s="482"/>
    </row>
    <row r="149" spans="1:3" s="453" customFormat="1" hidden="1">
      <c r="A149" s="561"/>
      <c r="B149" s="561"/>
      <c r="C149" s="482"/>
    </row>
    <row r="150" spans="1:3" s="453" customFormat="1" hidden="1">
      <c r="A150" s="561"/>
      <c r="B150" s="561"/>
      <c r="C150" s="482"/>
    </row>
    <row r="151" spans="1:3" s="453" customFormat="1" hidden="1">
      <c r="A151" s="561"/>
      <c r="B151" s="561"/>
      <c r="C151" s="482"/>
    </row>
    <row r="152" spans="1:3" s="453" customFormat="1" hidden="1">
      <c r="A152" s="561"/>
      <c r="B152" s="561"/>
      <c r="C152" s="482"/>
    </row>
    <row r="153" spans="1:3" s="453" customFormat="1" hidden="1">
      <c r="A153" s="561"/>
      <c r="B153" s="561"/>
      <c r="C153" s="482"/>
    </row>
    <row r="154" spans="1:3" s="453" customFormat="1" hidden="1">
      <c r="A154" s="561"/>
      <c r="B154" s="561"/>
      <c r="C154" s="482"/>
    </row>
    <row r="155" spans="1:3" s="453" customFormat="1" hidden="1">
      <c r="A155" s="561"/>
      <c r="B155" s="561"/>
      <c r="C155" s="482"/>
    </row>
    <row r="156" spans="1:3" s="453" customFormat="1" hidden="1">
      <c r="A156" s="561"/>
      <c r="B156" s="561"/>
      <c r="C156" s="482"/>
    </row>
    <row r="157" spans="1:3" s="453" customFormat="1" hidden="1">
      <c r="A157" s="561"/>
      <c r="B157" s="561"/>
      <c r="C157" s="482"/>
    </row>
    <row r="158" spans="1:3" s="453" customFormat="1" hidden="1">
      <c r="A158" s="561"/>
      <c r="B158" s="561"/>
      <c r="C158" s="482"/>
    </row>
    <row r="159" spans="1:3" s="453" customFormat="1" hidden="1">
      <c r="A159" s="561"/>
      <c r="B159" s="561"/>
      <c r="C159" s="482"/>
    </row>
    <row r="160" spans="1:3" s="453" customFormat="1" hidden="1">
      <c r="A160" s="561"/>
      <c r="B160" s="561"/>
      <c r="C160" s="482"/>
    </row>
    <row r="161" spans="1:3" s="453" customFormat="1" hidden="1">
      <c r="A161" s="561"/>
      <c r="B161" s="561"/>
      <c r="C161" s="482"/>
    </row>
    <row r="162" spans="1:3" s="453" customFormat="1" hidden="1">
      <c r="A162" s="561"/>
      <c r="B162" s="561"/>
      <c r="C162" s="482"/>
    </row>
    <row r="163" spans="1:3" s="453" customFormat="1" hidden="1">
      <c r="A163" s="561"/>
      <c r="B163" s="561"/>
      <c r="C163" s="482"/>
    </row>
    <row r="164" spans="1:3" s="453" customFormat="1" hidden="1">
      <c r="A164" s="561"/>
      <c r="B164" s="561"/>
      <c r="C164" s="482"/>
    </row>
    <row r="165" spans="1:3" s="453" customFormat="1" hidden="1">
      <c r="A165" s="561"/>
      <c r="B165" s="561"/>
      <c r="C165" s="482"/>
    </row>
    <row r="166" spans="1:3" s="453" customFormat="1" hidden="1">
      <c r="A166" s="561"/>
      <c r="B166" s="561"/>
      <c r="C166" s="482"/>
    </row>
    <row r="167" spans="1:3" s="453" customFormat="1" hidden="1">
      <c r="A167" s="561"/>
      <c r="B167" s="561"/>
      <c r="C167" s="482"/>
    </row>
    <row r="168" spans="1:3" s="453" customFormat="1" hidden="1">
      <c r="A168" s="561"/>
      <c r="B168" s="561"/>
      <c r="C168" s="482"/>
    </row>
    <row r="169" spans="1:3" s="453" customFormat="1" hidden="1">
      <c r="A169" s="561"/>
      <c r="B169" s="561"/>
      <c r="C169" s="482"/>
    </row>
    <row r="170" spans="1:3" s="453" customFormat="1" hidden="1">
      <c r="A170" s="561"/>
      <c r="B170" s="561"/>
      <c r="C170" s="482"/>
    </row>
    <row r="171" spans="1:3" s="453" customFormat="1" hidden="1">
      <c r="A171" s="561"/>
      <c r="B171" s="561"/>
      <c r="C171" s="482"/>
    </row>
    <row r="172" spans="1:3" s="453" customFormat="1" hidden="1">
      <c r="A172" s="561"/>
      <c r="B172" s="561"/>
      <c r="C172" s="482"/>
    </row>
    <row r="173" spans="1:3" s="453" customFormat="1" hidden="1">
      <c r="A173" s="561"/>
      <c r="B173" s="561"/>
      <c r="C173" s="482"/>
    </row>
    <row r="174" spans="1:3" s="453" customFormat="1" hidden="1">
      <c r="A174" s="561"/>
      <c r="B174" s="561"/>
      <c r="C174" s="482"/>
    </row>
    <row r="175" spans="1:3" s="453" customFormat="1" hidden="1">
      <c r="A175" s="561"/>
      <c r="B175" s="561"/>
      <c r="C175" s="482"/>
    </row>
    <row r="176" spans="1:3" s="453" customFormat="1" hidden="1">
      <c r="A176" s="561"/>
      <c r="B176" s="561"/>
      <c r="C176" s="482"/>
    </row>
    <row r="177" spans="1:10" s="453" customFormat="1" hidden="1">
      <c r="A177" s="561"/>
      <c r="B177" s="561"/>
      <c r="C177" s="482"/>
    </row>
    <row r="178" spans="1:10" s="453" customFormat="1" hidden="1">
      <c r="A178" s="561"/>
      <c r="B178" s="561"/>
      <c r="C178" s="482"/>
    </row>
    <row r="179" spans="1:10" s="453" customFormat="1" hidden="1">
      <c r="A179" s="561"/>
      <c r="B179" s="561"/>
      <c r="C179" s="482"/>
    </row>
    <row r="180" spans="1:10">
      <c r="A180" s="561"/>
      <c r="B180" s="561"/>
      <c r="C180" s="482"/>
      <c r="D180" s="453"/>
      <c r="E180" s="453"/>
      <c r="F180" s="453"/>
      <c r="G180" s="453"/>
      <c r="H180" s="453"/>
      <c r="J180" s="453"/>
    </row>
    <row r="181" spans="1:10" s="453" customFormat="1">
      <c r="C181" s="482"/>
    </row>
    <row r="182" spans="1:10" s="453" customFormat="1">
      <c r="C182" s="482"/>
    </row>
    <row r="183" spans="1:10">
      <c r="A183" s="453"/>
      <c r="B183" s="453"/>
      <c r="C183" s="482"/>
      <c r="D183" s="453"/>
      <c r="E183" s="453"/>
      <c r="F183" s="453"/>
      <c r="G183" s="453"/>
      <c r="H183" s="453"/>
      <c r="J183" s="453"/>
    </row>
    <row r="184" spans="1:10">
      <c r="A184" s="453"/>
      <c r="B184" s="453"/>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DC183"/>
  </sheetPr>
  <dimension ref="A1:AB174"/>
  <sheetViews>
    <sheetView topLeftCell="A2" zoomScaleNormal="100" workbookViewId="0">
      <selection activeCell="A2" sqref="A2"/>
    </sheetView>
  </sheetViews>
  <sheetFormatPr defaultColWidth="0" defaultRowHeight="15" zeroHeight="1"/>
  <cols>
    <col min="1" max="2" width="100.7109375" style="457" customWidth="1"/>
    <col min="3" max="3" width="20.7109375" style="489" customWidth="1"/>
    <col min="4" max="8" width="14.7109375" style="457" customWidth="1"/>
    <col min="9" max="9" width="1.28515625" style="453" customWidth="1"/>
    <col min="10" max="10" width="12.7109375" style="457" customWidth="1"/>
    <col min="11" max="15" width="9.140625" style="453" customWidth="1"/>
    <col min="16" max="27" width="0" style="453" hidden="1" customWidth="1"/>
    <col min="28" max="28" width="0" style="457" hidden="1" customWidth="1"/>
    <col min="29" max="16384" width="9.140625" style="457" hidden="1"/>
  </cols>
  <sheetData>
    <row r="1" spans="1:27" s="453" customFormat="1" hidden="1">
      <c r="C1" s="454"/>
    </row>
    <row r="2" spans="1:27">
      <c r="A2" s="397" t="s">
        <v>1425</v>
      </c>
      <c r="B2" s="397" t="s">
        <v>1430</v>
      </c>
      <c r="C2" s="455"/>
      <c r="D2" s="455"/>
      <c r="E2" s="455"/>
      <c r="F2" s="455"/>
      <c r="G2" s="455"/>
      <c r="H2" s="455"/>
      <c r="I2" s="456"/>
      <c r="J2" s="455"/>
    </row>
    <row r="3" spans="1:27" s="461" customFormat="1">
      <c r="A3" s="458"/>
      <c r="B3" s="458"/>
      <c r="C3" s="459"/>
      <c r="D3" s="460"/>
      <c r="E3" s="460"/>
      <c r="F3" s="460"/>
      <c r="G3" s="460"/>
      <c r="H3" s="460"/>
      <c r="I3" s="453"/>
      <c r="J3" s="460"/>
      <c r="K3" s="453"/>
      <c r="L3" s="453"/>
      <c r="M3" s="453"/>
      <c r="N3" s="453"/>
      <c r="O3" s="453"/>
      <c r="P3" s="453"/>
      <c r="Q3" s="453"/>
      <c r="R3" s="453"/>
      <c r="S3" s="453"/>
      <c r="T3" s="453"/>
      <c r="U3" s="453"/>
      <c r="V3" s="453"/>
      <c r="W3" s="453"/>
      <c r="X3" s="453"/>
      <c r="Y3" s="453"/>
      <c r="Z3" s="453"/>
      <c r="AA3" s="453"/>
    </row>
    <row r="4" spans="1:27" ht="17.25">
      <c r="A4" s="563" t="s">
        <v>1931</v>
      </c>
      <c r="B4" s="563" t="s">
        <v>1932</v>
      </c>
      <c r="C4" s="463" t="s">
        <v>1520</v>
      </c>
      <c r="D4" s="464">
        <v>2014</v>
      </c>
      <c r="E4" s="464">
        <v>2015</v>
      </c>
      <c r="F4" s="464">
        <v>2016</v>
      </c>
      <c r="G4" s="464">
        <v>2017</v>
      </c>
      <c r="H4" s="467">
        <v>2018</v>
      </c>
      <c r="I4" s="488"/>
      <c r="J4" s="467" t="s">
        <v>1438</v>
      </c>
    </row>
    <row r="5" spans="1:27">
      <c r="A5" s="291" t="s">
        <v>1080</v>
      </c>
      <c r="B5" s="291" t="s">
        <v>516</v>
      </c>
      <c r="C5" s="497" t="s">
        <v>1933</v>
      </c>
      <c r="D5" s="564">
        <v>4929</v>
      </c>
      <c r="E5" s="564">
        <v>4267.5</v>
      </c>
      <c r="F5" s="564">
        <v>3627.8</v>
      </c>
      <c r="G5" s="564">
        <v>4218</v>
      </c>
      <c r="H5" s="564">
        <v>5306.5</v>
      </c>
      <c r="I5" s="488"/>
      <c r="J5" s="564" t="s">
        <v>1934</v>
      </c>
    </row>
    <row r="6" spans="1:27">
      <c r="A6" s="565" t="s">
        <v>1081</v>
      </c>
      <c r="B6" s="565" t="s">
        <v>1935</v>
      </c>
      <c r="C6" s="499" t="s">
        <v>1933</v>
      </c>
      <c r="D6" s="512">
        <v>1.2</v>
      </c>
      <c r="E6" s="512">
        <v>1.5</v>
      </c>
      <c r="F6" s="512">
        <v>1.7</v>
      </c>
      <c r="G6" s="512">
        <v>1.9</v>
      </c>
      <c r="H6" s="512">
        <v>2.8</v>
      </c>
      <c r="I6" s="488"/>
      <c r="J6" s="512" t="s">
        <v>1936</v>
      </c>
    </row>
    <row r="7" spans="1:27" s="453" customFormat="1">
      <c r="A7" s="565" t="s">
        <v>1082</v>
      </c>
      <c r="B7" s="565" t="s">
        <v>1937</v>
      </c>
      <c r="C7" s="499" t="s">
        <v>1933</v>
      </c>
      <c r="D7" s="566">
        <v>4095</v>
      </c>
      <c r="E7" s="566">
        <v>3194.7</v>
      </c>
      <c r="F7" s="566">
        <v>2649.6</v>
      </c>
      <c r="G7" s="566">
        <v>3168.6</v>
      </c>
      <c r="H7" s="566">
        <v>4103.6000000000004</v>
      </c>
      <c r="I7" s="488"/>
      <c r="J7" s="566" t="s">
        <v>1934</v>
      </c>
    </row>
    <row r="8" spans="1:27" s="453" customFormat="1">
      <c r="A8" s="565" t="s">
        <v>1083</v>
      </c>
      <c r="B8" s="565" t="s">
        <v>1938</v>
      </c>
      <c r="C8" s="499" t="s">
        <v>1933</v>
      </c>
      <c r="D8" s="566">
        <v>834</v>
      </c>
      <c r="E8" s="566">
        <v>1072.7</v>
      </c>
      <c r="F8" s="566">
        <v>979.5</v>
      </c>
      <c r="G8" s="566">
        <v>1049.5</v>
      </c>
      <c r="H8" s="566">
        <v>1202.9000000000001</v>
      </c>
      <c r="I8" s="488"/>
      <c r="J8" s="566" t="s">
        <v>1934</v>
      </c>
    </row>
    <row r="9" spans="1:27" s="453" customFormat="1">
      <c r="A9" s="515" t="s">
        <v>1939</v>
      </c>
      <c r="B9" s="515" t="s">
        <v>1940</v>
      </c>
      <c r="C9" s="499" t="s">
        <v>1933</v>
      </c>
      <c r="D9" s="566">
        <v>260</v>
      </c>
      <c r="E9" s="566">
        <v>266.8</v>
      </c>
      <c r="F9" s="566">
        <v>240.3</v>
      </c>
      <c r="G9" s="566">
        <v>255.7</v>
      </c>
      <c r="H9" s="566">
        <v>270.7</v>
      </c>
      <c r="I9" s="488"/>
      <c r="J9" s="566" t="s">
        <v>1934</v>
      </c>
    </row>
    <row r="10" spans="1:27" s="453" customFormat="1">
      <c r="A10" s="515" t="s">
        <v>1941</v>
      </c>
      <c r="B10" s="515" t="s">
        <v>1942</v>
      </c>
      <c r="C10" s="499" t="s">
        <v>1933</v>
      </c>
      <c r="D10" s="566">
        <v>175</v>
      </c>
      <c r="E10" s="566">
        <v>211.1</v>
      </c>
      <c r="F10" s="566">
        <v>125.2</v>
      </c>
      <c r="G10" s="566">
        <v>112.4</v>
      </c>
      <c r="H10" s="566">
        <v>222.5</v>
      </c>
      <c r="I10" s="488"/>
      <c r="J10" s="566" t="s">
        <v>1934</v>
      </c>
    </row>
    <row r="11" spans="1:27" s="453" customFormat="1">
      <c r="A11" s="515" t="s">
        <v>1943</v>
      </c>
      <c r="B11" s="515" t="s">
        <v>1944</v>
      </c>
      <c r="C11" s="499" t="s">
        <v>1933</v>
      </c>
      <c r="D11" s="566">
        <v>161</v>
      </c>
      <c r="E11" s="566">
        <v>107</v>
      </c>
      <c r="F11" s="566">
        <v>114.9</v>
      </c>
      <c r="G11" s="566">
        <v>100.6</v>
      </c>
      <c r="H11" s="566">
        <v>107.1</v>
      </c>
      <c r="I11" s="488"/>
      <c r="J11" s="566" t="s">
        <v>1934</v>
      </c>
    </row>
    <row r="12" spans="1:27" s="453" customFormat="1">
      <c r="A12" s="515" t="s">
        <v>1945</v>
      </c>
      <c r="B12" s="515" t="s">
        <v>1946</v>
      </c>
      <c r="C12" s="499" t="s">
        <v>1933</v>
      </c>
      <c r="D12" s="566">
        <v>238</v>
      </c>
      <c r="E12" s="566">
        <v>487.8</v>
      </c>
      <c r="F12" s="566">
        <v>499.1</v>
      </c>
      <c r="G12" s="566">
        <v>579.64</v>
      </c>
      <c r="H12" s="566">
        <v>602.6</v>
      </c>
      <c r="I12" s="488"/>
      <c r="J12" s="566" t="s">
        <v>1934</v>
      </c>
    </row>
    <row r="13" spans="1:27" s="453" customFormat="1">
      <c r="A13" s="565" t="s">
        <v>1084</v>
      </c>
      <c r="B13" s="565" t="s">
        <v>1947</v>
      </c>
      <c r="C13" s="499" t="s">
        <v>1627</v>
      </c>
      <c r="D13" s="566">
        <v>1592.5</v>
      </c>
      <c r="E13" s="566">
        <v>2903.6782910572865</v>
      </c>
      <c r="F13" s="566">
        <v>3678.7720167382995</v>
      </c>
      <c r="G13" s="566">
        <v>3126.3196644581999</v>
      </c>
      <c r="H13" s="566">
        <v>2973.1393943234002</v>
      </c>
      <c r="I13" s="488"/>
      <c r="J13" s="566" t="s">
        <v>90</v>
      </c>
    </row>
    <row r="14" spans="1:27" s="453" customFormat="1">
      <c r="A14" s="565" t="s">
        <v>1086</v>
      </c>
      <c r="B14" s="565" t="s">
        <v>1948</v>
      </c>
      <c r="C14" s="499" t="s">
        <v>1627</v>
      </c>
      <c r="D14" s="567"/>
      <c r="E14" s="566">
        <v>231.67764500000001</v>
      </c>
      <c r="F14" s="566">
        <v>328.52215200000001</v>
      </c>
      <c r="G14" s="566">
        <v>351.29918400000003</v>
      </c>
      <c r="H14" s="566">
        <v>372.6</v>
      </c>
      <c r="I14" s="488"/>
      <c r="J14" s="566" t="s">
        <v>90</v>
      </c>
    </row>
    <row r="15" spans="1:27" s="453" customFormat="1">
      <c r="C15" s="454"/>
      <c r="D15" s="488"/>
      <c r="E15" s="488"/>
      <c r="F15" s="488"/>
      <c r="G15" s="488"/>
      <c r="H15" s="488"/>
      <c r="I15" s="488"/>
      <c r="J15" s="488"/>
    </row>
    <row r="16" spans="1:27" s="453" customFormat="1">
      <c r="A16" s="462" t="s">
        <v>1087</v>
      </c>
      <c r="B16" s="462" t="s">
        <v>1949</v>
      </c>
      <c r="C16" s="463" t="s">
        <v>1520</v>
      </c>
      <c r="D16" s="464">
        <v>2014</v>
      </c>
      <c r="E16" s="464">
        <v>2015</v>
      </c>
      <c r="F16" s="464">
        <v>2016</v>
      </c>
      <c r="G16" s="464">
        <v>2017</v>
      </c>
      <c r="H16" s="467">
        <v>2018</v>
      </c>
      <c r="I16" s="488"/>
      <c r="J16" s="467" t="s">
        <v>1438</v>
      </c>
    </row>
    <row r="17" spans="1:10" s="453" customFormat="1">
      <c r="A17" s="291" t="s">
        <v>1088</v>
      </c>
      <c r="B17" s="291" t="s">
        <v>1950</v>
      </c>
      <c r="C17" s="499" t="s">
        <v>1089</v>
      </c>
      <c r="D17" s="528">
        <v>66</v>
      </c>
      <c r="E17" s="528">
        <v>66</v>
      </c>
      <c r="F17" s="528">
        <v>67.122869125324996</v>
      </c>
      <c r="G17" s="528">
        <v>64.704642809602205</v>
      </c>
      <c r="H17" s="528">
        <v>65.610422402225112</v>
      </c>
      <c r="I17" s="488"/>
      <c r="J17" s="528" t="s">
        <v>90</v>
      </c>
    </row>
    <row r="18" spans="1:10" s="453" customFormat="1">
      <c r="A18" s="291" t="s">
        <v>1090</v>
      </c>
      <c r="B18" s="291" t="s">
        <v>1951</v>
      </c>
      <c r="C18" s="499" t="s">
        <v>1089</v>
      </c>
      <c r="D18" s="528">
        <v>69</v>
      </c>
      <c r="E18" s="528">
        <v>68</v>
      </c>
      <c r="F18" s="528">
        <v>69</v>
      </c>
      <c r="G18" s="528">
        <v>85</v>
      </c>
      <c r="H18" s="528">
        <v>85.151274754085193</v>
      </c>
      <c r="I18" s="488"/>
      <c r="J18" s="528" t="s">
        <v>90</v>
      </c>
    </row>
    <row r="19" spans="1:10" s="453" customFormat="1">
      <c r="A19" s="291" t="s">
        <v>1091</v>
      </c>
      <c r="B19" s="291" t="s">
        <v>1952</v>
      </c>
      <c r="C19" s="499" t="s">
        <v>1089</v>
      </c>
      <c r="D19" s="528">
        <v>67</v>
      </c>
      <c r="E19" s="528">
        <v>66</v>
      </c>
      <c r="F19" s="528">
        <v>67</v>
      </c>
      <c r="G19" s="528">
        <v>51</v>
      </c>
      <c r="H19" s="528">
        <v>53.917515871494295</v>
      </c>
      <c r="I19" s="488"/>
      <c r="J19" s="528" t="s">
        <v>90</v>
      </c>
    </row>
    <row r="20" spans="1:10" s="453" customFormat="1">
      <c r="A20" s="291" t="s">
        <v>1092</v>
      </c>
      <c r="B20" s="291" t="s">
        <v>1953</v>
      </c>
      <c r="C20" s="499" t="s">
        <v>1089</v>
      </c>
      <c r="D20" s="567"/>
      <c r="E20" s="528">
        <v>49</v>
      </c>
      <c r="F20" s="528">
        <v>49</v>
      </c>
      <c r="G20" s="528">
        <v>53</v>
      </c>
      <c r="H20" s="528">
        <v>52.971458702337358</v>
      </c>
      <c r="I20" s="488"/>
      <c r="J20" s="528" t="s">
        <v>90</v>
      </c>
    </row>
    <row r="21" spans="1:10" s="453" customFormat="1">
      <c r="C21" s="454"/>
    </row>
    <row r="22" spans="1:10" s="453" customFormat="1">
      <c r="A22" s="462" t="s">
        <v>1093</v>
      </c>
      <c r="B22" s="462" t="s">
        <v>1954</v>
      </c>
      <c r="C22" s="568" t="s">
        <v>1520</v>
      </c>
      <c r="D22" s="465">
        <v>2014</v>
      </c>
      <c r="E22" s="465">
        <v>2015</v>
      </c>
      <c r="F22" s="465">
        <v>2016</v>
      </c>
      <c r="G22" s="465">
        <v>2017</v>
      </c>
      <c r="H22" s="466">
        <v>2018</v>
      </c>
      <c r="I22" s="479"/>
      <c r="J22" s="466" t="s">
        <v>1438</v>
      </c>
    </row>
    <row r="23" spans="1:10" s="453" customFormat="1" ht="17.25">
      <c r="A23" s="478" t="s">
        <v>1955</v>
      </c>
      <c r="B23" s="478" t="s">
        <v>1956</v>
      </c>
      <c r="C23" s="477" t="s">
        <v>1957</v>
      </c>
      <c r="D23" s="569">
        <v>88</v>
      </c>
      <c r="E23" s="569">
        <v>90</v>
      </c>
      <c r="F23" s="569">
        <v>93</v>
      </c>
      <c r="G23" s="569">
        <v>137</v>
      </c>
      <c r="H23" s="569">
        <v>126</v>
      </c>
      <c r="I23" s="570"/>
      <c r="J23" s="475" t="s">
        <v>1958</v>
      </c>
    </row>
    <row r="24" spans="1:10" s="453" customFormat="1">
      <c r="A24" s="554" t="s">
        <v>1959</v>
      </c>
      <c r="B24" s="554" t="s">
        <v>1960</v>
      </c>
      <c r="C24" s="471" t="s">
        <v>1957</v>
      </c>
      <c r="D24" s="472">
        <v>51</v>
      </c>
      <c r="E24" s="472">
        <v>42</v>
      </c>
      <c r="F24" s="472">
        <v>66</v>
      </c>
      <c r="G24" s="472">
        <v>65</v>
      </c>
      <c r="H24" s="472">
        <v>53</v>
      </c>
      <c r="I24" s="479"/>
      <c r="J24" s="472" t="s">
        <v>1958</v>
      </c>
    </row>
    <row r="25" spans="1:10" s="453" customFormat="1">
      <c r="A25" s="554" t="s">
        <v>1961</v>
      </c>
      <c r="B25" s="554" t="s">
        <v>1962</v>
      </c>
      <c r="C25" s="471" t="s">
        <v>1957</v>
      </c>
      <c r="D25" s="472">
        <v>37</v>
      </c>
      <c r="E25" s="472">
        <v>48</v>
      </c>
      <c r="F25" s="472">
        <v>27</v>
      </c>
      <c r="G25" s="472">
        <v>72</v>
      </c>
      <c r="H25" s="472">
        <v>73</v>
      </c>
      <c r="I25" s="479"/>
      <c r="J25" s="472" t="s">
        <v>1958</v>
      </c>
    </row>
    <row r="26" spans="1:10" s="453" customFormat="1">
      <c r="A26" s="571" t="s">
        <v>1094</v>
      </c>
      <c r="B26" s="571" t="s">
        <v>1963</v>
      </c>
      <c r="C26" s="572" t="s">
        <v>1957</v>
      </c>
      <c r="D26" s="573">
        <v>61</v>
      </c>
      <c r="E26" s="573">
        <v>58</v>
      </c>
      <c r="F26" s="573">
        <v>63</v>
      </c>
      <c r="G26" s="573">
        <v>85</v>
      </c>
      <c r="H26" s="573">
        <v>82</v>
      </c>
      <c r="I26" s="574"/>
      <c r="J26" s="573" t="s">
        <v>1958</v>
      </c>
    </row>
    <row r="27" spans="1:10" s="453" customFormat="1" ht="17.25">
      <c r="A27" s="571" t="s">
        <v>1964</v>
      </c>
      <c r="B27" s="571" t="s">
        <v>1965</v>
      </c>
      <c r="C27" s="572" t="s">
        <v>1957</v>
      </c>
      <c r="D27" s="573">
        <v>22</v>
      </c>
      <c r="E27" s="573">
        <v>27</v>
      </c>
      <c r="F27" s="573">
        <v>26</v>
      </c>
      <c r="G27" s="573">
        <v>47</v>
      </c>
      <c r="H27" s="573">
        <v>37</v>
      </c>
      <c r="I27" s="574"/>
      <c r="J27" s="573" t="s">
        <v>1958</v>
      </c>
    </row>
    <row r="28" spans="1:10" s="453" customFormat="1">
      <c r="A28" s="478" t="s">
        <v>1096</v>
      </c>
      <c r="B28" s="478" t="s">
        <v>1966</v>
      </c>
      <c r="C28" s="477" t="s">
        <v>1957</v>
      </c>
      <c r="D28" s="473"/>
      <c r="E28" s="473"/>
      <c r="F28" s="473"/>
      <c r="G28" s="569">
        <v>100</v>
      </c>
      <c r="H28" s="569">
        <v>79</v>
      </c>
      <c r="I28" s="479"/>
      <c r="J28" s="475" t="s">
        <v>1958</v>
      </c>
    </row>
    <row r="29" spans="1:10" s="453" customFormat="1">
      <c r="A29" s="554" t="s">
        <v>1959</v>
      </c>
      <c r="B29" s="554" t="s">
        <v>1960</v>
      </c>
      <c r="C29" s="471" t="s">
        <v>1957</v>
      </c>
      <c r="D29" s="476"/>
      <c r="E29" s="476"/>
      <c r="F29" s="476"/>
      <c r="G29" s="472">
        <v>65</v>
      </c>
      <c r="H29" s="472">
        <v>53</v>
      </c>
      <c r="I29" s="479"/>
      <c r="J29" s="472" t="s">
        <v>1958</v>
      </c>
    </row>
    <row r="30" spans="1:10" s="453" customFormat="1">
      <c r="A30" s="554" t="s">
        <v>1961</v>
      </c>
      <c r="B30" s="554" t="s">
        <v>1962</v>
      </c>
      <c r="C30" s="471" t="s">
        <v>1957</v>
      </c>
      <c r="D30" s="476"/>
      <c r="E30" s="476"/>
      <c r="F30" s="476"/>
      <c r="G30" s="472">
        <v>35</v>
      </c>
      <c r="H30" s="472">
        <v>26</v>
      </c>
      <c r="I30" s="479"/>
      <c r="J30" s="472" t="s">
        <v>1958</v>
      </c>
    </row>
    <row r="31" spans="1:10" s="453" customFormat="1">
      <c r="A31" s="571" t="s">
        <v>1094</v>
      </c>
      <c r="B31" s="571" t="s">
        <v>1963</v>
      </c>
      <c r="C31" s="572" t="s">
        <v>1957</v>
      </c>
      <c r="D31" s="476"/>
      <c r="E31" s="476"/>
      <c r="F31" s="476"/>
      <c r="G31" s="573">
        <v>66</v>
      </c>
      <c r="H31" s="573">
        <v>38</v>
      </c>
      <c r="I31" s="574"/>
      <c r="J31" s="573" t="s">
        <v>1958</v>
      </c>
    </row>
    <row r="32" spans="1:10" s="453" customFormat="1">
      <c r="A32" s="571" t="s">
        <v>1095</v>
      </c>
      <c r="B32" s="571" t="s">
        <v>1967</v>
      </c>
      <c r="C32" s="572" t="s">
        <v>1957</v>
      </c>
      <c r="D32" s="476"/>
      <c r="E32" s="476"/>
      <c r="F32" s="476"/>
      <c r="G32" s="573">
        <v>33</v>
      </c>
      <c r="H32" s="573">
        <v>19</v>
      </c>
      <c r="I32" s="574"/>
      <c r="J32" s="573" t="s">
        <v>1958</v>
      </c>
    </row>
    <row r="33" spans="1:10" s="453" customFormat="1">
      <c r="A33" s="478" t="s">
        <v>1097</v>
      </c>
      <c r="B33" s="478" t="s">
        <v>1968</v>
      </c>
      <c r="C33" s="477" t="s">
        <v>1957</v>
      </c>
      <c r="D33" s="473"/>
      <c r="E33" s="473"/>
      <c r="F33" s="575">
        <v>97</v>
      </c>
      <c r="G33" s="575">
        <v>132</v>
      </c>
      <c r="H33" s="575">
        <v>142</v>
      </c>
      <c r="I33" s="479"/>
      <c r="J33" s="475" t="s">
        <v>1958</v>
      </c>
    </row>
    <row r="34" spans="1:10" s="453" customFormat="1">
      <c r="A34" s="318" t="s">
        <v>1098</v>
      </c>
      <c r="B34" s="318" t="s">
        <v>1969</v>
      </c>
      <c r="C34" s="471" t="s">
        <v>1957</v>
      </c>
      <c r="D34" s="476"/>
      <c r="E34" s="476"/>
      <c r="F34" s="472">
        <v>6</v>
      </c>
      <c r="G34" s="472">
        <v>22</v>
      </c>
      <c r="H34" s="472">
        <v>16</v>
      </c>
      <c r="I34" s="479"/>
      <c r="J34" s="472" t="s">
        <v>1958</v>
      </c>
    </row>
    <row r="35" spans="1:10" s="453" customFormat="1">
      <c r="A35" s="318" t="s">
        <v>1099</v>
      </c>
      <c r="B35" s="318" t="s">
        <v>1970</v>
      </c>
      <c r="C35" s="471" t="s">
        <v>1957</v>
      </c>
      <c r="D35" s="476"/>
      <c r="E35" s="476"/>
      <c r="F35" s="472">
        <v>24</v>
      </c>
      <c r="G35" s="472">
        <v>16</v>
      </c>
      <c r="H35" s="472">
        <v>15</v>
      </c>
      <c r="I35" s="479"/>
      <c r="J35" s="472" t="s">
        <v>1958</v>
      </c>
    </row>
    <row r="36" spans="1:10" s="453" customFormat="1">
      <c r="A36" s="318" t="s">
        <v>1100</v>
      </c>
      <c r="B36" s="318" t="s">
        <v>1971</v>
      </c>
      <c r="C36" s="471" t="s">
        <v>1957</v>
      </c>
      <c r="D36" s="476"/>
      <c r="E36" s="476"/>
      <c r="F36" s="472">
        <v>5</v>
      </c>
      <c r="G36" s="472">
        <v>15</v>
      </c>
      <c r="H36" s="472">
        <v>29</v>
      </c>
      <c r="I36" s="479"/>
      <c r="J36" s="472" t="s">
        <v>1958</v>
      </c>
    </row>
    <row r="37" spans="1:10" s="453" customFormat="1">
      <c r="A37" s="318" t="s">
        <v>1101</v>
      </c>
      <c r="B37" s="318" t="s">
        <v>1972</v>
      </c>
      <c r="C37" s="471" t="s">
        <v>1957</v>
      </c>
      <c r="D37" s="476"/>
      <c r="E37" s="476"/>
      <c r="F37" s="472">
        <v>14</v>
      </c>
      <c r="G37" s="472">
        <v>12</v>
      </c>
      <c r="H37" s="472">
        <v>8</v>
      </c>
      <c r="I37" s="479"/>
      <c r="J37" s="472" t="s">
        <v>1958</v>
      </c>
    </row>
    <row r="38" spans="1:10" s="453" customFormat="1">
      <c r="A38" s="318" t="s">
        <v>1102</v>
      </c>
      <c r="B38" s="318" t="s">
        <v>1973</v>
      </c>
      <c r="C38" s="471" t="s">
        <v>1957</v>
      </c>
      <c r="D38" s="476"/>
      <c r="E38" s="476"/>
      <c r="F38" s="472">
        <v>0</v>
      </c>
      <c r="G38" s="472">
        <v>10</v>
      </c>
      <c r="H38" s="472">
        <v>10</v>
      </c>
      <c r="I38" s="479"/>
      <c r="J38" s="472" t="s">
        <v>1958</v>
      </c>
    </row>
    <row r="39" spans="1:10" s="453" customFormat="1">
      <c r="A39" s="318" t="s">
        <v>1103</v>
      </c>
      <c r="B39" s="318" t="s">
        <v>1974</v>
      </c>
      <c r="C39" s="471" t="s">
        <v>1957</v>
      </c>
      <c r="D39" s="476"/>
      <c r="E39" s="476"/>
      <c r="F39" s="472">
        <v>2</v>
      </c>
      <c r="G39" s="472">
        <v>8</v>
      </c>
      <c r="H39" s="472">
        <v>3</v>
      </c>
      <c r="I39" s="479"/>
      <c r="J39" s="472" t="s">
        <v>1958</v>
      </c>
    </row>
    <row r="40" spans="1:10">
      <c r="A40" s="318" t="s">
        <v>1104</v>
      </c>
      <c r="B40" s="318" t="s">
        <v>1975</v>
      </c>
      <c r="C40" s="471" t="s">
        <v>1957</v>
      </c>
      <c r="D40" s="476"/>
      <c r="E40" s="476"/>
      <c r="F40" s="472">
        <v>14</v>
      </c>
      <c r="G40" s="472">
        <v>7</v>
      </c>
      <c r="H40" s="472">
        <v>12</v>
      </c>
      <c r="I40" s="479"/>
      <c r="J40" s="472" t="s">
        <v>1958</v>
      </c>
    </row>
    <row r="41" spans="1:10">
      <c r="A41" s="318" t="s">
        <v>1105</v>
      </c>
      <c r="B41" s="318" t="s">
        <v>1976</v>
      </c>
      <c r="C41" s="471" t="s">
        <v>1957</v>
      </c>
      <c r="D41" s="476"/>
      <c r="E41" s="476"/>
      <c r="F41" s="472">
        <v>0</v>
      </c>
      <c r="G41" s="472">
        <v>5</v>
      </c>
      <c r="H41" s="472">
        <v>3</v>
      </c>
      <c r="I41" s="479"/>
      <c r="J41" s="472" t="s">
        <v>1958</v>
      </c>
    </row>
    <row r="42" spans="1:10">
      <c r="A42" s="318" t="s">
        <v>1106</v>
      </c>
      <c r="B42" s="318" t="s">
        <v>1977</v>
      </c>
      <c r="C42" s="471" t="s">
        <v>1957</v>
      </c>
      <c r="D42" s="476"/>
      <c r="E42" s="476"/>
      <c r="F42" s="472">
        <v>3</v>
      </c>
      <c r="G42" s="472">
        <v>4</v>
      </c>
      <c r="H42" s="472">
        <v>11</v>
      </c>
      <c r="I42" s="479"/>
      <c r="J42" s="472" t="s">
        <v>1958</v>
      </c>
    </row>
    <row r="43" spans="1:10">
      <c r="A43" s="318" t="s">
        <v>1107</v>
      </c>
      <c r="B43" s="318" t="s">
        <v>1978</v>
      </c>
      <c r="C43" s="471" t="s">
        <v>1957</v>
      </c>
      <c r="D43" s="476"/>
      <c r="E43" s="476"/>
      <c r="F43" s="472">
        <v>2</v>
      </c>
      <c r="G43" s="472">
        <v>4</v>
      </c>
      <c r="H43" s="472">
        <v>2</v>
      </c>
      <c r="I43" s="479"/>
      <c r="J43" s="472" t="s">
        <v>1958</v>
      </c>
    </row>
    <row r="44" spans="1:10">
      <c r="A44" s="318" t="s">
        <v>1108</v>
      </c>
      <c r="B44" s="318" t="s">
        <v>1979</v>
      </c>
      <c r="C44" s="471" t="s">
        <v>1957</v>
      </c>
      <c r="D44" s="476"/>
      <c r="E44" s="476"/>
      <c r="F44" s="472">
        <v>27</v>
      </c>
      <c r="G44" s="472">
        <v>29</v>
      </c>
      <c r="H44" s="472">
        <v>33</v>
      </c>
      <c r="I44" s="479"/>
      <c r="J44" s="472" t="s">
        <v>1958</v>
      </c>
    </row>
    <row r="45" spans="1:10">
      <c r="A45" s="453"/>
      <c r="B45" s="453"/>
      <c r="C45" s="454"/>
      <c r="D45" s="453"/>
      <c r="E45" s="453"/>
      <c r="F45" s="453"/>
      <c r="G45" s="453"/>
      <c r="H45" s="453"/>
      <c r="J45" s="453"/>
    </row>
    <row r="46" spans="1:10">
      <c r="A46" s="462" t="s">
        <v>1109</v>
      </c>
      <c r="B46" s="462" t="s">
        <v>1980</v>
      </c>
      <c r="C46" s="568" t="s">
        <v>1520</v>
      </c>
      <c r="D46" s="465">
        <v>2014</v>
      </c>
      <c r="E46" s="465">
        <v>2015</v>
      </c>
      <c r="F46" s="465">
        <v>2016</v>
      </c>
      <c r="G46" s="465">
        <v>2017</v>
      </c>
      <c r="H46" s="466">
        <v>2018</v>
      </c>
      <c r="I46" s="479"/>
      <c r="J46" s="466" t="s">
        <v>1438</v>
      </c>
    </row>
    <row r="47" spans="1:10">
      <c r="A47" s="576" t="s">
        <v>1110</v>
      </c>
      <c r="B47" s="576" t="s">
        <v>1981</v>
      </c>
      <c r="C47" s="477" t="s">
        <v>1957</v>
      </c>
      <c r="D47" s="470">
        <v>877</v>
      </c>
      <c r="E47" s="470">
        <v>1241</v>
      </c>
      <c r="F47" s="470">
        <v>1222</v>
      </c>
      <c r="G47" s="470">
        <v>1358</v>
      </c>
      <c r="H47" s="470">
        <v>1120</v>
      </c>
      <c r="I47" s="479"/>
      <c r="J47" s="470" t="s">
        <v>1982</v>
      </c>
    </row>
    <row r="48" spans="1:10">
      <c r="A48" s="577" t="s">
        <v>1095</v>
      </c>
      <c r="B48" s="577" t="s">
        <v>1967</v>
      </c>
      <c r="C48" s="471" t="s">
        <v>1957</v>
      </c>
      <c r="D48" s="472">
        <v>427</v>
      </c>
      <c r="E48" s="472">
        <v>562</v>
      </c>
      <c r="F48" s="472">
        <v>578</v>
      </c>
      <c r="G48" s="472">
        <v>632</v>
      </c>
      <c r="H48" s="472">
        <v>565</v>
      </c>
      <c r="I48" s="479"/>
      <c r="J48" s="472" t="s">
        <v>1982</v>
      </c>
    </row>
    <row r="49" spans="1:10">
      <c r="A49" s="557" t="s">
        <v>1111</v>
      </c>
      <c r="B49" s="557" t="s">
        <v>1983</v>
      </c>
      <c r="C49" s="471" t="s">
        <v>1957</v>
      </c>
      <c r="D49" s="476"/>
      <c r="E49" s="476"/>
      <c r="F49" s="476"/>
      <c r="G49" s="472">
        <v>524</v>
      </c>
      <c r="H49" s="472">
        <v>456</v>
      </c>
      <c r="I49" s="479"/>
      <c r="J49" s="472" t="s">
        <v>1982</v>
      </c>
    </row>
    <row r="50" spans="1:10" ht="30">
      <c r="A50" s="557" t="s">
        <v>1112</v>
      </c>
      <c r="B50" s="557" t="s">
        <v>1984</v>
      </c>
      <c r="C50" s="471" t="s">
        <v>1957</v>
      </c>
      <c r="D50" s="476"/>
      <c r="E50" s="476"/>
      <c r="F50" s="476"/>
      <c r="G50" s="472">
        <v>75</v>
      </c>
      <c r="H50" s="472">
        <v>82</v>
      </c>
      <c r="I50" s="479"/>
      <c r="J50" s="472" t="s">
        <v>1982</v>
      </c>
    </row>
    <row r="51" spans="1:10">
      <c r="A51" s="557" t="s">
        <v>1113</v>
      </c>
      <c r="B51" s="557" t="s">
        <v>1985</v>
      </c>
      <c r="C51" s="471" t="s">
        <v>1957</v>
      </c>
      <c r="D51" s="476"/>
      <c r="E51" s="476"/>
      <c r="F51" s="476"/>
      <c r="G51" s="472">
        <v>14</v>
      </c>
      <c r="H51" s="472">
        <v>9</v>
      </c>
      <c r="I51" s="479"/>
      <c r="J51" s="472" t="s">
        <v>1982</v>
      </c>
    </row>
    <row r="52" spans="1:10">
      <c r="A52" s="557" t="s">
        <v>1114</v>
      </c>
      <c r="B52" s="557" t="s">
        <v>1986</v>
      </c>
      <c r="C52" s="471" t="s">
        <v>1957</v>
      </c>
      <c r="D52" s="476"/>
      <c r="E52" s="476"/>
      <c r="F52" s="476"/>
      <c r="G52" s="472">
        <v>19</v>
      </c>
      <c r="H52" s="472">
        <v>18</v>
      </c>
      <c r="I52" s="479"/>
      <c r="J52" s="472" t="s">
        <v>1982</v>
      </c>
    </row>
    <row r="53" spans="1:10">
      <c r="A53" s="576" t="s">
        <v>1115</v>
      </c>
      <c r="B53" s="576" t="s">
        <v>1987</v>
      </c>
      <c r="C53" s="477" t="s">
        <v>1957</v>
      </c>
      <c r="D53" s="473"/>
      <c r="E53" s="473"/>
      <c r="F53" s="473"/>
      <c r="G53" s="470">
        <v>37</v>
      </c>
      <c r="H53" s="470">
        <v>137</v>
      </c>
      <c r="I53" s="479"/>
      <c r="J53" s="470" t="s">
        <v>1982</v>
      </c>
    </row>
    <row r="54" spans="1:10">
      <c r="A54" s="577" t="s">
        <v>1095</v>
      </c>
      <c r="B54" s="577" t="s">
        <v>1967</v>
      </c>
      <c r="C54" s="471" t="s">
        <v>1957</v>
      </c>
      <c r="D54" s="476"/>
      <c r="E54" s="476"/>
      <c r="F54" s="476"/>
      <c r="G54" s="472">
        <v>8</v>
      </c>
      <c r="H54" s="472">
        <v>41</v>
      </c>
      <c r="I54" s="479"/>
      <c r="J54" s="472" t="s">
        <v>1982</v>
      </c>
    </row>
    <row r="55" spans="1:10">
      <c r="A55" s="557" t="s">
        <v>1111</v>
      </c>
      <c r="B55" s="557" t="s">
        <v>1983</v>
      </c>
      <c r="C55" s="471" t="s">
        <v>1957</v>
      </c>
      <c r="D55" s="476"/>
      <c r="E55" s="476"/>
      <c r="F55" s="476"/>
      <c r="G55" s="472">
        <v>0</v>
      </c>
      <c r="H55" s="472">
        <v>0</v>
      </c>
      <c r="I55" s="479"/>
      <c r="J55" s="472" t="s">
        <v>1982</v>
      </c>
    </row>
    <row r="56" spans="1:10" ht="30">
      <c r="A56" s="557" t="s">
        <v>1112</v>
      </c>
      <c r="B56" s="557" t="s">
        <v>1984</v>
      </c>
      <c r="C56" s="471" t="s">
        <v>1957</v>
      </c>
      <c r="D56" s="476"/>
      <c r="E56" s="476"/>
      <c r="F56" s="476"/>
      <c r="G56" s="472">
        <v>3</v>
      </c>
      <c r="H56" s="472">
        <v>21</v>
      </c>
      <c r="I56" s="479"/>
      <c r="J56" s="472" t="s">
        <v>1982</v>
      </c>
    </row>
    <row r="57" spans="1:10">
      <c r="A57" s="557" t="s">
        <v>1113</v>
      </c>
      <c r="B57" s="557" t="s">
        <v>1985</v>
      </c>
      <c r="C57" s="471" t="s">
        <v>1957</v>
      </c>
      <c r="D57" s="476"/>
      <c r="E57" s="476"/>
      <c r="F57" s="476"/>
      <c r="G57" s="472">
        <v>1</v>
      </c>
      <c r="H57" s="472">
        <v>4</v>
      </c>
      <c r="I57" s="479"/>
      <c r="J57" s="472" t="s">
        <v>1982</v>
      </c>
    </row>
    <row r="58" spans="1:10">
      <c r="A58" s="557" t="s">
        <v>1114</v>
      </c>
      <c r="B58" s="557" t="s">
        <v>1986</v>
      </c>
      <c r="C58" s="471" t="s">
        <v>1957</v>
      </c>
      <c r="D58" s="476"/>
      <c r="E58" s="476"/>
      <c r="F58" s="476"/>
      <c r="G58" s="472">
        <v>4</v>
      </c>
      <c r="H58" s="472">
        <v>16</v>
      </c>
      <c r="I58" s="479"/>
      <c r="J58" s="472" t="s">
        <v>1982</v>
      </c>
    </row>
    <row r="59" spans="1:10" ht="17.25">
      <c r="A59" s="576" t="s">
        <v>1988</v>
      </c>
      <c r="B59" s="576" t="s">
        <v>1989</v>
      </c>
      <c r="C59" s="477" t="s">
        <v>1957</v>
      </c>
      <c r="D59" s="473"/>
      <c r="E59" s="473"/>
      <c r="F59" s="473"/>
      <c r="G59" s="470">
        <v>600</v>
      </c>
      <c r="H59" s="470">
        <v>561</v>
      </c>
      <c r="I59" s="479"/>
      <c r="J59" s="470" t="s">
        <v>1982</v>
      </c>
    </row>
    <row r="60" spans="1:10">
      <c r="A60" s="577" t="s">
        <v>1095</v>
      </c>
      <c r="B60" s="577" t="s">
        <v>1967</v>
      </c>
      <c r="C60" s="471" t="s">
        <v>1957</v>
      </c>
      <c r="D60" s="476"/>
      <c r="E60" s="476"/>
      <c r="F60" s="476"/>
      <c r="G60" s="472">
        <v>239</v>
      </c>
      <c r="H60" s="472">
        <v>315</v>
      </c>
      <c r="I60" s="479"/>
      <c r="J60" s="472" t="s">
        <v>1982</v>
      </c>
    </row>
    <row r="61" spans="1:10">
      <c r="A61" s="557" t="s">
        <v>1111</v>
      </c>
      <c r="B61" s="557" t="s">
        <v>1983</v>
      </c>
      <c r="C61" s="471" t="s">
        <v>1957</v>
      </c>
      <c r="D61" s="476"/>
      <c r="E61" s="476"/>
      <c r="F61" s="476"/>
      <c r="G61" s="472">
        <v>203</v>
      </c>
      <c r="H61" s="472">
        <v>297</v>
      </c>
      <c r="I61" s="479"/>
      <c r="J61" s="472" t="s">
        <v>1982</v>
      </c>
    </row>
    <row r="62" spans="1:10" ht="30">
      <c r="A62" s="557" t="s">
        <v>1112</v>
      </c>
      <c r="B62" s="557" t="s">
        <v>1984</v>
      </c>
      <c r="C62" s="471" t="s">
        <v>1957</v>
      </c>
      <c r="D62" s="476"/>
      <c r="E62" s="476"/>
      <c r="F62" s="476"/>
      <c r="G62" s="472">
        <v>21</v>
      </c>
      <c r="H62" s="472">
        <v>13</v>
      </c>
      <c r="I62" s="479"/>
      <c r="J62" s="472" t="s">
        <v>1982</v>
      </c>
    </row>
    <row r="63" spans="1:10">
      <c r="A63" s="557" t="s">
        <v>1113</v>
      </c>
      <c r="B63" s="557" t="s">
        <v>1985</v>
      </c>
      <c r="C63" s="471" t="s">
        <v>1957</v>
      </c>
      <c r="D63" s="476"/>
      <c r="E63" s="476"/>
      <c r="F63" s="476"/>
      <c r="G63" s="472">
        <v>13</v>
      </c>
      <c r="H63" s="472">
        <v>4</v>
      </c>
      <c r="I63" s="479"/>
      <c r="J63" s="472" t="s">
        <v>1982</v>
      </c>
    </row>
    <row r="64" spans="1:10">
      <c r="A64" s="557" t="s">
        <v>1114</v>
      </c>
      <c r="B64" s="557" t="s">
        <v>1986</v>
      </c>
      <c r="C64" s="471" t="s">
        <v>1957</v>
      </c>
      <c r="D64" s="476"/>
      <c r="E64" s="476"/>
      <c r="F64" s="476"/>
      <c r="G64" s="472">
        <v>2</v>
      </c>
      <c r="H64" s="472">
        <v>1</v>
      </c>
      <c r="I64" s="479"/>
      <c r="J64" s="472" t="s">
        <v>1982</v>
      </c>
    </row>
    <row r="65" spans="1:10" ht="17.25">
      <c r="A65" s="576" t="s">
        <v>1990</v>
      </c>
      <c r="B65" s="576" t="s">
        <v>1991</v>
      </c>
      <c r="C65" s="477" t="s">
        <v>1957</v>
      </c>
      <c r="D65" s="473"/>
      <c r="E65" s="473"/>
      <c r="F65" s="473"/>
      <c r="G65" s="470">
        <v>435</v>
      </c>
      <c r="H65" s="470">
        <v>197</v>
      </c>
      <c r="I65" s="479"/>
      <c r="J65" s="470" t="s">
        <v>1982</v>
      </c>
    </row>
    <row r="66" spans="1:10">
      <c r="A66" s="577" t="s">
        <v>1095</v>
      </c>
      <c r="B66" s="577" t="s">
        <v>1967</v>
      </c>
      <c r="C66" s="471" t="s">
        <v>1957</v>
      </c>
      <c r="D66" s="476"/>
      <c r="E66" s="476"/>
      <c r="F66" s="476"/>
      <c r="G66" s="472">
        <v>294</v>
      </c>
      <c r="H66" s="472">
        <v>124</v>
      </c>
      <c r="I66" s="479"/>
      <c r="J66" s="472" t="s">
        <v>1982</v>
      </c>
    </row>
    <row r="67" spans="1:10">
      <c r="A67" s="557" t="s">
        <v>1111</v>
      </c>
      <c r="B67" s="557" t="s">
        <v>1983</v>
      </c>
      <c r="C67" s="471" t="s">
        <v>1957</v>
      </c>
      <c r="D67" s="476"/>
      <c r="E67" s="476"/>
      <c r="F67" s="476"/>
      <c r="G67" s="472">
        <v>271</v>
      </c>
      <c r="H67" s="472">
        <v>112</v>
      </c>
      <c r="I67" s="479"/>
      <c r="J67" s="472" t="s">
        <v>1982</v>
      </c>
    </row>
    <row r="68" spans="1:10" ht="30">
      <c r="A68" s="557" t="s">
        <v>1112</v>
      </c>
      <c r="B68" s="557" t="s">
        <v>1984</v>
      </c>
      <c r="C68" s="471" t="s">
        <v>1957</v>
      </c>
      <c r="D68" s="476"/>
      <c r="E68" s="476"/>
      <c r="F68" s="476"/>
      <c r="G68" s="472">
        <v>11</v>
      </c>
      <c r="H68" s="472">
        <v>11</v>
      </c>
      <c r="I68" s="479"/>
      <c r="J68" s="472" t="s">
        <v>1982</v>
      </c>
    </row>
    <row r="69" spans="1:10">
      <c r="A69" s="557" t="s">
        <v>1113</v>
      </c>
      <c r="B69" s="557" t="s">
        <v>1985</v>
      </c>
      <c r="C69" s="471" t="s">
        <v>1957</v>
      </c>
      <c r="D69" s="476"/>
      <c r="E69" s="476"/>
      <c r="F69" s="476"/>
      <c r="G69" s="472">
        <v>0</v>
      </c>
      <c r="H69" s="472">
        <v>0</v>
      </c>
      <c r="I69" s="479"/>
      <c r="J69" s="472" t="s">
        <v>1982</v>
      </c>
    </row>
    <row r="70" spans="1:10">
      <c r="A70" s="557" t="s">
        <v>1114</v>
      </c>
      <c r="B70" s="557" t="s">
        <v>1986</v>
      </c>
      <c r="C70" s="471" t="s">
        <v>1957</v>
      </c>
      <c r="D70" s="476"/>
      <c r="E70" s="476"/>
      <c r="F70" s="476"/>
      <c r="G70" s="472">
        <v>12</v>
      </c>
      <c r="H70" s="472">
        <v>1</v>
      </c>
      <c r="I70" s="479"/>
      <c r="J70" s="472" t="s">
        <v>1982</v>
      </c>
    </row>
    <row r="71" spans="1:10" ht="17.25">
      <c r="A71" s="576" t="s">
        <v>1992</v>
      </c>
      <c r="B71" s="576" t="s">
        <v>1993</v>
      </c>
      <c r="C71" s="477" t="s">
        <v>1957</v>
      </c>
      <c r="D71" s="473"/>
      <c r="E71" s="473"/>
      <c r="F71" s="473"/>
      <c r="G71" s="470">
        <v>286</v>
      </c>
      <c r="H71" s="470">
        <v>225</v>
      </c>
      <c r="I71" s="479"/>
      <c r="J71" s="470" t="s">
        <v>1982</v>
      </c>
    </row>
    <row r="72" spans="1:10">
      <c r="A72" s="577" t="s">
        <v>1095</v>
      </c>
      <c r="B72" s="577" t="s">
        <v>1967</v>
      </c>
      <c r="C72" s="471" t="s">
        <v>1957</v>
      </c>
      <c r="D72" s="476"/>
      <c r="E72" s="476"/>
      <c r="F72" s="476"/>
      <c r="G72" s="472">
        <v>91</v>
      </c>
      <c r="H72" s="472">
        <v>85</v>
      </c>
      <c r="I72" s="479"/>
      <c r="J72" s="472" t="s">
        <v>1982</v>
      </c>
    </row>
    <row r="73" spans="1:10">
      <c r="A73" s="557" t="s">
        <v>1111</v>
      </c>
      <c r="B73" s="557" t="s">
        <v>1983</v>
      </c>
      <c r="C73" s="471" t="s">
        <v>1957</v>
      </c>
      <c r="D73" s="476"/>
      <c r="E73" s="476"/>
      <c r="F73" s="476"/>
      <c r="G73" s="472">
        <v>50</v>
      </c>
      <c r="H73" s="472">
        <v>47</v>
      </c>
      <c r="I73" s="479"/>
      <c r="J73" s="472" t="s">
        <v>1982</v>
      </c>
    </row>
    <row r="74" spans="1:10" ht="30">
      <c r="A74" s="557" t="s">
        <v>1112</v>
      </c>
      <c r="B74" s="557" t="s">
        <v>1984</v>
      </c>
      <c r="C74" s="471" t="s">
        <v>1957</v>
      </c>
      <c r="D74" s="476"/>
      <c r="E74" s="476"/>
      <c r="F74" s="476"/>
      <c r="G74" s="472">
        <v>40</v>
      </c>
      <c r="H74" s="472">
        <v>37</v>
      </c>
      <c r="I74" s="479"/>
      <c r="J74" s="472" t="s">
        <v>1982</v>
      </c>
    </row>
    <row r="75" spans="1:10">
      <c r="A75" s="557" t="s">
        <v>1113</v>
      </c>
      <c r="B75" s="557" t="s">
        <v>1985</v>
      </c>
      <c r="C75" s="471" t="s">
        <v>1957</v>
      </c>
      <c r="D75" s="476"/>
      <c r="E75" s="476"/>
      <c r="F75" s="476"/>
      <c r="G75" s="472">
        <v>0</v>
      </c>
      <c r="H75" s="472">
        <v>1</v>
      </c>
      <c r="I75" s="479"/>
      <c r="J75" s="472" t="s">
        <v>1982</v>
      </c>
    </row>
    <row r="76" spans="1:10">
      <c r="A76" s="557" t="s">
        <v>1114</v>
      </c>
      <c r="B76" s="557" t="s">
        <v>1986</v>
      </c>
      <c r="C76" s="471" t="s">
        <v>1957</v>
      </c>
      <c r="D76" s="476"/>
      <c r="E76" s="476"/>
      <c r="F76" s="476"/>
      <c r="G76" s="472">
        <v>1</v>
      </c>
      <c r="H76" s="472">
        <v>0</v>
      </c>
      <c r="I76" s="479"/>
      <c r="J76" s="472" t="s">
        <v>1982</v>
      </c>
    </row>
    <row r="77" spans="1:10">
      <c r="A77" s="453"/>
      <c r="B77" s="453"/>
      <c r="C77" s="454"/>
      <c r="D77" s="453"/>
      <c r="E77" s="453"/>
      <c r="F77" s="453"/>
      <c r="G77" s="453"/>
      <c r="H77" s="453"/>
      <c r="J77" s="453"/>
    </row>
    <row r="78" spans="1:10">
      <c r="A78" s="462" t="s">
        <v>1994</v>
      </c>
      <c r="B78" s="462" t="s">
        <v>1995</v>
      </c>
      <c r="C78" s="463" t="s">
        <v>1520</v>
      </c>
      <c r="D78" s="464">
        <v>2014</v>
      </c>
      <c r="E78" s="465">
        <v>2015</v>
      </c>
      <c r="F78" s="465">
        <v>2016</v>
      </c>
      <c r="G78" s="465">
        <v>2017</v>
      </c>
      <c r="H78" s="466">
        <v>2018</v>
      </c>
      <c r="J78" s="466" t="s">
        <v>1438</v>
      </c>
    </row>
    <row r="79" spans="1:10" ht="17.25">
      <c r="A79" s="576" t="s">
        <v>1996</v>
      </c>
      <c r="B79" s="576" t="s">
        <v>1997</v>
      </c>
      <c r="C79" s="510" t="s">
        <v>1089</v>
      </c>
      <c r="D79" s="545"/>
      <c r="E79" s="545"/>
      <c r="F79" s="545"/>
      <c r="G79" s="545"/>
      <c r="H79" s="578">
        <v>89.9</v>
      </c>
      <c r="J79" s="578" t="s">
        <v>90</v>
      </c>
    </row>
    <row r="80" spans="1:10">
      <c r="A80" s="579" t="s">
        <v>154</v>
      </c>
      <c r="B80" s="579" t="s">
        <v>360</v>
      </c>
      <c r="C80" s="499" t="s">
        <v>1089</v>
      </c>
      <c r="D80" s="547"/>
      <c r="E80" s="547"/>
      <c r="F80" s="547"/>
      <c r="G80" s="547"/>
      <c r="H80" s="528">
        <v>92.4</v>
      </c>
      <c r="J80" s="528" t="s">
        <v>90</v>
      </c>
    </row>
    <row r="81" spans="1:10">
      <c r="A81" s="579" t="s">
        <v>238</v>
      </c>
      <c r="B81" s="579" t="s">
        <v>364</v>
      </c>
      <c r="C81" s="499" t="s">
        <v>1089</v>
      </c>
      <c r="D81" s="547"/>
      <c r="E81" s="547"/>
      <c r="F81" s="547"/>
      <c r="G81" s="547"/>
      <c r="H81" s="528">
        <v>86.5</v>
      </c>
      <c r="J81" s="528" t="s">
        <v>90</v>
      </c>
    </row>
    <row r="82" spans="1:10">
      <c r="A82" s="579" t="s">
        <v>1116</v>
      </c>
      <c r="B82" s="579" t="s">
        <v>363</v>
      </c>
      <c r="C82" s="499" t="s">
        <v>1089</v>
      </c>
      <c r="D82" s="547"/>
      <c r="E82" s="547"/>
      <c r="F82" s="547"/>
      <c r="G82" s="547"/>
      <c r="H82" s="528">
        <v>90.5</v>
      </c>
      <c r="J82" s="528" t="s">
        <v>90</v>
      </c>
    </row>
    <row r="83" spans="1:10">
      <c r="A83" s="579" t="s">
        <v>1117</v>
      </c>
      <c r="B83" s="579" t="s">
        <v>367</v>
      </c>
      <c r="C83" s="499" t="s">
        <v>1089</v>
      </c>
      <c r="D83" s="547"/>
      <c r="E83" s="547"/>
      <c r="F83" s="547"/>
      <c r="G83" s="547"/>
      <c r="H83" s="528">
        <v>78</v>
      </c>
      <c r="J83" s="528" t="s">
        <v>90</v>
      </c>
    </row>
    <row r="84" spans="1:10">
      <c r="A84" s="579" t="s">
        <v>1118</v>
      </c>
      <c r="B84" s="579" t="s">
        <v>1998</v>
      </c>
      <c r="C84" s="499" t="s">
        <v>1089</v>
      </c>
      <c r="D84" s="547"/>
      <c r="E84" s="547"/>
      <c r="F84" s="547"/>
      <c r="G84" s="547"/>
      <c r="H84" s="528">
        <v>82</v>
      </c>
      <c r="J84" s="528" t="s">
        <v>90</v>
      </c>
    </row>
    <row r="85" spans="1:10">
      <c r="A85" s="579" t="s">
        <v>1119</v>
      </c>
      <c r="B85" s="579" t="s">
        <v>370</v>
      </c>
      <c r="C85" s="499" t="s">
        <v>1089</v>
      </c>
      <c r="D85" s="547"/>
      <c r="E85" s="547"/>
      <c r="F85" s="547"/>
      <c r="G85" s="547"/>
      <c r="H85" s="528">
        <v>70.5</v>
      </c>
      <c r="J85" s="528" t="s">
        <v>90</v>
      </c>
    </row>
    <row r="86" spans="1:10">
      <c r="A86" s="579" t="s">
        <v>1120</v>
      </c>
      <c r="B86" s="579" t="s">
        <v>366</v>
      </c>
      <c r="C86" s="499" t="s">
        <v>1089</v>
      </c>
      <c r="D86" s="547"/>
      <c r="E86" s="547"/>
      <c r="F86" s="547"/>
      <c r="G86" s="547"/>
      <c r="H86" s="528">
        <v>81</v>
      </c>
      <c r="J86" s="528" t="s">
        <v>90</v>
      </c>
    </row>
    <row r="87" spans="1:10">
      <c r="A87" s="579" t="s">
        <v>1121</v>
      </c>
      <c r="B87" s="579" t="s">
        <v>1999</v>
      </c>
      <c r="C87" s="499" t="s">
        <v>1089</v>
      </c>
      <c r="D87" s="547"/>
      <c r="E87" s="547"/>
      <c r="F87" s="547"/>
      <c r="G87" s="547"/>
      <c r="H87" s="528">
        <v>67</v>
      </c>
      <c r="J87" s="528" t="s">
        <v>90</v>
      </c>
    </row>
    <row r="88" spans="1:10">
      <c r="A88" s="579" t="s">
        <v>1122</v>
      </c>
      <c r="B88" s="579" t="s">
        <v>368</v>
      </c>
      <c r="C88" s="499" t="s">
        <v>1089</v>
      </c>
      <c r="D88" s="547"/>
      <c r="E88" s="547"/>
      <c r="F88" s="547"/>
      <c r="G88" s="547"/>
      <c r="H88" s="528">
        <v>89</v>
      </c>
      <c r="J88" s="528" t="s">
        <v>90</v>
      </c>
    </row>
    <row r="89" spans="1:10">
      <c r="A89" s="579" t="s">
        <v>1123</v>
      </c>
      <c r="B89" s="579" t="s">
        <v>362</v>
      </c>
      <c r="C89" s="499" t="s">
        <v>1089</v>
      </c>
      <c r="D89" s="547"/>
      <c r="E89" s="547"/>
      <c r="F89" s="547"/>
      <c r="G89" s="547"/>
      <c r="H89" s="528">
        <v>76</v>
      </c>
      <c r="J89" s="528" t="s">
        <v>90</v>
      </c>
    </row>
    <row r="90" spans="1:10">
      <c r="A90" s="453"/>
      <c r="B90" s="453"/>
      <c r="C90" s="454"/>
      <c r="D90" s="453"/>
      <c r="E90" s="453"/>
      <c r="F90" s="453"/>
      <c r="G90" s="453"/>
      <c r="H90" s="453"/>
      <c r="J90" s="453"/>
    </row>
    <row r="91" spans="1:10">
      <c r="A91" s="397" t="s">
        <v>1503</v>
      </c>
      <c r="B91" s="483" t="s">
        <v>1504</v>
      </c>
      <c r="C91" s="484"/>
      <c r="D91" s="455"/>
      <c r="E91" s="455"/>
      <c r="F91" s="455"/>
      <c r="G91" s="455"/>
      <c r="H91" s="455"/>
      <c r="I91" s="456"/>
      <c r="J91" s="455"/>
    </row>
    <row r="92" spans="1:10">
      <c r="A92" s="540" t="s">
        <v>2000</v>
      </c>
      <c r="B92" s="540" t="s">
        <v>2001</v>
      </c>
      <c r="C92" s="486"/>
      <c r="D92" s="486"/>
      <c r="E92" s="486"/>
      <c r="F92" s="486"/>
      <c r="G92" s="486"/>
      <c r="H92" s="486"/>
      <c r="I92" s="580"/>
      <c r="J92" s="580"/>
    </row>
    <row r="93" spans="1:10">
      <c r="A93" s="540" t="s">
        <v>2002</v>
      </c>
      <c r="B93" s="540" t="s">
        <v>2003</v>
      </c>
      <c r="C93" s="543"/>
      <c r="D93" s="543"/>
      <c r="E93" s="543"/>
      <c r="F93" s="543"/>
      <c r="G93" s="543"/>
      <c r="H93" s="543"/>
      <c r="J93" s="453"/>
    </row>
    <row r="94" spans="1:10" ht="86.25" customHeight="1">
      <c r="A94" s="540" t="s">
        <v>2004</v>
      </c>
      <c r="B94" s="540" t="s">
        <v>2005</v>
      </c>
      <c r="C94" s="581"/>
      <c r="D94" s="581"/>
      <c r="E94" s="581"/>
      <c r="F94" s="581"/>
      <c r="G94" s="581"/>
      <c r="H94" s="581"/>
      <c r="J94" s="453"/>
    </row>
    <row r="95" spans="1:10">
      <c r="A95" s="540" t="s">
        <v>2006</v>
      </c>
      <c r="B95" s="540" t="s">
        <v>2007</v>
      </c>
      <c r="C95" s="543"/>
      <c r="D95" s="543"/>
      <c r="E95" s="543"/>
      <c r="F95" s="543"/>
      <c r="G95" s="543"/>
      <c r="H95" s="543"/>
      <c r="I95" s="582"/>
      <c r="J95" s="582"/>
    </row>
    <row r="96" spans="1:10">
      <c r="A96" s="540" t="s">
        <v>2008</v>
      </c>
      <c r="B96" s="540" t="s">
        <v>2009</v>
      </c>
      <c r="C96" s="543"/>
      <c r="D96" s="543"/>
      <c r="E96" s="543"/>
      <c r="F96" s="543"/>
      <c r="G96" s="543"/>
      <c r="H96" s="543"/>
      <c r="I96" s="582"/>
      <c r="J96" s="582"/>
    </row>
    <row r="97" spans="1:10">
      <c r="A97" s="540" t="s">
        <v>2010</v>
      </c>
      <c r="B97" s="540" t="s">
        <v>2011</v>
      </c>
      <c r="C97" s="543"/>
      <c r="D97" s="543"/>
      <c r="E97" s="543"/>
      <c r="F97" s="543"/>
      <c r="G97" s="543"/>
      <c r="H97" s="543"/>
      <c r="I97" s="582"/>
      <c r="J97" s="582"/>
    </row>
    <row r="98" spans="1:10">
      <c r="A98" s="540" t="s">
        <v>2012</v>
      </c>
      <c r="B98" s="540" t="s">
        <v>2013</v>
      </c>
      <c r="C98" s="486"/>
      <c r="D98" s="486"/>
      <c r="E98" s="486"/>
      <c r="F98" s="486"/>
      <c r="G98" s="486"/>
      <c r="H98" s="486"/>
      <c r="I98" s="580"/>
      <c r="J98" s="580"/>
    </row>
    <row r="99" spans="1:10">
      <c r="A99" s="453"/>
      <c r="B99" s="453"/>
      <c r="C99" s="482"/>
      <c r="D99" s="453"/>
      <c r="E99" s="453"/>
      <c r="F99" s="453"/>
      <c r="G99" s="453"/>
      <c r="H99" s="453"/>
      <c r="J99" s="453"/>
    </row>
    <row r="100" spans="1:10">
      <c r="A100" s="483" t="s">
        <v>1510</v>
      </c>
      <c r="B100" s="483" t="s">
        <v>1528</v>
      </c>
      <c r="C100" s="484"/>
      <c r="D100" s="455"/>
      <c r="E100" s="455"/>
      <c r="F100" s="455"/>
      <c r="G100" s="455"/>
      <c r="H100" s="455"/>
      <c r="I100" s="456"/>
      <c r="J100" s="455"/>
    </row>
    <row r="101" spans="1:10">
      <c r="A101" s="583" t="s">
        <v>90</v>
      </c>
      <c r="B101" s="583" t="s">
        <v>90</v>
      </c>
      <c r="C101" s="482"/>
      <c r="D101" s="454"/>
      <c r="E101" s="454"/>
      <c r="F101" s="454"/>
      <c r="G101" s="454"/>
      <c r="H101" s="454"/>
      <c r="J101" s="454"/>
    </row>
    <row r="102" spans="1:10">
      <c r="A102" s="453"/>
      <c r="B102" s="453"/>
      <c r="C102" s="482"/>
      <c r="D102" s="453"/>
      <c r="E102" s="453"/>
      <c r="F102" s="453"/>
      <c r="G102" s="453"/>
      <c r="H102" s="453"/>
      <c r="J102" s="453"/>
    </row>
    <row r="103" spans="1:10">
      <c r="A103" s="453"/>
      <c r="B103" s="453"/>
      <c r="C103" s="482"/>
      <c r="D103" s="453"/>
      <c r="E103" s="453"/>
      <c r="F103" s="453"/>
      <c r="G103" s="453"/>
      <c r="H103" s="453"/>
      <c r="J103" s="453"/>
    </row>
    <row r="104" spans="1:10">
      <c r="A104" s="453"/>
      <c r="B104" s="453"/>
      <c r="C104" s="454"/>
      <c r="D104" s="453"/>
      <c r="E104" s="453"/>
      <c r="F104" s="453"/>
      <c r="G104" s="453"/>
      <c r="H104" s="453"/>
      <c r="J104" s="453"/>
    </row>
    <row r="105" spans="1:10">
      <c r="A105" s="453"/>
      <c r="B105" s="453"/>
      <c r="C105" s="454"/>
      <c r="D105" s="453"/>
      <c r="E105" s="453"/>
      <c r="F105" s="453"/>
      <c r="G105" s="453"/>
      <c r="H105" s="453"/>
      <c r="J105" s="453"/>
    </row>
    <row r="106" spans="1:10">
      <c r="A106" s="453"/>
      <c r="B106" s="453"/>
      <c r="C106" s="454"/>
      <c r="D106" s="453"/>
      <c r="E106" s="453"/>
      <c r="F106" s="453"/>
      <c r="G106" s="453"/>
      <c r="H106" s="453"/>
      <c r="J106" s="453"/>
    </row>
    <row r="107" spans="1:10">
      <c r="A107" s="453"/>
      <c r="B107" s="453"/>
      <c r="C107" s="454"/>
      <c r="D107" s="453"/>
      <c r="E107" s="453"/>
      <c r="F107" s="453"/>
      <c r="G107" s="453"/>
      <c r="H107" s="453"/>
      <c r="J107" s="453"/>
    </row>
    <row r="108" spans="1:10" hidden="1">
      <c r="A108" s="453"/>
      <c r="B108" s="453"/>
      <c r="C108" s="454"/>
      <c r="D108" s="453"/>
      <c r="E108" s="453"/>
      <c r="F108" s="453"/>
      <c r="G108" s="453"/>
      <c r="H108" s="453"/>
      <c r="J108" s="453"/>
    </row>
    <row r="109" spans="1:10" hidden="1">
      <c r="A109" s="453"/>
      <c r="B109" s="453"/>
      <c r="C109" s="454"/>
      <c r="D109" s="453"/>
      <c r="E109" s="453"/>
      <c r="F109" s="453"/>
      <c r="G109" s="453"/>
      <c r="H109" s="453"/>
      <c r="J109" s="453"/>
    </row>
    <row r="110" spans="1:10" hidden="1">
      <c r="A110" s="453"/>
      <c r="B110" s="453"/>
      <c r="C110" s="454"/>
      <c r="D110" s="453"/>
      <c r="E110" s="453"/>
      <c r="F110" s="453"/>
      <c r="G110" s="453"/>
      <c r="H110" s="453"/>
      <c r="J110" s="453"/>
    </row>
    <row r="111" spans="1:10" hidden="1">
      <c r="A111" s="453"/>
      <c r="B111" s="453"/>
      <c r="C111" s="454"/>
      <c r="D111" s="453"/>
      <c r="E111" s="453"/>
      <c r="F111" s="453"/>
      <c r="G111" s="453"/>
      <c r="H111" s="453"/>
      <c r="J111" s="453"/>
    </row>
    <row r="112" spans="1:10" hidden="1">
      <c r="A112" s="453"/>
      <c r="B112" s="453"/>
      <c r="C112" s="454"/>
      <c r="D112" s="453"/>
      <c r="E112" s="453"/>
      <c r="F112" s="453"/>
      <c r="G112" s="453"/>
      <c r="H112" s="453"/>
      <c r="J112" s="453"/>
    </row>
    <row r="113" spans="1:10" hidden="1">
      <c r="A113" s="453"/>
      <c r="B113" s="453"/>
      <c r="C113" s="454"/>
      <c r="D113" s="453"/>
      <c r="E113" s="453"/>
      <c r="F113" s="453"/>
      <c r="G113" s="453"/>
      <c r="H113" s="453"/>
      <c r="J113" s="453"/>
    </row>
    <row r="114" spans="1:10" hidden="1">
      <c r="A114" s="453"/>
      <c r="B114" s="453"/>
      <c r="C114" s="454"/>
      <c r="D114" s="453"/>
      <c r="E114" s="453"/>
      <c r="F114" s="453"/>
      <c r="G114" s="453"/>
      <c r="H114" s="453"/>
      <c r="J114" s="453"/>
    </row>
    <row r="115" spans="1:10" hidden="1">
      <c r="A115" s="453"/>
      <c r="B115" s="453"/>
      <c r="C115" s="454"/>
      <c r="D115" s="453"/>
      <c r="E115" s="453"/>
      <c r="F115" s="453"/>
      <c r="G115" s="453"/>
      <c r="H115" s="453"/>
      <c r="J115" s="453"/>
    </row>
    <row r="116" spans="1:10" hidden="1">
      <c r="A116" s="453"/>
      <c r="B116" s="453"/>
      <c r="C116" s="454"/>
      <c r="D116" s="453"/>
      <c r="E116" s="453"/>
      <c r="F116" s="453"/>
      <c r="G116" s="453"/>
      <c r="H116" s="453"/>
      <c r="J116" s="453"/>
    </row>
    <row r="117" spans="1:10" hidden="1">
      <c r="A117" s="453"/>
      <c r="B117" s="453"/>
      <c r="C117" s="454"/>
      <c r="D117" s="453"/>
      <c r="E117" s="453"/>
      <c r="F117" s="453"/>
      <c r="G117" s="453"/>
      <c r="H117" s="453"/>
      <c r="J117" s="453"/>
    </row>
    <row r="118" spans="1:10" hidden="1">
      <c r="A118" s="453"/>
      <c r="B118" s="453"/>
      <c r="C118" s="454"/>
      <c r="D118" s="453"/>
      <c r="E118" s="453"/>
      <c r="F118" s="453"/>
      <c r="G118" s="453"/>
      <c r="H118" s="453"/>
      <c r="J118" s="453"/>
    </row>
    <row r="119" spans="1:10" hidden="1">
      <c r="A119" s="453"/>
      <c r="B119" s="453"/>
      <c r="C119" s="454"/>
      <c r="D119" s="453"/>
      <c r="E119" s="453"/>
      <c r="F119" s="453"/>
      <c r="G119" s="453"/>
      <c r="H119" s="453"/>
      <c r="J119" s="453"/>
    </row>
    <row r="120" spans="1:10" hidden="1">
      <c r="A120" s="453"/>
      <c r="B120" s="453"/>
      <c r="C120" s="454"/>
      <c r="D120" s="453"/>
      <c r="E120" s="453"/>
      <c r="F120" s="453"/>
      <c r="G120" s="453"/>
      <c r="H120" s="453"/>
      <c r="J120" s="453"/>
    </row>
    <row r="121" spans="1:10" hidden="1">
      <c r="A121" s="453"/>
      <c r="B121" s="453"/>
      <c r="C121" s="454"/>
      <c r="D121" s="453"/>
      <c r="E121" s="453"/>
      <c r="F121" s="453"/>
      <c r="G121" s="453"/>
      <c r="H121" s="453"/>
      <c r="J121" s="453"/>
    </row>
    <row r="122" spans="1:10" hidden="1">
      <c r="A122" s="453"/>
      <c r="B122" s="453"/>
      <c r="C122" s="454"/>
      <c r="D122" s="453"/>
      <c r="E122" s="453"/>
      <c r="F122" s="453"/>
      <c r="G122" s="453"/>
      <c r="H122" s="453"/>
      <c r="J122" s="453"/>
    </row>
    <row r="123" spans="1:10" hidden="1">
      <c r="A123" s="453"/>
      <c r="B123" s="453"/>
      <c r="C123" s="454"/>
      <c r="D123" s="453"/>
      <c r="E123" s="453"/>
      <c r="F123" s="453"/>
      <c r="G123" s="453"/>
      <c r="H123" s="453"/>
      <c r="J123" s="453"/>
    </row>
    <row r="124" spans="1:10" hidden="1">
      <c r="A124" s="453"/>
      <c r="B124" s="453"/>
      <c r="C124" s="454"/>
      <c r="D124" s="453"/>
      <c r="E124" s="453"/>
      <c r="F124" s="453"/>
      <c r="G124" s="453"/>
      <c r="H124" s="453"/>
      <c r="J124" s="453"/>
    </row>
    <row r="125" spans="1:10" hidden="1">
      <c r="A125" s="453"/>
      <c r="B125" s="453"/>
      <c r="C125" s="454"/>
      <c r="D125" s="453"/>
      <c r="E125" s="453"/>
      <c r="F125" s="453"/>
      <c r="G125" s="453"/>
      <c r="H125" s="453"/>
      <c r="J125" s="453"/>
    </row>
    <row r="126" spans="1:10" hidden="1">
      <c r="A126" s="453"/>
      <c r="B126" s="453"/>
      <c r="C126" s="454"/>
      <c r="D126" s="453"/>
      <c r="E126" s="453"/>
      <c r="F126" s="453"/>
      <c r="G126" s="453"/>
      <c r="H126" s="453"/>
      <c r="J126" s="453"/>
    </row>
    <row r="127" spans="1:10" hidden="1">
      <c r="A127" s="453"/>
      <c r="B127" s="453"/>
      <c r="C127" s="454"/>
      <c r="D127" s="453"/>
      <c r="E127" s="453"/>
      <c r="F127" s="453"/>
      <c r="G127" s="453"/>
      <c r="H127" s="453"/>
      <c r="J127" s="453"/>
    </row>
    <row r="128" spans="1:10" hidden="1">
      <c r="A128" s="453"/>
      <c r="B128" s="453"/>
      <c r="C128" s="454"/>
      <c r="D128" s="453"/>
      <c r="E128" s="453"/>
      <c r="F128" s="453"/>
      <c r="G128" s="453"/>
      <c r="H128" s="453"/>
      <c r="J128" s="453"/>
    </row>
    <row r="129" spans="1:10" hidden="1">
      <c r="A129" s="453"/>
      <c r="B129" s="453"/>
      <c r="C129" s="454"/>
      <c r="D129" s="453"/>
      <c r="E129" s="453"/>
      <c r="F129" s="453"/>
      <c r="G129" s="453"/>
      <c r="H129" s="453"/>
      <c r="J129" s="453"/>
    </row>
    <row r="130" spans="1:10" hidden="1">
      <c r="A130" s="453"/>
      <c r="B130" s="453"/>
      <c r="C130" s="454"/>
      <c r="D130" s="453"/>
      <c r="E130" s="453"/>
      <c r="F130" s="453"/>
      <c r="G130" s="453"/>
      <c r="H130" s="453"/>
      <c r="J130" s="453"/>
    </row>
    <row r="131" spans="1:10" hidden="1">
      <c r="A131" s="453"/>
      <c r="B131" s="453"/>
      <c r="C131" s="454"/>
      <c r="D131" s="453"/>
      <c r="E131" s="453"/>
      <c r="F131" s="453"/>
      <c r="G131" s="453"/>
      <c r="H131" s="453"/>
      <c r="J131" s="453"/>
    </row>
    <row r="132" spans="1:10" hidden="1">
      <c r="A132" s="453"/>
      <c r="B132" s="453"/>
      <c r="C132" s="454"/>
      <c r="D132" s="453"/>
      <c r="E132" s="453"/>
      <c r="F132" s="453"/>
      <c r="G132" s="453"/>
      <c r="H132" s="453"/>
      <c r="J132" s="453"/>
    </row>
    <row r="133" spans="1:10" hidden="1">
      <c r="A133" s="453"/>
      <c r="B133" s="453"/>
      <c r="C133" s="454"/>
      <c r="D133" s="453"/>
      <c r="E133" s="453"/>
      <c r="F133" s="453"/>
      <c r="G133" s="453"/>
      <c r="H133" s="453"/>
      <c r="J133" s="453"/>
    </row>
    <row r="134" spans="1:10" hidden="1">
      <c r="A134" s="453"/>
      <c r="B134" s="453"/>
      <c r="C134" s="454"/>
      <c r="D134" s="453"/>
      <c r="E134" s="453"/>
      <c r="F134" s="453"/>
      <c r="G134" s="453"/>
      <c r="H134" s="453"/>
      <c r="J134" s="453"/>
    </row>
    <row r="135" spans="1:10" hidden="1">
      <c r="A135" s="453"/>
      <c r="B135" s="453"/>
      <c r="C135" s="454"/>
      <c r="D135" s="453"/>
      <c r="E135" s="453"/>
      <c r="F135" s="453"/>
      <c r="G135" s="453"/>
      <c r="H135" s="453"/>
      <c r="J135" s="453"/>
    </row>
    <row r="136" spans="1:10" hidden="1">
      <c r="A136" s="453"/>
      <c r="B136" s="453"/>
      <c r="C136" s="454"/>
      <c r="D136" s="453"/>
      <c r="E136" s="453"/>
      <c r="F136" s="453"/>
      <c r="G136" s="453"/>
      <c r="H136" s="453"/>
      <c r="J136" s="453"/>
    </row>
    <row r="137" spans="1:10" hidden="1">
      <c r="A137" s="453"/>
      <c r="B137" s="453"/>
      <c r="C137" s="454"/>
      <c r="D137" s="453"/>
      <c r="E137" s="453"/>
      <c r="F137" s="453"/>
      <c r="G137" s="453"/>
      <c r="H137" s="453"/>
      <c r="J137" s="453"/>
    </row>
    <row r="138" spans="1:10" hidden="1">
      <c r="A138" s="453"/>
      <c r="B138" s="453"/>
      <c r="C138" s="454"/>
      <c r="D138" s="453"/>
      <c r="E138" s="453"/>
      <c r="F138" s="453"/>
      <c r="G138" s="453"/>
      <c r="H138" s="453"/>
      <c r="J138" s="453"/>
    </row>
    <row r="139" spans="1:10" hidden="1">
      <c r="A139" s="453"/>
      <c r="B139" s="453"/>
      <c r="C139" s="454"/>
      <c r="D139" s="453"/>
      <c r="E139" s="453"/>
      <c r="F139" s="453"/>
      <c r="G139" s="453"/>
      <c r="H139" s="453"/>
      <c r="J139" s="453"/>
    </row>
    <row r="140" spans="1:10" hidden="1">
      <c r="A140" s="453"/>
      <c r="B140" s="453"/>
      <c r="C140" s="454"/>
      <c r="D140" s="453"/>
      <c r="E140" s="453"/>
      <c r="F140" s="453"/>
      <c r="G140" s="453"/>
      <c r="H140" s="453"/>
      <c r="J140" s="453"/>
    </row>
    <row r="141" spans="1:10" hidden="1">
      <c r="A141" s="453"/>
      <c r="B141" s="453"/>
      <c r="C141" s="454"/>
      <c r="D141" s="453"/>
      <c r="E141" s="453"/>
      <c r="F141" s="453"/>
      <c r="G141" s="453"/>
      <c r="H141" s="453"/>
      <c r="J141" s="453"/>
    </row>
    <row r="142" spans="1:10" hidden="1">
      <c r="A142" s="453"/>
      <c r="B142" s="453"/>
      <c r="C142" s="454"/>
      <c r="D142" s="453"/>
      <c r="E142" s="453"/>
      <c r="F142" s="453"/>
      <c r="G142" s="453"/>
      <c r="H142" s="453"/>
      <c r="J142" s="453"/>
    </row>
    <row r="143" spans="1:10" hidden="1">
      <c r="A143" s="453"/>
      <c r="B143" s="453"/>
      <c r="C143" s="454"/>
      <c r="D143" s="453"/>
      <c r="E143" s="453"/>
      <c r="F143" s="453"/>
      <c r="G143" s="453"/>
      <c r="H143" s="453"/>
      <c r="J143" s="453"/>
    </row>
    <row r="144" spans="1:10" hidden="1">
      <c r="A144" s="453"/>
      <c r="B144" s="453"/>
      <c r="C144" s="454"/>
      <c r="D144" s="453"/>
      <c r="E144" s="453"/>
      <c r="F144" s="453"/>
      <c r="G144" s="453"/>
      <c r="H144" s="453"/>
      <c r="J144" s="453"/>
    </row>
    <row r="145" spans="1:10" hidden="1">
      <c r="A145" s="453"/>
      <c r="B145" s="453"/>
      <c r="C145" s="454"/>
      <c r="D145" s="453"/>
      <c r="E145" s="453"/>
      <c r="F145" s="453"/>
      <c r="G145" s="453"/>
      <c r="H145" s="453"/>
      <c r="J145" s="453"/>
    </row>
    <row r="146" spans="1:10" hidden="1">
      <c r="A146" s="453"/>
      <c r="B146" s="453"/>
      <c r="C146" s="454"/>
      <c r="D146" s="453"/>
      <c r="E146" s="453"/>
      <c r="F146" s="453"/>
      <c r="G146" s="453"/>
      <c r="H146" s="453"/>
      <c r="J146" s="453"/>
    </row>
    <row r="147" spans="1:10" hidden="1">
      <c r="A147" s="453"/>
      <c r="B147" s="453"/>
      <c r="C147" s="454"/>
      <c r="D147" s="453"/>
      <c r="E147" s="453"/>
      <c r="F147" s="453"/>
      <c r="G147" s="453"/>
      <c r="H147" s="453"/>
      <c r="J147" s="453"/>
    </row>
    <row r="148" spans="1:10" hidden="1">
      <c r="A148" s="453"/>
      <c r="B148" s="453"/>
      <c r="C148" s="454"/>
      <c r="D148" s="453"/>
      <c r="E148" s="453"/>
      <c r="F148" s="453"/>
      <c r="G148" s="453"/>
      <c r="H148" s="453"/>
      <c r="J148" s="453"/>
    </row>
    <row r="149" spans="1:10" hidden="1">
      <c r="A149" s="453"/>
      <c r="B149" s="453"/>
      <c r="C149" s="454"/>
      <c r="D149" s="453"/>
      <c r="E149" s="453"/>
      <c r="F149" s="453"/>
      <c r="G149" s="453"/>
      <c r="H149" s="453"/>
      <c r="J149" s="453"/>
    </row>
    <row r="150" spans="1:10" hidden="1">
      <c r="A150" s="453"/>
      <c r="B150" s="453"/>
      <c r="C150" s="454"/>
      <c r="D150" s="453"/>
      <c r="E150" s="453"/>
      <c r="F150" s="453"/>
      <c r="G150" s="453"/>
      <c r="H150" s="453"/>
      <c r="J150" s="453"/>
    </row>
    <row r="151" spans="1:10" hidden="1">
      <c r="A151" s="453"/>
      <c r="B151" s="453"/>
      <c r="C151" s="454"/>
      <c r="D151" s="453"/>
      <c r="E151" s="453"/>
      <c r="F151" s="453"/>
      <c r="G151" s="453"/>
      <c r="H151" s="453"/>
      <c r="J151" s="453"/>
    </row>
    <row r="152" spans="1:10" hidden="1">
      <c r="A152" s="453"/>
      <c r="B152" s="453"/>
      <c r="C152" s="454"/>
      <c r="D152" s="453"/>
      <c r="E152" s="453"/>
      <c r="F152" s="453"/>
      <c r="G152" s="453"/>
      <c r="H152" s="453"/>
      <c r="J152" s="453"/>
    </row>
    <row r="153" spans="1:10" hidden="1">
      <c r="A153" s="453"/>
      <c r="B153" s="453"/>
      <c r="C153" s="454"/>
      <c r="D153" s="453"/>
      <c r="E153" s="453"/>
      <c r="F153" s="453"/>
      <c r="G153" s="453"/>
      <c r="H153" s="453"/>
      <c r="J153" s="453"/>
    </row>
    <row r="154" spans="1:10" hidden="1">
      <c r="A154" s="453"/>
      <c r="B154" s="453"/>
      <c r="C154" s="454"/>
      <c r="D154" s="453"/>
      <c r="E154" s="453"/>
      <c r="F154" s="453"/>
      <c r="G154" s="453"/>
      <c r="H154" s="453"/>
      <c r="J154" s="453"/>
    </row>
    <row r="155" spans="1:10" hidden="1">
      <c r="A155" s="453"/>
      <c r="B155" s="453"/>
      <c r="C155" s="454"/>
      <c r="D155" s="453"/>
      <c r="E155" s="453"/>
      <c r="F155" s="453"/>
      <c r="G155" s="453"/>
      <c r="H155" s="453"/>
      <c r="J155" s="453"/>
    </row>
    <row r="156" spans="1:10" hidden="1">
      <c r="A156" s="453"/>
      <c r="B156" s="453"/>
      <c r="C156" s="454"/>
      <c r="D156" s="453"/>
      <c r="E156" s="453"/>
      <c r="F156" s="453"/>
      <c r="G156" s="453"/>
      <c r="H156" s="453"/>
      <c r="J156" s="453"/>
    </row>
    <row r="157" spans="1:10" hidden="1">
      <c r="A157" s="453"/>
      <c r="B157" s="453"/>
      <c r="C157" s="454"/>
      <c r="D157" s="453"/>
      <c r="E157" s="453"/>
      <c r="F157" s="453"/>
      <c r="G157" s="453"/>
      <c r="H157" s="453"/>
      <c r="J157" s="453"/>
    </row>
    <row r="158" spans="1:10" hidden="1">
      <c r="A158" s="453"/>
      <c r="B158" s="453"/>
      <c r="C158" s="454"/>
      <c r="D158" s="453"/>
      <c r="E158" s="453"/>
      <c r="F158" s="453"/>
      <c r="G158" s="453"/>
      <c r="H158" s="453"/>
      <c r="J158" s="453"/>
    </row>
    <row r="159" spans="1:10" hidden="1">
      <c r="A159" s="453"/>
      <c r="B159" s="453"/>
      <c r="C159" s="454"/>
      <c r="D159" s="453"/>
      <c r="E159" s="453"/>
      <c r="F159" s="453"/>
      <c r="G159" s="453"/>
      <c r="H159" s="453"/>
      <c r="J159" s="453"/>
    </row>
    <row r="160" spans="1:10" hidden="1">
      <c r="A160" s="453"/>
      <c r="B160" s="453"/>
      <c r="C160" s="454"/>
      <c r="D160" s="453"/>
      <c r="E160" s="453"/>
      <c r="F160" s="453"/>
      <c r="G160" s="453"/>
      <c r="H160" s="453"/>
      <c r="J160" s="453"/>
    </row>
    <row r="161" spans="1:10" hidden="1">
      <c r="A161" s="453"/>
      <c r="B161" s="453"/>
      <c r="C161" s="454"/>
      <c r="D161" s="453"/>
      <c r="E161" s="453"/>
      <c r="F161" s="453"/>
      <c r="G161" s="453"/>
      <c r="H161" s="453"/>
      <c r="J161" s="453"/>
    </row>
    <row r="162" spans="1:10" hidden="1">
      <c r="A162" s="453"/>
      <c r="B162" s="453"/>
      <c r="C162" s="454"/>
      <c r="D162" s="453"/>
      <c r="E162" s="453"/>
      <c r="F162" s="453"/>
      <c r="G162" s="453"/>
      <c r="H162" s="453"/>
      <c r="J162" s="453"/>
    </row>
    <row r="163" spans="1:10" hidden="1">
      <c r="A163" s="453"/>
      <c r="B163" s="453"/>
      <c r="C163" s="454"/>
      <c r="D163" s="453"/>
      <c r="E163" s="453"/>
      <c r="F163" s="453"/>
      <c r="G163" s="453"/>
      <c r="H163" s="453"/>
      <c r="J163" s="453"/>
    </row>
    <row r="164" spans="1:10" hidden="1">
      <c r="A164" s="453"/>
      <c r="B164" s="453"/>
      <c r="C164" s="454"/>
      <c r="D164" s="453"/>
      <c r="E164" s="453"/>
      <c r="F164" s="453"/>
      <c r="G164" s="453"/>
      <c r="H164" s="453"/>
      <c r="J164" s="453"/>
    </row>
    <row r="165" spans="1:10" hidden="1">
      <c r="A165" s="453"/>
      <c r="B165" s="453"/>
      <c r="C165" s="454"/>
      <c r="D165" s="453"/>
      <c r="E165" s="453"/>
      <c r="F165" s="453"/>
      <c r="G165" s="453"/>
      <c r="H165" s="453"/>
      <c r="J165" s="453"/>
    </row>
    <row r="166" spans="1:10" hidden="1">
      <c r="A166" s="453"/>
      <c r="B166" s="453"/>
      <c r="C166" s="454"/>
      <c r="D166" s="453"/>
      <c r="E166" s="453"/>
      <c r="F166" s="453"/>
      <c r="G166" s="453"/>
      <c r="H166" s="453"/>
      <c r="J166" s="453"/>
    </row>
    <row r="167" spans="1:10" hidden="1">
      <c r="A167" s="453"/>
      <c r="B167" s="453"/>
      <c r="C167" s="454"/>
      <c r="D167" s="453"/>
      <c r="E167" s="453"/>
      <c r="F167" s="453"/>
      <c r="G167" s="453"/>
      <c r="H167" s="453"/>
      <c r="J167" s="453"/>
    </row>
    <row r="168" spans="1:10" hidden="1">
      <c r="A168" s="453"/>
      <c r="B168" s="453"/>
      <c r="C168" s="454"/>
      <c r="D168" s="453"/>
      <c r="E168" s="453"/>
      <c r="F168" s="453"/>
      <c r="G168" s="453"/>
      <c r="H168" s="453"/>
      <c r="J168" s="453"/>
    </row>
    <row r="169" spans="1:10" hidden="1">
      <c r="A169" s="453"/>
      <c r="B169" s="453"/>
      <c r="C169" s="454"/>
      <c r="D169" s="453"/>
      <c r="E169" s="453"/>
      <c r="F169" s="453"/>
      <c r="G169" s="453"/>
      <c r="H169" s="453"/>
      <c r="J169" s="453"/>
    </row>
    <row r="170" spans="1:10" hidden="1">
      <c r="A170" s="453"/>
      <c r="B170" s="453"/>
      <c r="C170" s="454"/>
      <c r="D170" s="453"/>
      <c r="E170" s="453"/>
      <c r="F170" s="453"/>
      <c r="G170" s="453"/>
      <c r="H170" s="453"/>
      <c r="J170" s="453"/>
    </row>
    <row r="171" spans="1:10" hidden="1">
      <c r="A171" s="453"/>
      <c r="B171" s="453"/>
      <c r="C171" s="454"/>
      <c r="D171" s="453"/>
      <c r="E171" s="453"/>
      <c r="F171" s="453"/>
      <c r="G171" s="453"/>
      <c r="H171" s="453"/>
      <c r="J171" s="453"/>
    </row>
    <row r="172" spans="1:10" hidden="1">
      <c r="A172" s="453"/>
      <c r="B172" s="453"/>
      <c r="C172" s="454"/>
      <c r="D172" s="453"/>
      <c r="E172" s="453"/>
      <c r="F172" s="453"/>
      <c r="G172" s="453"/>
      <c r="H172" s="453"/>
      <c r="J172" s="453"/>
    </row>
    <row r="173" spans="1:10" hidden="1">
      <c r="A173" s="453"/>
      <c r="B173" s="453"/>
      <c r="C173" s="454"/>
      <c r="D173" s="453"/>
      <c r="E173" s="453"/>
      <c r="F173" s="453"/>
      <c r="G173" s="453"/>
      <c r="H173" s="453"/>
      <c r="J173" s="453"/>
    </row>
    <row r="174" spans="1:10" hidden="1">
      <c r="A174" s="453"/>
      <c r="B174" s="453"/>
      <c r="C174" s="454"/>
      <c r="D174" s="453"/>
      <c r="E174" s="453"/>
      <c r="F174" s="453"/>
      <c r="G174" s="453"/>
      <c r="H174" s="453"/>
      <c r="J174" s="453"/>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tabColor theme="5" tint="-0.249977111117893"/>
    <pageSetUpPr fitToPage="1"/>
  </sheetPr>
  <dimension ref="A1:G139"/>
  <sheetViews>
    <sheetView showGridLines="0" zoomScaleNormal="100" workbookViewId="0"/>
  </sheetViews>
  <sheetFormatPr defaultRowHeight="15"/>
  <cols>
    <col min="1" max="2" width="48.28515625" style="6" customWidth="1"/>
    <col min="3" max="7" width="12.7109375" style="6" customWidth="1"/>
    <col min="8" max="16384" width="9.140625" style="6"/>
  </cols>
  <sheetData>
    <row r="1" spans="1:7" s="13" customFormat="1">
      <c r="A1" s="14" t="s">
        <v>114</v>
      </c>
      <c r="B1" s="14" t="s">
        <v>693</v>
      </c>
      <c r="C1" s="15"/>
      <c r="D1" s="15"/>
      <c r="E1" s="15"/>
      <c r="F1" s="15"/>
      <c r="G1" s="15"/>
    </row>
    <row r="2" spans="1:7" s="7" customFormat="1">
      <c r="A2" s="8"/>
      <c r="B2" s="8"/>
      <c r="C2" s="9"/>
      <c r="D2" s="9"/>
      <c r="E2" s="9"/>
      <c r="F2" s="9"/>
      <c r="G2" s="9"/>
    </row>
    <row r="3" spans="1:7" s="13" customFormat="1" ht="30">
      <c r="A3" s="12" t="s">
        <v>115</v>
      </c>
      <c r="B3" s="12" t="s">
        <v>334</v>
      </c>
      <c r="C3" s="43" t="s">
        <v>2</v>
      </c>
      <c r="D3" s="43" t="s">
        <v>116</v>
      </c>
      <c r="E3" s="43" t="s">
        <v>117</v>
      </c>
      <c r="F3" s="43">
        <v>2017</v>
      </c>
      <c r="G3" s="43">
        <v>2018</v>
      </c>
    </row>
    <row r="4" spans="1:7">
      <c r="A4" s="67" t="s">
        <v>118</v>
      </c>
      <c r="B4" s="67" t="s">
        <v>118</v>
      </c>
      <c r="C4" s="71">
        <v>577597</v>
      </c>
      <c r="D4" s="71">
        <v>408038.91816499998</v>
      </c>
      <c r="E4" s="71">
        <v>371574.64275599999</v>
      </c>
      <c r="F4" s="71">
        <v>411732.84263600002</v>
      </c>
      <c r="G4" s="71">
        <v>545138.55538899999</v>
      </c>
    </row>
    <row r="5" spans="1:7">
      <c r="A5" s="67" t="s">
        <v>119</v>
      </c>
      <c r="B5" s="67" t="s">
        <v>119</v>
      </c>
      <c r="C5" s="71">
        <v>4410471</v>
      </c>
      <c r="D5" s="71">
        <v>3749636.8024780001</v>
      </c>
      <c r="E5" s="71">
        <v>3056893.2567699999</v>
      </c>
      <c r="F5" s="71">
        <v>3643506.9290860002</v>
      </c>
      <c r="G5" s="71">
        <v>4595893.0430279998</v>
      </c>
    </row>
    <row r="6" spans="1:7">
      <c r="A6" s="67" t="s">
        <v>120</v>
      </c>
      <c r="B6" s="67" t="s">
        <v>335</v>
      </c>
      <c r="C6" s="71">
        <v>106768</v>
      </c>
      <c r="D6" s="71">
        <v>103641.923996</v>
      </c>
      <c r="E6" s="71">
        <v>89409.514746999994</v>
      </c>
      <c r="F6" s="71">
        <v>98541.544410999995</v>
      </c>
      <c r="G6" s="71">
        <v>95668.417877</v>
      </c>
    </row>
    <row r="7" spans="1:7">
      <c r="A7" s="67" t="s">
        <v>121</v>
      </c>
      <c r="B7" s="67" t="s">
        <v>336</v>
      </c>
      <c r="C7" s="71" t="s">
        <v>90</v>
      </c>
      <c r="D7" s="71" t="s">
        <v>90</v>
      </c>
      <c r="E7" s="71">
        <v>1000170.186435</v>
      </c>
      <c r="F7" s="71">
        <v>1128014.6654099999</v>
      </c>
      <c r="G7" s="71">
        <v>1597276.4724620001</v>
      </c>
    </row>
    <row r="8" spans="1:7">
      <c r="A8" s="67" t="s">
        <v>122</v>
      </c>
      <c r="B8" s="67" t="s">
        <v>337</v>
      </c>
      <c r="C8" s="71">
        <v>217220</v>
      </c>
      <c r="D8" s="71">
        <v>205818.622489</v>
      </c>
      <c r="E8" s="71">
        <v>188641.43944300001</v>
      </c>
      <c r="F8" s="71">
        <v>215125.242264</v>
      </c>
      <c r="G8" s="71">
        <v>254074.215754</v>
      </c>
    </row>
    <row r="9" spans="1:7">
      <c r="A9" s="68" t="s">
        <v>123</v>
      </c>
      <c r="B9" s="68" t="s">
        <v>338</v>
      </c>
      <c r="C9" s="72">
        <v>5312056</v>
      </c>
      <c r="D9" s="72">
        <v>4467136.267128</v>
      </c>
      <c r="E9" s="72">
        <v>4706689.040151</v>
      </c>
      <c r="F9" s="72">
        <v>5496922.2238069996</v>
      </c>
      <c r="G9" s="72">
        <f>SUM(G4:G8)</f>
        <v>7088050.7045099996</v>
      </c>
    </row>
    <row r="10" spans="1:7">
      <c r="A10" s="78" t="s">
        <v>124</v>
      </c>
      <c r="B10" s="78" t="s">
        <v>340</v>
      </c>
      <c r="C10" s="77">
        <v>4866607</v>
      </c>
      <c r="D10" s="77">
        <v>4090662.325826</v>
      </c>
      <c r="E10" s="77">
        <v>3553004.7396799996</v>
      </c>
      <c r="F10" s="77">
        <v>4130319.7084249994</v>
      </c>
      <c r="G10" s="77">
        <v>5168667.69527</v>
      </c>
    </row>
    <row r="12" spans="1:7" s="13" customFormat="1" ht="30">
      <c r="A12" s="12" t="s">
        <v>125</v>
      </c>
      <c r="B12" s="12" t="s">
        <v>344</v>
      </c>
      <c r="C12" s="43" t="s">
        <v>2</v>
      </c>
      <c r="D12" s="43" t="s">
        <v>116</v>
      </c>
      <c r="E12" s="43" t="s">
        <v>117</v>
      </c>
      <c r="F12" s="43">
        <v>2017</v>
      </c>
      <c r="G12" s="43">
        <v>2018</v>
      </c>
    </row>
    <row r="13" spans="1:7">
      <c r="A13" s="67" t="s">
        <v>118</v>
      </c>
      <c r="B13" s="67" t="s">
        <v>118</v>
      </c>
      <c r="C13" s="71">
        <v>286328</v>
      </c>
      <c r="D13" s="71">
        <v>240955.952536</v>
      </c>
      <c r="E13" s="71">
        <v>183688.626716</v>
      </c>
      <c r="F13" s="71">
        <v>232526.84012100002</v>
      </c>
      <c r="G13" s="71">
        <v>356892.19862400001</v>
      </c>
    </row>
    <row r="14" spans="1:7">
      <c r="A14" s="67" t="s">
        <v>119</v>
      </c>
      <c r="B14" s="67" t="s">
        <v>119</v>
      </c>
      <c r="C14" s="71">
        <v>95512</v>
      </c>
      <c r="D14" s="71">
        <v>375458.90784</v>
      </c>
      <c r="E14" s="71">
        <v>348036.11317699996</v>
      </c>
      <c r="F14" s="71">
        <v>326488.98866199999</v>
      </c>
      <c r="G14" s="71">
        <v>293015.65403600002</v>
      </c>
    </row>
    <row r="15" spans="1:7">
      <c r="A15" s="67" t="s">
        <v>120</v>
      </c>
      <c r="B15" s="67" t="s">
        <v>335</v>
      </c>
      <c r="C15" s="71">
        <v>58533</v>
      </c>
      <c r="D15" s="71">
        <v>59627.447201999996</v>
      </c>
      <c r="E15" s="71">
        <v>54487.919477000003</v>
      </c>
      <c r="F15" s="71">
        <v>61354.195151000007</v>
      </c>
      <c r="G15" s="71">
        <v>50325.844024999999</v>
      </c>
    </row>
    <row r="16" spans="1:7">
      <c r="A16" s="67" t="s">
        <v>121</v>
      </c>
      <c r="B16" s="67" t="s">
        <v>336</v>
      </c>
      <c r="C16" s="71" t="s">
        <v>90</v>
      </c>
      <c r="D16" s="71" t="s">
        <v>90</v>
      </c>
      <c r="E16" s="71">
        <v>86313.277178999997</v>
      </c>
      <c r="F16" s="71">
        <v>97284.956546000001</v>
      </c>
      <c r="G16" s="71">
        <v>114847.539865</v>
      </c>
    </row>
    <row r="17" spans="1:7">
      <c r="A17" s="67" t="s">
        <v>122</v>
      </c>
      <c r="B17" s="67" t="s">
        <v>337</v>
      </c>
      <c r="C17" s="71">
        <v>-23509</v>
      </c>
      <c r="D17" s="71">
        <v>-37538.228365000003</v>
      </c>
      <c r="E17" s="71">
        <v>-38862.528988000005</v>
      </c>
      <c r="F17" s="71">
        <v>-40383.784490999999</v>
      </c>
      <c r="G17" s="71">
        <v>-41880.687715</v>
      </c>
    </row>
    <row r="18" spans="1:7">
      <c r="A18" s="67" t="s">
        <v>126</v>
      </c>
      <c r="B18" s="67" t="s">
        <v>339</v>
      </c>
      <c r="C18" s="71">
        <v>-8500</v>
      </c>
      <c r="D18" s="71">
        <v>4874.1706990000002</v>
      </c>
      <c r="E18" s="71">
        <v>-10274.886567</v>
      </c>
      <c r="F18" s="71">
        <v>-4687.9624169999997</v>
      </c>
      <c r="G18" s="71">
        <v>-8987.1391160000003</v>
      </c>
    </row>
    <row r="19" spans="1:7">
      <c r="A19" s="68" t="s">
        <v>127</v>
      </c>
      <c r="B19" s="68" t="s">
        <v>343</v>
      </c>
      <c r="C19" s="72">
        <v>408364</v>
      </c>
      <c r="D19" s="72">
        <v>643378.24991199991</v>
      </c>
      <c r="E19" s="72">
        <v>623387.52099400002</v>
      </c>
      <c r="F19" s="72">
        <v>672583.23357200006</v>
      </c>
      <c r="G19" s="72">
        <f>SUM(G13:G18)</f>
        <v>764213.40971899999</v>
      </c>
    </row>
    <row r="21" spans="1:7" s="13" customFormat="1" ht="30">
      <c r="A21" s="12" t="s">
        <v>128</v>
      </c>
      <c r="B21" s="12" t="s">
        <v>341</v>
      </c>
      <c r="C21" s="43" t="s">
        <v>2</v>
      </c>
      <c r="D21" s="43" t="s">
        <v>116</v>
      </c>
      <c r="E21" s="43" t="s">
        <v>117</v>
      </c>
      <c r="F21" s="43">
        <v>2017</v>
      </c>
      <c r="G21" s="43">
        <v>2018</v>
      </c>
    </row>
    <row r="22" spans="1:7">
      <c r="A22" s="67" t="s">
        <v>118</v>
      </c>
      <c r="B22" s="67" t="s">
        <v>118</v>
      </c>
      <c r="C22" s="71">
        <v>270925</v>
      </c>
      <c r="D22" s="71">
        <v>197041.94774367101</v>
      </c>
      <c r="E22" s="71">
        <v>190266.79990328496</v>
      </c>
      <c r="F22" s="71">
        <v>234792.78876020803</v>
      </c>
      <c r="G22" s="71">
        <v>344192.99170499999</v>
      </c>
    </row>
    <row r="23" spans="1:7">
      <c r="A23" s="67" t="s">
        <v>119</v>
      </c>
      <c r="B23" s="67" t="s">
        <v>119</v>
      </c>
      <c r="C23" s="71">
        <v>110795</v>
      </c>
      <c r="D23" s="71">
        <v>384661.90611797594</v>
      </c>
      <c r="E23" s="71">
        <v>348036.11317699996</v>
      </c>
      <c r="F23" s="71">
        <v>331244.47660436959</v>
      </c>
      <c r="G23" s="71">
        <v>288505.54458599997</v>
      </c>
    </row>
    <row r="24" spans="1:7">
      <c r="A24" s="67" t="s">
        <v>120</v>
      </c>
      <c r="B24" s="67" t="s">
        <v>335</v>
      </c>
      <c r="C24" s="71">
        <v>58533</v>
      </c>
      <c r="D24" s="71">
        <v>59627.447201999996</v>
      </c>
      <c r="E24" s="71">
        <v>54487.919477000003</v>
      </c>
      <c r="F24" s="71">
        <v>61354.195151000007</v>
      </c>
      <c r="G24" s="71">
        <v>50325.844024999999</v>
      </c>
    </row>
    <row r="25" spans="1:7">
      <c r="A25" s="67" t="s">
        <v>121</v>
      </c>
      <c r="B25" s="67" t="s">
        <v>336</v>
      </c>
      <c r="C25" s="71" t="s">
        <v>90</v>
      </c>
      <c r="D25" s="71" t="s">
        <v>90</v>
      </c>
      <c r="E25" s="71">
        <v>86313.277178999997</v>
      </c>
      <c r="F25" s="71">
        <v>97284.956546000001</v>
      </c>
      <c r="G25" s="71">
        <v>114847.539865</v>
      </c>
    </row>
    <row r="26" spans="1:7">
      <c r="A26" s="67" t="s">
        <v>122</v>
      </c>
      <c r="B26" s="67" t="s">
        <v>337</v>
      </c>
      <c r="C26" s="71">
        <v>-21532</v>
      </c>
      <c r="D26" s="71">
        <v>-36000.233507857149</v>
      </c>
      <c r="E26" s="71">
        <v>-38862.528988000005</v>
      </c>
      <c r="F26" s="71">
        <v>-40383.784490999999</v>
      </c>
      <c r="G26" s="71">
        <v>-41880.687715</v>
      </c>
    </row>
    <row r="27" spans="1:7">
      <c r="A27" s="67" t="s">
        <v>126</v>
      </c>
      <c r="B27" s="67" t="s">
        <v>339</v>
      </c>
      <c r="C27" s="71">
        <v>-8500</v>
      </c>
      <c r="D27" s="71">
        <v>4874.1706990000002</v>
      </c>
      <c r="E27" s="71">
        <v>-10274.886567</v>
      </c>
      <c r="F27" s="71">
        <v>-4686.9624169999997</v>
      </c>
      <c r="G27" s="71">
        <v>-8987.1391160000003</v>
      </c>
    </row>
    <row r="28" spans="1:7">
      <c r="A28" s="68" t="s">
        <v>127</v>
      </c>
      <c r="B28" s="68" t="s">
        <v>343</v>
      </c>
      <c r="C28" s="72">
        <v>410221</v>
      </c>
      <c r="D28" s="72">
        <v>610205.23825478973</v>
      </c>
      <c r="E28" s="72">
        <v>629965.69418128498</v>
      </c>
      <c r="F28" s="72">
        <v>679604.6701535777</v>
      </c>
      <c r="G28" s="72">
        <f>SUM(G22:G27)</f>
        <v>747004.09334999986</v>
      </c>
    </row>
    <row r="29" spans="1:7">
      <c r="A29" s="69" t="s">
        <v>129</v>
      </c>
      <c r="B29" s="69" t="s">
        <v>342</v>
      </c>
      <c r="C29" s="72">
        <v>510607</v>
      </c>
      <c r="D29" s="72">
        <v>691878</v>
      </c>
      <c r="E29" s="72">
        <v>605421.91102604393</v>
      </c>
      <c r="F29" s="72">
        <v>672702.28775790206</v>
      </c>
      <c r="G29" s="72">
        <v>728183.13811599824</v>
      </c>
    </row>
    <row r="31" spans="1:7" s="13" customFormat="1" ht="30">
      <c r="A31" s="12" t="s">
        <v>130</v>
      </c>
      <c r="B31" s="12" t="s">
        <v>346</v>
      </c>
      <c r="C31" s="43" t="s">
        <v>2</v>
      </c>
      <c r="D31" s="43" t="s">
        <v>116</v>
      </c>
      <c r="E31" s="43" t="s">
        <v>117</v>
      </c>
      <c r="F31" s="43">
        <v>2017</v>
      </c>
      <c r="G31" s="43">
        <v>2018</v>
      </c>
    </row>
    <row r="32" spans="1:7">
      <c r="A32" s="67" t="s">
        <v>118</v>
      </c>
      <c r="B32" s="67" t="s">
        <v>118</v>
      </c>
      <c r="C32" s="71">
        <v>75784</v>
      </c>
      <c r="D32" s="71">
        <v>-469614.81091499998</v>
      </c>
      <c r="E32" s="71">
        <v>37052.637079</v>
      </c>
      <c r="F32" s="71">
        <v>74497.390662000005</v>
      </c>
      <c r="G32" s="71">
        <v>144341.206191</v>
      </c>
    </row>
    <row r="33" spans="1:7">
      <c r="A33" s="67" t="s">
        <v>119</v>
      </c>
      <c r="B33" s="67" t="s">
        <v>119</v>
      </c>
      <c r="C33" s="71">
        <v>-31579</v>
      </c>
      <c r="D33" s="71">
        <v>264214.39150899998</v>
      </c>
      <c r="E33" s="71">
        <v>247550.203893</v>
      </c>
      <c r="F33" s="71">
        <v>226831.689514</v>
      </c>
      <c r="G33" s="71">
        <v>160582.819579</v>
      </c>
    </row>
    <row r="34" spans="1:7">
      <c r="A34" s="67" t="s">
        <v>120</v>
      </c>
      <c r="B34" s="67" t="s">
        <v>335</v>
      </c>
      <c r="C34" s="71">
        <v>45080</v>
      </c>
      <c r="D34" s="71">
        <v>45611.954498999999</v>
      </c>
      <c r="E34" s="71">
        <v>41439.009784000002</v>
      </c>
      <c r="F34" s="71">
        <v>48227.197718000003</v>
      </c>
      <c r="G34" s="71">
        <v>36615.628898999996</v>
      </c>
    </row>
    <row r="35" spans="1:7">
      <c r="A35" s="67" t="s">
        <v>121</v>
      </c>
      <c r="B35" s="67" t="s">
        <v>336</v>
      </c>
      <c r="C35" s="71" t="s">
        <v>90</v>
      </c>
      <c r="D35" s="71" t="s">
        <v>90</v>
      </c>
      <c r="E35" s="71">
        <v>52950.540473000001</v>
      </c>
      <c r="F35" s="71">
        <v>72050.520497999998</v>
      </c>
      <c r="G35" s="71">
        <v>87563.150418999998</v>
      </c>
    </row>
    <row r="36" spans="1:7">
      <c r="A36" s="67" t="s">
        <v>122</v>
      </c>
      <c r="B36" s="67" t="s">
        <v>337</v>
      </c>
      <c r="C36" s="71">
        <v>-43525</v>
      </c>
      <c r="D36" s="71">
        <v>-67449.990325999999</v>
      </c>
      <c r="E36" s="71">
        <v>-62545.350566000001</v>
      </c>
      <c r="F36" s="71">
        <v>-64424.082681</v>
      </c>
      <c r="G36" s="71">
        <v>-68961.552269000007</v>
      </c>
    </row>
    <row r="37" spans="1:7">
      <c r="A37" s="67" t="s">
        <v>126</v>
      </c>
      <c r="B37" s="67" t="s">
        <v>339</v>
      </c>
      <c r="C37" s="71">
        <v>-5680</v>
      </c>
      <c r="D37" s="71">
        <v>10007.812909</v>
      </c>
      <c r="E37" s="71">
        <v>-8543.0835189999998</v>
      </c>
      <c r="F37" s="71">
        <v>-2815.7137199999997</v>
      </c>
      <c r="G37" s="71">
        <v>-7265.4471279999998</v>
      </c>
    </row>
    <row r="38" spans="1:7">
      <c r="A38" s="68" t="s">
        <v>127</v>
      </c>
      <c r="B38" s="68" t="s">
        <v>343</v>
      </c>
      <c r="C38" s="72">
        <v>40080</v>
      </c>
      <c r="D38" s="72">
        <v>-217230.64232400001</v>
      </c>
      <c r="E38" s="72">
        <v>307904.95714399999</v>
      </c>
      <c r="F38" s="72">
        <v>354367.00199100003</v>
      </c>
      <c r="G38" s="72">
        <f>SUM(G32:G37)</f>
        <v>352875.80569100007</v>
      </c>
    </row>
    <row r="40" spans="1:7" s="13" customFormat="1" ht="30">
      <c r="A40" s="12" t="s">
        <v>131</v>
      </c>
      <c r="B40" s="12" t="s">
        <v>347</v>
      </c>
      <c r="C40" s="43" t="s">
        <v>2</v>
      </c>
      <c r="D40" s="43" t="s">
        <v>116</v>
      </c>
      <c r="E40" s="43" t="s">
        <v>117</v>
      </c>
      <c r="F40" s="43">
        <v>2017</v>
      </c>
      <c r="G40" s="43">
        <v>2018</v>
      </c>
    </row>
    <row r="41" spans="1:7">
      <c r="A41" s="67" t="s">
        <v>118</v>
      </c>
      <c r="B41" s="67" t="s">
        <v>118</v>
      </c>
      <c r="C41" s="71">
        <v>110810</v>
      </c>
      <c r="D41" s="71">
        <v>-9173.0109149999917</v>
      </c>
      <c r="E41" s="71">
        <v>43630.810266284956</v>
      </c>
      <c r="F41" s="71">
        <v>95152.736512208008</v>
      </c>
      <c r="G41" s="71">
        <v>130573.053725491</v>
      </c>
    </row>
    <row r="42" spans="1:7">
      <c r="A42" s="67" t="s">
        <v>119</v>
      </c>
      <c r="B42" s="67" t="s">
        <v>119</v>
      </c>
      <c r="C42" s="71">
        <v>-306</v>
      </c>
      <c r="D42" s="71">
        <v>273417.38978697592</v>
      </c>
      <c r="E42" s="71">
        <v>252021.31039699999</v>
      </c>
      <c r="F42" s="71">
        <v>231587.17745636959</v>
      </c>
      <c r="G42" s="71">
        <v>180290.43483800002</v>
      </c>
    </row>
    <row r="43" spans="1:7">
      <c r="A43" s="67" t="s">
        <v>120</v>
      </c>
      <c r="B43" s="67" t="s">
        <v>335</v>
      </c>
      <c r="C43" s="71">
        <v>45080</v>
      </c>
      <c r="D43" s="71">
        <v>45611.954498999999</v>
      </c>
      <c r="E43" s="71">
        <v>41439.009784000002</v>
      </c>
      <c r="F43" s="71">
        <v>48227.197718000003</v>
      </c>
      <c r="G43" s="71">
        <v>36615.628898999996</v>
      </c>
    </row>
    <row r="44" spans="1:7">
      <c r="A44" s="67" t="s">
        <v>121</v>
      </c>
      <c r="B44" s="67" t="s">
        <v>336</v>
      </c>
      <c r="C44" s="71" t="s">
        <v>90</v>
      </c>
      <c r="D44" s="71" t="s">
        <v>90</v>
      </c>
      <c r="E44" s="71">
        <v>58932.540473000001</v>
      </c>
      <c r="F44" s="71">
        <v>72050.520497999998</v>
      </c>
      <c r="G44" s="71">
        <v>87563.150418999998</v>
      </c>
    </row>
    <row r="45" spans="1:7">
      <c r="A45" s="67" t="s">
        <v>122</v>
      </c>
      <c r="B45" s="67" t="s">
        <v>337</v>
      </c>
      <c r="C45" s="71">
        <v>-40835</v>
      </c>
      <c r="D45" s="71">
        <v>-56279.721615531853</v>
      </c>
      <c r="E45" s="71">
        <v>-56608.500566000002</v>
      </c>
      <c r="F45" s="71">
        <v>-60282.406212861002</v>
      </c>
      <c r="G45" s="71">
        <v>-65053.153910000008</v>
      </c>
    </row>
    <row r="46" spans="1:7">
      <c r="A46" s="67" t="s">
        <v>126</v>
      </c>
      <c r="B46" s="67" t="s">
        <v>339</v>
      </c>
      <c r="C46" s="71">
        <v>-5680</v>
      </c>
      <c r="D46" s="71">
        <v>10007.812909</v>
      </c>
      <c r="E46" s="71">
        <v>-8542.0835189999998</v>
      </c>
      <c r="F46" s="71">
        <v>-2815.7137199999997</v>
      </c>
      <c r="G46" s="71">
        <v>-7265.4471279999998</v>
      </c>
    </row>
    <row r="47" spans="1:7">
      <c r="A47" s="68" t="s">
        <v>127</v>
      </c>
      <c r="B47" s="68" t="s">
        <v>343</v>
      </c>
      <c r="C47" s="72">
        <v>109069</v>
      </c>
      <c r="D47" s="72">
        <v>263584.42466444406</v>
      </c>
      <c r="E47" s="72">
        <v>330873.08683528495</v>
      </c>
      <c r="F47" s="72">
        <v>383919.51225171663</v>
      </c>
      <c r="G47" s="72">
        <f>SUM(G41:G46)</f>
        <v>362723.66684349102</v>
      </c>
    </row>
    <row r="48" spans="1:7" s="7" customFormat="1">
      <c r="A48" s="11"/>
      <c r="B48" s="11"/>
      <c r="C48" s="10"/>
      <c r="D48" s="10"/>
      <c r="E48" s="10"/>
      <c r="F48" s="10"/>
      <c r="G48" s="10"/>
    </row>
    <row r="49" spans="1:7" s="13" customFormat="1" ht="30">
      <c r="A49" s="12" t="s">
        <v>132</v>
      </c>
      <c r="B49" s="12" t="s">
        <v>345</v>
      </c>
      <c r="C49" s="43" t="s">
        <v>2</v>
      </c>
      <c r="D49" s="43" t="s">
        <v>116</v>
      </c>
      <c r="E49" s="43" t="s">
        <v>117</v>
      </c>
      <c r="F49" s="43">
        <v>2017</v>
      </c>
      <c r="G49" s="43">
        <v>2018</v>
      </c>
    </row>
    <row r="50" spans="1:7">
      <c r="A50" s="67" t="s">
        <v>118</v>
      </c>
      <c r="B50" s="67" t="s">
        <v>118</v>
      </c>
      <c r="C50" s="71">
        <v>210544</v>
      </c>
      <c r="D50" s="71">
        <v>710570.76345099998</v>
      </c>
      <c r="E50" s="71">
        <v>146635.98963699999</v>
      </c>
      <c r="F50" s="71">
        <v>158029.449459</v>
      </c>
      <c r="G50" s="71">
        <v>212550.99243300001</v>
      </c>
    </row>
    <row r="51" spans="1:7">
      <c r="A51" s="67" t="s">
        <v>119</v>
      </c>
      <c r="B51" s="67" t="s">
        <v>119</v>
      </c>
      <c r="C51" s="71">
        <v>127091</v>
      </c>
      <c r="D51" s="71">
        <v>111244.51633100001</v>
      </c>
      <c r="E51" s="71">
        <v>100485.90928399999</v>
      </c>
      <c r="F51" s="71">
        <v>99657.299148000006</v>
      </c>
      <c r="G51" s="71">
        <v>132432.83445699999</v>
      </c>
    </row>
    <row r="52" spans="1:7">
      <c r="A52" s="67" t="s">
        <v>120</v>
      </c>
      <c r="B52" s="67" t="s">
        <v>335</v>
      </c>
      <c r="C52" s="71">
        <v>13453</v>
      </c>
      <c r="D52" s="71">
        <v>14015.492703</v>
      </c>
      <c r="E52" s="71">
        <v>13048.909693</v>
      </c>
      <c r="F52" s="71">
        <v>13126.997433</v>
      </c>
      <c r="G52" s="71">
        <v>13710.215125999999</v>
      </c>
    </row>
    <row r="53" spans="1:7">
      <c r="A53" s="67" t="s">
        <v>121</v>
      </c>
      <c r="B53" s="67" t="s">
        <v>336</v>
      </c>
      <c r="C53" s="71" t="s">
        <v>90</v>
      </c>
      <c r="D53" s="71" t="s">
        <v>90</v>
      </c>
      <c r="E53" s="71">
        <v>33362.736706000003</v>
      </c>
      <c r="F53" s="71">
        <v>25234.436048</v>
      </c>
      <c r="G53" s="71">
        <v>27284.389446000001</v>
      </c>
    </row>
    <row r="54" spans="1:7">
      <c r="A54" s="67" t="s">
        <v>122</v>
      </c>
      <c r="B54" s="67" t="s">
        <v>337</v>
      </c>
      <c r="C54" s="71">
        <v>20016</v>
      </c>
      <c r="D54" s="71">
        <v>29911.761961</v>
      </c>
      <c r="E54" s="71">
        <v>23682.821577999999</v>
      </c>
      <c r="F54" s="71">
        <v>24040.298190000001</v>
      </c>
      <c r="G54" s="71">
        <v>27080.864554</v>
      </c>
    </row>
    <row r="55" spans="1:7">
      <c r="A55" s="67" t="s">
        <v>126</v>
      </c>
      <c r="B55" s="67" t="s">
        <v>339</v>
      </c>
      <c r="C55" s="71">
        <v>-2820</v>
      </c>
      <c r="D55" s="71">
        <v>-5133.64221</v>
      </c>
      <c r="E55" s="71">
        <v>-1733.803048</v>
      </c>
      <c r="F55" s="71">
        <v>-1871.248697</v>
      </c>
      <c r="G55" s="71">
        <v>-1721.691988</v>
      </c>
    </row>
    <row r="56" spans="1:7" ht="30">
      <c r="A56" s="68" t="s">
        <v>133</v>
      </c>
      <c r="B56" s="68" t="s">
        <v>343</v>
      </c>
      <c r="C56" s="72">
        <v>368284</v>
      </c>
      <c r="D56" s="72">
        <v>860608.89223600004</v>
      </c>
      <c r="E56" s="72">
        <v>315482.56384999998</v>
      </c>
      <c r="F56" s="72">
        <v>318216.23158100003</v>
      </c>
      <c r="G56" s="72">
        <f>SUM(G50:G55)</f>
        <v>411337.60402799997</v>
      </c>
    </row>
    <row r="58" spans="1:7" s="109" customFormat="1" ht="30">
      <c r="A58" s="12" t="s">
        <v>134</v>
      </c>
      <c r="B58" s="12" t="s">
        <v>348</v>
      </c>
      <c r="C58" s="43" t="s">
        <v>2</v>
      </c>
      <c r="D58" s="43" t="s">
        <v>116</v>
      </c>
      <c r="E58" s="43">
        <v>2016</v>
      </c>
      <c r="F58" s="43">
        <v>2017</v>
      </c>
      <c r="G58" s="43">
        <v>2018</v>
      </c>
    </row>
    <row r="59" spans="1:7">
      <c r="A59" s="215" t="s">
        <v>1045</v>
      </c>
      <c r="B59" s="215" t="s">
        <v>1046</v>
      </c>
      <c r="C59" s="55">
        <v>328.4</v>
      </c>
      <c r="D59" s="55">
        <v>223.80588789599992</v>
      </c>
      <c r="E59" s="55">
        <v>122.114982962</v>
      </c>
      <c r="F59" s="55">
        <v>87.012147175216001</v>
      </c>
      <c r="G59" s="141">
        <v>84.60590198056677</v>
      </c>
    </row>
    <row r="60" spans="1:7">
      <c r="A60" s="63" t="s">
        <v>119</v>
      </c>
      <c r="B60" s="63" t="s">
        <v>119</v>
      </c>
      <c r="C60" s="55">
        <v>157.20000000000002</v>
      </c>
      <c r="D60" s="55">
        <v>104.73993904700006</v>
      </c>
      <c r="E60" s="55">
        <v>110.32088188599994</v>
      </c>
      <c r="F60" s="55">
        <v>128.888832259</v>
      </c>
      <c r="G60" s="55">
        <v>170.09975160389064</v>
      </c>
    </row>
    <row r="61" spans="1:7">
      <c r="A61" s="128" t="s">
        <v>135</v>
      </c>
      <c r="B61" s="128" t="s">
        <v>349</v>
      </c>
      <c r="C61" s="55">
        <v>70.7</v>
      </c>
      <c r="D61" s="55">
        <v>61.953270364000041</v>
      </c>
      <c r="E61" s="55">
        <v>77.5482861119999</v>
      </c>
      <c r="F61" s="55">
        <v>104.323866947</v>
      </c>
      <c r="G61" s="55">
        <v>105.52513920199996</v>
      </c>
    </row>
    <row r="62" spans="1:7">
      <c r="A62" s="128" t="s">
        <v>136</v>
      </c>
      <c r="B62" s="128" t="s">
        <v>350</v>
      </c>
      <c r="C62" s="55">
        <v>85</v>
      </c>
      <c r="D62" s="55">
        <v>39.011643062000012</v>
      </c>
      <c r="E62" s="55">
        <v>30.262404854</v>
      </c>
      <c r="F62" s="55">
        <v>21.920874561000002</v>
      </c>
      <c r="G62" s="55">
        <v>60.981963197999974</v>
      </c>
    </row>
    <row r="63" spans="1:7">
      <c r="A63" s="128" t="s">
        <v>137</v>
      </c>
      <c r="B63" s="128" t="s">
        <v>351</v>
      </c>
      <c r="C63" s="55">
        <v>1.5</v>
      </c>
      <c r="D63" s="55">
        <v>3.7750256209999997</v>
      </c>
      <c r="E63" s="55">
        <v>2.5101909199999994</v>
      </c>
      <c r="F63" s="55">
        <f>+SUM('[4]MOL Group HUF bn'!$AS$50:$AS$52)</f>
        <v>2.6440907510000002</v>
      </c>
      <c r="G63" s="55">
        <v>3.6403171209999998</v>
      </c>
    </row>
    <row r="64" spans="1:7">
      <c r="A64" s="129" t="s">
        <v>121</v>
      </c>
      <c r="B64" s="129" t="s">
        <v>336</v>
      </c>
      <c r="C64" s="55">
        <v>29.7</v>
      </c>
      <c r="D64" s="55">
        <v>74.242185428999932</v>
      </c>
      <c r="E64" s="55">
        <v>61.76964792299998</v>
      </c>
      <c r="F64" s="55">
        <v>39.745066957999995</v>
      </c>
      <c r="G64" s="55">
        <v>54.665729353209905</v>
      </c>
    </row>
    <row r="65" spans="1:7">
      <c r="A65" s="63" t="s">
        <v>120</v>
      </c>
      <c r="B65" s="63" t="s">
        <v>335</v>
      </c>
      <c r="C65" s="55">
        <v>3.8</v>
      </c>
      <c r="D65" s="55">
        <v>5.7178943179999999</v>
      </c>
      <c r="E65" s="55">
        <v>7.5418116269999986</v>
      </c>
      <c r="F65" s="55">
        <v>4.8576882399999999</v>
      </c>
      <c r="G65" s="55">
        <v>9.4435911118888853</v>
      </c>
    </row>
    <row r="66" spans="1:7">
      <c r="A66" s="63" t="s">
        <v>138</v>
      </c>
      <c r="B66" s="63" t="s">
        <v>337</v>
      </c>
      <c r="C66" s="55">
        <v>19.341999999999999</v>
      </c>
      <c r="D66" s="55">
        <v>22.655482652999996</v>
      </c>
      <c r="E66" s="55">
        <v>16.348967068000018</v>
      </c>
      <c r="F66" s="55">
        <v>21.711858185349985</v>
      </c>
      <c r="G66" s="55">
        <v>42.257486274930706</v>
      </c>
    </row>
    <row r="67" spans="1:7">
      <c r="A67" s="63" t="s">
        <v>139</v>
      </c>
      <c r="B67" s="63" t="s">
        <v>339</v>
      </c>
      <c r="C67" s="55">
        <v>-4.3780000000000001</v>
      </c>
      <c r="D67" s="55">
        <v>-3.1601035760000005</v>
      </c>
      <c r="E67" s="55">
        <v>-1.6186904889999998</v>
      </c>
      <c r="F67" s="55">
        <v>-1.946770152</v>
      </c>
      <c r="G67" s="55">
        <v>-4.2430185619540328</v>
      </c>
    </row>
    <row r="68" spans="1:7">
      <c r="A68" s="62" t="s">
        <v>140</v>
      </c>
      <c r="B68" s="62" t="s">
        <v>343</v>
      </c>
      <c r="C68" s="70">
        <v>534.1</v>
      </c>
      <c r="D68" s="70">
        <v>428.00128576699984</v>
      </c>
      <c r="E68" s="70">
        <v>316.47760097700001</v>
      </c>
      <c r="F68" s="70">
        <v>280.26632471156609</v>
      </c>
      <c r="G68" s="144">
        <f>SUM(G59:G60,G64:G67)</f>
        <v>356.82944176253289</v>
      </c>
    </row>
    <row r="69" spans="1:7" s="7" customFormat="1" ht="15" customHeight="1">
      <c r="A69" s="663" t="s">
        <v>141</v>
      </c>
      <c r="B69" s="663"/>
      <c r="C69" s="663"/>
      <c r="D69" s="663"/>
    </row>
    <row r="70" spans="1:7" s="7" customFormat="1">
      <c r="A70" s="126"/>
      <c r="B70" s="130"/>
      <c r="C70" s="126"/>
      <c r="D70" s="126"/>
      <c r="E70" s="126"/>
      <c r="F70" s="130"/>
      <c r="G70" s="130"/>
    </row>
    <row r="71" spans="1:7" ht="15.75">
      <c r="A71" s="16" t="s">
        <v>19</v>
      </c>
      <c r="B71" s="16"/>
      <c r="C71" s="7"/>
      <c r="D71" s="7"/>
      <c r="E71" s="7"/>
      <c r="F71" s="7"/>
      <c r="G71" s="7"/>
    </row>
    <row r="73" spans="1:7" ht="30">
      <c r="A73" s="12" t="s">
        <v>142</v>
      </c>
      <c r="B73" s="12" t="s">
        <v>358</v>
      </c>
      <c r="C73" s="43" t="s">
        <v>2</v>
      </c>
      <c r="D73" s="43" t="s">
        <v>116</v>
      </c>
      <c r="E73" s="43" t="s">
        <v>117</v>
      </c>
      <c r="F73" s="43">
        <v>2017</v>
      </c>
      <c r="G73" s="43">
        <v>2018</v>
      </c>
    </row>
    <row r="74" spans="1:7">
      <c r="A74" s="67" t="s">
        <v>118</v>
      </c>
      <c r="B74" s="67" t="s">
        <v>118</v>
      </c>
      <c r="C74" s="71">
        <v>2489</v>
      </c>
      <c r="D74" s="71">
        <v>1462.1801381137</v>
      </c>
      <c r="E74" s="71">
        <v>1318.1272721257899</v>
      </c>
      <c r="F74" s="71">
        <v>1500.99165792246</v>
      </c>
      <c r="G74" s="71">
        <v>2011.2498517696899</v>
      </c>
    </row>
    <row r="75" spans="1:7">
      <c r="A75" s="67" t="s">
        <v>119</v>
      </c>
      <c r="B75" s="67" t="s">
        <v>119</v>
      </c>
      <c r="C75" s="71">
        <v>18999</v>
      </c>
      <c r="D75" s="71">
        <v>13425.4388515926</v>
      </c>
      <c r="E75" s="71">
        <v>10862.932873645301</v>
      </c>
      <c r="F75" s="71">
        <v>13332.7866890898</v>
      </c>
      <c r="G75" s="71">
        <v>16934.882209112799</v>
      </c>
    </row>
    <row r="76" spans="1:7">
      <c r="A76" s="67" t="s">
        <v>120</v>
      </c>
      <c r="B76" s="67" t="s">
        <v>335</v>
      </c>
      <c r="C76" s="71">
        <v>458</v>
      </c>
      <c r="D76" s="71">
        <v>370.96219378291499</v>
      </c>
      <c r="E76" s="71">
        <v>316.85219063701601</v>
      </c>
      <c r="F76" s="71">
        <v>358.93058332042108</v>
      </c>
      <c r="G76" s="71">
        <v>356.10151590339399</v>
      </c>
    </row>
    <row r="77" spans="1:7">
      <c r="A77" s="67" t="s">
        <v>121</v>
      </c>
      <c r="B77" s="67" t="s">
        <v>336</v>
      </c>
      <c r="C77" s="71" t="s">
        <v>90</v>
      </c>
      <c r="D77" s="71" t="s">
        <v>90</v>
      </c>
      <c r="E77" s="71">
        <v>3555.7930884836601</v>
      </c>
      <c r="F77" s="71">
        <v>4131.8608045296896</v>
      </c>
      <c r="G77" s="71">
        <v>5891.5362249823002</v>
      </c>
    </row>
    <row r="78" spans="1:7">
      <c r="A78" s="67" t="s">
        <v>122</v>
      </c>
      <c r="B78" s="67" t="s">
        <v>337</v>
      </c>
      <c r="C78" s="71">
        <v>931</v>
      </c>
      <c r="D78" s="71">
        <v>734.88739063607704</v>
      </c>
      <c r="E78" s="71">
        <v>667.91187488114804</v>
      </c>
      <c r="F78" s="71">
        <v>792.717563386758</v>
      </c>
      <c r="G78" s="71">
        <v>932.77037755715298</v>
      </c>
    </row>
    <row r="79" spans="1:7">
      <c r="A79" s="68" t="s">
        <v>143</v>
      </c>
      <c r="B79" s="68" t="s">
        <v>338</v>
      </c>
      <c r="C79" s="72">
        <v>22877</v>
      </c>
      <c r="D79" s="72">
        <v>15993.468574125291</v>
      </c>
      <c r="E79" s="72">
        <v>16721.617299772915</v>
      </c>
      <c r="F79" s="72">
        <v>20117.289298249128</v>
      </c>
      <c r="G79" s="72">
        <f>SUM(G74:G78)</f>
        <v>26126.540179325337</v>
      </c>
    </row>
    <row r="80" spans="1:7">
      <c r="A80" s="78" t="s">
        <v>144</v>
      </c>
      <c r="B80" s="78" t="s">
        <v>340</v>
      </c>
      <c r="C80" s="77">
        <v>20964</v>
      </c>
      <c r="D80" s="77">
        <v>14649.738878205646</v>
      </c>
      <c r="E80" s="77">
        <v>12624.386831523345</v>
      </c>
      <c r="F80" s="77">
        <v>15113.710712132151</v>
      </c>
      <c r="G80" s="77">
        <v>19054.384058355598</v>
      </c>
    </row>
    <row r="82" spans="1:7" ht="30">
      <c r="A82" s="12" t="s">
        <v>145</v>
      </c>
      <c r="B82" s="12" t="s">
        <v>357</v>
      </c>
      <c r="C82" s="43" t="s">
        <v>2</v>
      </c>
      <c r="D82" s="43" t="s">
        <v>116</v>
      </c>
      <c r="E82" s="43" t="s">
        <v>117</v>
      </c>
      <c r="F82" s="43">
        <v>2017</v>
      </c>
      <c r="G82" s="43">
        <v>2018</v>
      </c>
    </row>
    <row r="83" spans="1:7">
      <c r="A83" s="67" t="s">
        <v>118</v>
      </c>
      <c r="B83" s="67" t="s">
        <v>118</v>
      </c>
      <c r="C83" s="71">
        <v>1235</v>
      </c>
      <c r="D83" s="71">
        <v>855.30826437942028</v>
      </c>
      <c r="E83" s="71">
        <v>652.30790128232502</v>
      </c>
      <c r="F83" s="71">
        <v>844.1300506522299</v>
      </c>
      <c r="G83" s="71">
        <v>1314.2520969707882</v>
      </c>
    </row>
    <row r="84" spans="1:7">
      <c r="A84" s="67" t="s">
        <v>119</v>
      </c>
      <c r="B84" s="67" t="s">
        <v>119</v>
      </c>
      <c r="C84" s="71">
        <v>428</v>
      </c>
      <c r="D84" s="71">
        <v>1343.0168036940449</v>
      </c>
      <c r="E84" s="71">
        <v>1237.746403386669</v>
      </c>
      <c r="F84" s="71">
        <v>1184.4711050393169</v>
      </c>
      <c r="G84" s="71">
        <v>1082.1661917467411</v>
      </c>
    </row>
    <row r="85" spans="1:7">
      <c r="A85" s="67" t="s">
        <v>120</v>
      </c>
      <c r="B85" s="67" t="s">
        <v>335</v>
      </c>
      <c r="C85" s="71">
        <v>253</v>
      </c>
      <c r="D85" s="71">
        <v>213.69286251442</v>
      </c>
      <c r="E85" s="71">
        <v>193.50003446215445</v>
      </c>
      <c r="F85" s="71">
        <v>223.3336101612675</v>
      </c>
      <c r="G85" s="71">
        <v>189.08088200933258</v>
      </c>
    </row>
    <row r="86" spans="1:7">
      <c r="A86" s="67" t="s">
        <v>121</v>
      </c>
      <c r="B86" s="67" t="s">
        <v>336</v>
      </c>
      <c r="C86" s="71" t="s">
        <v>90</v>
      </c>
      <c r="D86" s="71" t="s">
        <v>90</v>
      </c>
      <c r="E86" s="71">
        <v>307.33421264872601</v>
      </c>
      <c r="F86" s="71">
        <v>358.25348499681127</v>
      </c>
      <c r="G86" s="71">
        <v>423.00271772822401</v>
      </c>
    </row>
    <row r="87" spans="1:7">
      <c r="A87" s="67" t="s">
        <v>122</v>
      </c>
      <c r="B87" s="67" t="s">
        <v>337</v>
      </c>
      <c r="C87" s="71">
        <v>-98</v>
      </c>
      <c r="D87" s="71">
        <v>-132.62314570154302</v>
      </c>
      <c r="E87" s="71">
        <v>-136.83891154751768</v>
      </c>
      <c r="F87" s="71">
        <v>-149.40700917059328</v>
      </c>
      <c r="G87" s="71">
        <v>-154.46996758731001</v>
      </c>
    </row>
    <row r="88" spans="1:7">
      <c r="A88" s="67" t="s">
        <v>126</v>
      </c>
      <c r="B88" s="67" t="s">
        <v>339</v>
      </c>
      <c r="C88" s="71">
        <v>-41</v>
      </c>
      <c r="D88" s="71">
        <v>17.893123511852899</v>
      </c>
      <c r="E88" s="71">
        <v>-36.847092998440822</v>
      </c>
      <c r="F88" s="71">
        <v>-17.019185961856891</v>
      </c>
      <c r="G88" s="71">
        <v>-35.102770088115811</v>
      </c>
    </row>
    <row r="89" spans="1:7">
      <c r="A89" s="68" t="s">
        <v>127</v>
      </c>
      <c r="B89" s="68" t="s">
        <v>343</v>
      </c>
      <c r="C89" s="72">
        <v>1776</v>
      </c>
      <c r="D89" s="72">
        <v>2297.2879083981957</v>
      </c>
      <c r="E89" s="72">
        <v>2217.2015472339158</v>
      </c>
      <c r="F89" s="72">
        <v>2443.7620557171758</v>
      </c>
      <c r="G89" s="72">
        <f>SUM(G83:G88)</f>
        <v>2818.9291507796602</v>
      </c>
    </row>
    <row r="91" spans="1:7" ht="30">
      <c r="A91" s="12" t="s">
        <v>146</v>
      </c>
      <c r="B91" s="12" t="s">
        <v>356</v>
      </c>
      <c r="C91" s="43" t="s">
        <v>2</v>
      </c>
      <c r="D91" s="43" t="s">
        <v>116</v>
      </c>
      <c r="E91" s="43" t="s">
        <v>117</v>
      </c>
      <c r="F91" s="43">
        <v>2017</v>
      </c>
      <c r="G91" s="43">
        <v>2018</v>
      </c>
    </row>
    <row r="92" spans="1:7">
      <c r="A92" s="67" t="s">
        <v>118</v>
      </c>
      <c r="B92" s="67" t="s">
        <v>118</v>
      </c>
      <c r="C92" s="71">
        <v>1167</v>
      </c>
      <c r="D92" s="71">
        <v>704.65755963192851</v>
      </c>
      <c r="E92" s="71">
        <v>675.2421872680826</v>
      </c>
      <c r="F92" s="71">
        <v>853.91078158732387</v>
      </c>
      <c r="G92" s="71">
        <v>1269.4961621118434</v>
      </c>
    </row>
    <row r="93" spans="1:7">
      <c r="A93" s="67" t="s">
        <v>119</v>
      </c>
      <c r="B93" s="67" t="s">
        <v>119</v>
      </c>
      <c r="C93" s="71">
        <v>487</v>
      </c>
      <c r="D93" s="71">
        <v>1374.7403207563439</v>
      </c>
      <c r="E93" s="71">
        <v>1237.746403386669</v>
      </c>
      <c r="F93" s="71">
        <v>1202.4360022565343</v>
      </c>
      <c r="G93" s="71">
        <v>1065.3231498562263</v>
      </c>
    </row>
    <row r="94" spans="1:7">
      <c r="A94" s="67" t="s">
        <v>120</v>
      </c>
      <c r="B94" s="67" t="s">
        <v>335</v>
      </c>
      <c r="C94" s="71">
        <v>253</v>
      </c>
      <c r="D94" s="71">
        <v>213.69286251442</v>
      </c>
      <c r="E94" s="71">
        <v>193.50003446215445</v>
      </c>
      <c r="F94" s="71">
        <v>223.3336101612675</v>
      </c>
      <c r="G94" s="71">
        <v>189.08088200933258</v>
      </c>
    </row>
    <row r="95" spans="1:7">
      <c r="A95" s="67" t="s">
        <v>121</v>
      </c>
      <c r="B95" s="67" t="s">
        <v>336</v>
      </c>
      <c r="C95" s="71" t="s">
        <v>90</v>
      </c>
      <c r="D95" s="71" t="s">
        <v>90</v>
      </c>
      <c r="E95" s="71">
        <v>307.33421264872601</v>
      </c>
      <c r="F95" s="71">
        <v>358.25348499681127</v>
      </c>
      <c r="G95" s="71">
        <v>423.00271772822401</v>
      </c>
    </row>
    <row r="96" spans="1:7">
      <c r="A96" s="67" t="s">
        <v>122</v>
      </c>
      <c r="B96" s="67" t="s">
        <v>337</v>
      </c>
      <c r="C96" s="71">
        <v>-90</v>
      </c>
      <c r="D96" s="71">
        <v>-127.30125896132077</v>
      </c>
      <c r="E96" s="71">
        <v>-136.83891154751768</v>
      </c>
      <c r="F96" s="71">
        <v>-149.40700917059328</v>
      </c>
      <c r="G96" s="71">
        <v>-154.46996758731001</v>
      </c>
    </row>
    <row r="97" spans="1:7">
      <c r="A97" s="67" t="s">
        <v>126</v>
      </c>
      <c r="B97" s="67" t="s">
        <v>339</v>
      </c>
      <c r="C97" s="71">
        <v>-41</v>
      </c>
      <c r="D97" s="71">
        <v>17.893123511852899</v>
      </c>
      <c r="E97" s="71">
        <v>-36.847092998440822</v>
      </c>
      <c r="F97" s="71">
        <v>-17.019185961856891</v>
      </c>
      <c r="G97" s="71">
        <v>-35.102770088115811</v>
      </c>
    </row>
    <row r="98" spans="1:7">
      <c r="A98" s="68" t="s">
        <v>127</v>
      </c>
      <c r="B98" s="68" t="s">
        <v>343</v>
      </c>
      <c r="C98" s="72">
        <v>1776</v>
      </c>
      <c r="D98" s="72">
        <v>2183.6826074532246</v>
      </c>
      <c r="E98" s="72">
        <v>2240.1358332196733</v>
      </c>
      <c r="F98" s="72">
        <v>2471.5076838694868</v>
      </c>
      <c r="G98" s="72">
        <f>SUM(G92:G97)</f>
        <v>2757.3301740302009</v>
      </c>
    </row>
    <row r="99" spans="1:7">
      <c r="A99" s="69" t="s">
        <v>129</v>
      </c>
      <c r="B99" s="69" t="s">
        <v>342</v>
      </c>
      <c r="C99" s="72">
        <v>2183</v>
      </c>
      <c r="D99" s="72">
        <v>2477</v>
      </c>
      <c r="E99" s="72">
        <v>2153.2213230693997</v>
      </c>
      <c r="F99" s="72">
        <v>2446.8873807136838</v>
      </c>
      <c r="G99" s="72">
        <v>2686.9785162822554</v>
      </c>
    </row>
    <row r="101" spans="1:7" ht="30">
      <c r="A101" s="12" t="s">
        <v>147</v>
      </c>
      <c r="B101" s="12" t="s">
        <v>355</v>
      </c>
      <c r="C101" s="43" t="s">
        <v>2</v>
      </c>
      <c r="D101" s="43" t="s">
        <v>116</v>
      </c>
      <c r="E101" s="43" t="s">
        <v>117</v>
      </c>
      <c r="F101" s="43">
        <v>2017</v>
      </c>
      <c r="G101" s="43">
        <v>2018</v>
      </c>
    </row>
    <row r="102" spans="1:7">
      <c r="A102" s="67" t="s">
        <v>118</v>
      </c>
      <c r="B102" s="67" t="s">
        <v>118</v>
      </c>
      <c r="C102" s="71">
        <v>354</v>
      </c>
      <c r="D102" s="71">
        <v>-1643.3963612417599</v>
      </c>
      <c r="E102" s="71">
        <v>132.14847009257301</v>
      </c>
      <c r="F102" s="71">
        <v>264.08594476770799</v>
      </c>
      <c r="G102" s="71">
        <v>531.65711322054517</v>
      </c>
    </row>
    <row r="103" spans="1:7">
      <c r="A103" s="67" t="s">
        <v>119</v>
      </c>
      <c r="B103" s="67" t="s">
        <v>119</v>
      </c>
      <c r="C103" s="71">
        <v>-113</v>
      </c>
      <c r="D103" s="71">
        <v>944.47447989911302</v>
      </c>
      <c r="E103" s="71">
        <v>881.46487368869396</v>
      </c>
      <c r="F103" s="71">
        <v>820.31224018724197</v>
      </c>
      <c r="G103" s="71">
        <v>596.22963554415799</v>
      </c>
    </row>
    <row r="104" spans="1:7">
      <c r="A104" s="67" t="s">
        <v>120</v>
      </c>
      <c r="B104" s="67" t="s">
        <v>335</v>
      </c>
      <c r="C104" s="71">
        <v>195</v>
      </c>
      <c r="D104" s="71">
        <v>163.516654806307</v>
      </c>
      <c r="E104" s="71">
        <v>147.10500404074901</v>
      </c>
      <c r="F104" s="71">
        <v>175.35150806115001</v>
      </c>
      <c r="G104" s="71">
        <v>138.395880057277</v>
      </c>
    </row>
    <row r="105" spans="1:7">
      <c r="A105" s="67" t="s">
        <v>121</v>
      </c>
      <c r="B105" s="67" t="s">
        <v>336</v>
      </c>
      <c r="C105" s="71" t="s">
        <v>90</v>
      </c>
      <c r="D105" s="71" t="s">
        <v>90</v>
      </c>
      <c r="E105" s="71">
        <v>190.337604984237</v>
      </c>
      <c r="F105" s="71">
        <v>265.98607421846901</v>
      </c>
      <c r="G105" s="71">
        <v>322.33438212117801</v>
      </c>
    </row>
    <row r="106" spans="1:7">
      <c r="A106" s="67" t="s">
        <v>122</v>
      </c>
      <c r="B106" s="67" t="s">
        <v>337</v>
      </c>
      <c r="C106" s="71">
        <v>-184</v>
      </c>
      <c r="D106" s="71">
        <v>-238.56176827562101</v>
      </c>
      <c r="E106" s="71">
        <v>-221.308196262591</v>
      </c>
      <c r="F106" s="71">
        <v>-237.847271953188</v>
      </c>
      <c r="G106" s="71">
        <v>-254.550429518389</v>
      </c>
    </row>
    <row r="107" spans="1:7">
      <c r="A107" s="67" t="s">
        <v>126</v>
      </c>
      <c r="B107" s="67" t="s">
        <v>339</v>
      </c>
      <c r="C107" s="71">
        <v>-29</v>
      </c>
      <c r="D107" s="71">
        <v>36.369126694629799</v>
      </c>
      <c r="E107" s="71">
        <v>-30.714848413467891</v>
      </c>
      <c r="F107" s="71">
        <v>-10.12681332855295</v>
      </c>
      <c r="G107" s="71">
        <v>-28.64654412661309</v>
      </c>
    </row>
    <row r="108" spans="1:7">
      <c r="A108" s="68" t="s">
        <v>127</v>
      </c>
      <c r="B108" s="68" t="s">
        <v>343</v>
      </c>
      <c r="C108" s="72">
        <v>223</v>
      </c>
      <c r="D108" s="72">
        <v>-737.59786811733113</v>
      </c>
      <c r="E108" s="72">
        <v>1099.0329081301941</v>
      </c>
      <c r="F108" s="72">
        <v>1277.761681952828</v>
      </c>
      <c r="G108" s="72">
        <f>SUM(G102:G107)</f>
        <v>1305.4200372981563</v>
      </c>
    </row>
    <row r="110" spans="1:7" ht="30">
      <c r="A110" s="12" t="s">
        <v>148</v>
      </c>
      <c r="B110" s="12" t="s">
        <v>354</v>
      </c>
      <c r="C110" s="43" t="s">
        <v>2</v>
      </c>
      <c r="D110" s="43" t="s">
        <v>116</v>
      </c>
      <c r="E110" s="43" t="s">
        <v>117</v>
      </c>
      <c r="F110" s="43">
        <v>2017</v>
      </c>
      <c r="G110" s="43">
        <v>2018</v>
      </c>
    </row>
    <row r="111" spans="1:7">
      <c r="A111" s="67" t="s">
        <v>118</v>
      </c>
      <c r="B111" s="67" t="s">
        <v>118</v>
      </c>
      <c r="C111" s="71">
        <v>486</v>
      </c>
      <c r="D111" s="71">
        <v>-48.83676770920988</v>
      </c>
      <c r="E111" s="71">
        <v>155.08275607833062</v>
      </c>
      <c r="F111" s="71">
        <v>343.33665118918327</v>
      </c>
      <c r="G111" s="71">
        <v>483.13388347834774</v>
      </c>
    </row>
    <row r="112" spans="1:7">
      <c r="A112" s="67" t="s">
        <v>119</v>
      </c>
      <c r="B112" s="67" t="s">
        <v>119</v>
      </c>
      <c r="C112" s="71">
        <v>10</v>
      </c>
      <c r="D112" s="71">
        <v>976.19799696141195</v>
      </c>
      <c r="E112" s="71">
        <v>896.58110099001965</v>
      </c>
      <c r="F112" s="71">
        <v>838.27713740445927</v>
      </c>
      <c r="G112" s="71">
        <v>664.73734952534994</v>
      </c>
    </row>
    <row r="113" spans="1:7">
      <c r="A113" s="67" t="s">
        <v>120</v>
      </c>
      <c r="B113" s="67" t="s">
        <v>335</v>
      </c>
      <c r="C113" s="71">
        <v>195</v>
      </c>
      <c r="D113" s="71">
        <v>163.516654806307</v>
      </c>
      <c r="E113" s="71">
        <v>147.10500404074901</v>
      </c>
      <c r="F113" s="71">
        <v>175.35150806115001</v>
      </c>
      <c r="G113" s="71">
        <v>138.395880057277</v>
      </c>
    </row>
    <row r="114" spans="1:7">
      <c r="A114" s="67" t="s">
        <v>121</v>
      </c>
      <c r="B114" s="67" t="s">
        <v>336</v>
      </c>
      <c r="C114" s="71" t="s">
        <v>90</v>
      </c>
      <c r="D114" s="71" t="s">
        <v>90</v>
      </c>
      <c r="E114" s="71">
        <v>210.56196591941767</v>
      </c>
      <c r="F114" s="71">
        <v>265.98607421846901</v>
      </c>
      <c r="G114" s="71">
        <v>322.33438212117801</v>
      </c>
    </row>
    <row r="115" spans="1:7">
      <c r="A115" s="67" t="s">
        <v>122</v>
      </c>
      <c r="B115" s="67" t="s">
        <v>337</v>
      </c>
      <c r="C115" s="71">
        <v>-173</v>
      </c>
      <c r="D115" s="71">
        <v>-199.69760078925853</v>
      </c>
      <c r="E115" s="71">
        <v>-199.86550584605126</v>
      </c>
      <c r="F115" s="71">
        <v>-222.20118201272862</v>
      </c>
      <c r="G115" s="71">
        <v>-240.77602427608235</v>
      </c>
    </row>
    <row r="116" spans="1:7">
      <c r="A116" s="67" t="s">
        <v>126</v>
      </c>
      <c r="B116" s="67" t="s">
        <v>339</v>
      </c>
      <c r="C116" s="71">
        <v>-29</v>
      </c>
      <c r="D116" s="71">
        <v>36.369126694629799</v>
      </c>
      <c r="E116" s="71">
        <v>-30.714848413467891</v>
      </c>
      <c r="F116" s="71">
        <v>-10.127813328552952</v>
      </c>
      <c r="G116" s="71">
        <v>-28.64654412661309</v>
      </c>
    </row>
    <row r="117" spans="1:7">
      <c r="A117" s="68" t="s">
        <v>127</v>
      </c>
      <c r="B117" s="68" t="s">
        <v>343</v>
      </c>
      <c r="C117" s="72">
        <v>489</v>
      </c>
      <c r="D117" s="72">
        <v>927.54940996388041</v>
      </c>
      <c r="E117" s="72">
        <v>1178.750472768998</v>
      </c>
      <c r="F117" s="72">
        <v>1390.6233755319802</v>
      </c>
      <c r="G117" s="72">
        <f>SUM(G111:G116)</f>
        <v>1339.1789267794572</v>
      </c>
    </row>
    <row r="118" spans="1:7">
      <c r="A118" s="11"/>
      <c r="B118" s="11"/>
      <c r="C118" s="10"/>
      <c r="D118" s="10"/>
      <c r="E118" s="10"/>
      <c r="F118" s="10"/>
      <c r="G118" s="10"/>
    </row>
    <row r="119" spans="1:7" ht="30">
      <c r="A119" s="12" t="s">
        <v>149</v>
      </c>
      <c r="B119" s="12" t="s">
        <v>353</v>
      </c>
      <c r="C119" s="43" t="s">
        <v>2</v>
      </c>
      <c r="D119" s="43" t="s">
        <v>116</v>
      </c>
      <c r="E119" s="43" t="s">
        <v>117</v>
      </c>
      <c r="F119" s="43">
        <v>2017</v>
      </c>
      <c r="G119" s="43">
        <v>2018</v>
      </c>
    </row>
    <row r="120" spans="1:7">
      <c r="A120" s="67" t="s">
        <v>118</v>
      </c>
      <c r="B120" s="67" t="s">
        <v>118</v>
      </c>
      <c r="C120" s="71">
        <v>881</v>
      </c>
      <c r="D120" s="71">
        <v>2498.7046256211802</v>
      </c>
      <c r="E120" s="71">
        <v>520.15943118975201</v>
      </c>
      <c r="F120" s="71">
        <v>580.04410588452197</v>
      </c>
      <c r="G120" s="71">
        <v>782.59498375024305</v>
      </c>
    </row>
    <row r="121" spans="1:7">
      <c r="A121" s="67" t="s">
        <v>119</v>
      </c>
      <c r="B121" s="67" t="s">
        <v>119</v>
      </c>
      <c r="C121" s="71">
        <v>541</v>
      </c>
      <c r="D121" s="71">
        <v>398.54232379493197</v>
      </c>
      <c r="E121" s="71">
        <v>356.28152969797497</v>
      </c>
      <c r="F121" s="71">
        <v>364.158864852075</v>
      </c>
      <c r="G121" s="71">
        <v>485.93655620258301</v>
      </c>
    </row>
    <row r="122" spans="1:7">
      <c r="A122" s="67" t="s">
        <v>120</v>
      </c>
      <c r="B122" s="67" t="s">
        <v>335</v>
      </c>
      <c r="C122" s="71">
        <v>58</v>
      </c>
      <c r="D122" s="71">
        <v>50.176207708112997</v>
      </c>
      <c r="E122" s="71">
        <v>46.395030421405401</v>
      </c>
      <c r="F122" s="71">
        <v>47.982102100117501</v>
      </c>
      <c r="G122" s="71">
        <v>50.6850019520556</v>
      </c>
    </row>
    <row r="123" spans="1:7">
      <c r="A123" s="67" t="s">
        <v>121</v>
      </c>
      <c r="B123" s="67" t="s">
        <v>336</v>
      </c>
      <c r="C123" s="71" t="s">
        <v>90</v>
      </c>
      <c r="D123" s="71" t="s">
        <v>90</v>
      </c>
      <c r="E123" s="71">
        <v>116.99660766448901</v>
      </c>
      <c r="F123" s="71">
        <v>92.267410778342196</v>
      </c>
      <c r="G123" s="71">
        <v>100.668335607046</v>
      </c>
    </row>
    <row r="124" spans="1:7">
      <c r="A124" s="67" t="s">
        <v>122</v>
      </c>
      <c r="B124" s="67" t="s">
        <v>337</v>
      </c>
      <c r="C124" s="71">
        <v>85</v>
      </c>
      <c r="D124" s="71">
        <v>105.938622574078</v>
      </c>
      <c r="E124" s="71">
        <v>84.4692847150733</v>
      </c>
      <c r="F124" s="71">
        <v>88.440262782594701</v>
      </c>
      <c r="G124" s="71">
        <v>100.080461931079</v>
      </c>
    </row>
    <row r="125" spans="1:7">
      <c r="A125" s="67" t="s">
        <v>126</v>
      </c>
      <c r="B125" s="67" t="s">
        <v>339</v>
      </c>
      <c r="C125" s="71">
        <v>-12</v>
      </c>
      <c r="D125" s="71">
        <v>-18.4760031827769</v>
      </c>
      <c r="E125" s="71">
        <v>-6.13324458497293</v>
      </c>
      <c r="F125" s="71">
        <v>-6.8923726333039408</v>
      </c>
      <c r="G125" s="71">
        <v>-6.4562259615027209</v>
      </c>
    </row>
    <row r="126" spans="1:7" ht="30">
      <c r="A126" s="68" t="s">
        <v>133</v>
      </c>
      <c r="B126" s="68" t="s">
        <v>343</v>
      </c>
      <c r="C126" s="72">
        <v>1553</v>
      </c>
      <c r="D126" s="72">
        <v>3034.8857765155267</v>
      </c>
      <c r="E126" s="72">
        <v>1118.1686391037217</v>
      </c>
      <c r="F126" s="72">
        <v>1166.0003737643474</v>
      </c>
      <c r="G126" s="72">
        <f>SUM(G120:G125)</f>
        <v>1513.5091134815041</v>
      </c>
    </row>
    <row r="128" spans="1:7" s="110" customFormat="1" ht="30">
      <c r="A128" s="12" t="s">
        <v>150</v>
      </c>
      <c r="B128" s="12" t="s">
        <v>352</v>
      </c>
      <c r="C128" s="43" t="s">
        <v>2</v>
      </c>
      <c r="D128" s="43" t="s">
        <v>116</v>
      </c>
      <c r="E128" s="43">
        <v>2016</v>
      </c>
      <c r="F128" s="43">
        <v>2017</v>
      </c>
      <c r="G128" s="43">
        <v>2018</v>
      </c>
    </row>
    <row r="129" spans="1:7">
      <c r="A129" s="215" t="s">
        <v>1045</v>
      </c>
      <c r="B129" s="215" t="s">
        <v>1046</v>
      </c>
      <c r="C129" s="71">
        <v>1412</v>
      </c>
      <c r="D129" s="71">
        <v>799.90121334999969</v>
      </c>
      <c r="E129" s="71">
        <v>434.55220908999979</v>
      </c>
      <c r="F129" s="71">
        <v>319.94830113000006</v>
      </c>
      <c r="G129" s="142">
        <v>312</v>
      </c>
    </row>
    <row r="130" spans="1:7">
      <c r="A130" s="63" t="s">
        <v>119</v>
      </c>
      <c r="B130" s="63" t="s">
        <v>119</v>
      </c>
      <c r="C130" s="71">
        <v>666.92629999999997</v>
      </c>
      <c r="D130" s="71">
        <v>373.42704179999998</v>
      </c>
      <c r="E130" s="71">
        <v>389.81624498999997</v>
      </c>
      <c r="F130" s="71">
        <v>478.27812789999973</v>
      </c>
      <c r="G130" s="71">
        <v>617.40177070000004</v>
      </c>
    </row>
    <row r="131" spans="1:7">
      <c r="A131" s="128" t="s">
        <v>135</v>
      </c>
      <c r="B131" s="128" t="s">
        <v>349</v>
      </c>
      <c r="C131" s="71">
        <v>301.52199999999999</v>
      </c>
      <c r="D131" s="71">
        <v>220.46747328999996</v>
      </c>
      <c r="E131" s="71">
        <v>274.11637468000009</v>
      </c>
      <c r="F131" s="71">
        <v>387.12294078694873</v>
      </c>
      <c r="G131" s="71">
        <v>382.09211754999995</v>
      </c>
    </row>
    <row r="132" spans="1:7">
      <c r="A132" s="128" t="s">
        <v>136</v>
      </c>
      <c r="B132" s="128" t="s">
        <v>350</v>
      </c>
      <c r="C132" s="71">
        <v>358</v>
      </c>
      <c r="D132" s="71">
        <v>139.53879817000004</v>
      </c>
      <c r="E132" s="71">
        <v>106.89558285</v>
      </c>
      <c r="F132" s="71">
        <v>81.343547483600673</v>
      </c>
      <c r="G132" s="71">
        <v>222.11542388000004</v>
      </c>
    </row>
    <row r="133" spans="1:7">
      <c r="A133" s="128" t="s">
        <v>137</v>
      </c>
      <c r="B133" s="128" t="s">
        <v>351</v>
      </c>
      <c r="C133" s="71">
        <v>7</v>
      </c>
      <c r="D133" s="71">
        <v>13.420770340000001</v>
      </c>
      <c r="E133" s="71">
        <v>8.8042874599999994</v>
      </c>
      <c r="F133" s="71">
        <v>9.8116396294503616</v>
      </c>
      <c r="G133" s="71">
        <v>13.194229270000003</v>
      </c>
    </row>
    <row r="134" spans="1:7">
      <c r="A134" s="63" t="s">
        <v>121</v>
      </c>
      <c r="B134" s="129" t="s">
        <v>336</v>
      </c>
      <c r="C134" s="71">
        <v>121.0737</v>
      </c>
      <c r="D134" s="71">
        <v>264.69630847999986</v>
      </c>
      <c r="E134" s="71">
        <v>219.52125421999986</v>
      </c>
      <c r="F134" s="71">
        <v>147.65518262999998</v>
      </c>
      <c r="G134" s="71">
        <v>198.791</v>
      </c>
    </row>
    <row r="135" spans="1:7">
      <c r="A135" s="63" t="s">
        <v>120</v>
      </c>
      <c r="B135" s="63" t="s">
        <v>335</v>
      </c>
      <c r="C135" s="71">
        <v>15.816000000000001</v>
      </c>
      <c r="D135" s="71">
        <v>20.070151790000004</v>
      </c>
      <c r="E135" s="71">
        <v>26.368605960000004</v>
      </c>
      <c r="F135" s="71">
        <v>18.143453089999998</v>
      </c>
      <c r="G135" s="71">
        <v>33.959893711417898</v>
      </c>
    </row>
    <row r="136" spans="1:7">
      <c r="A136" s="63" t="s">
        <v>138</v>
      </c>
      <c r="B136" s="63" t="s">
        <v>337</v>
      </c>
      <c r="C136" s="71">
        <v>80.007999999999996</v>
      </c>
      <c r="D136" s="71">
        <v>80.171265940000055</v>
      </c>
      <c r="E136" s="71">
        <v>57.494250769999944</v>
      </c>
      <c r="F136" s="71">
        <v>80.531484599999871</v>
      </c>
      <c r="G136" s="71">
        <v>151.42954003667302</v>
      </c>
    </row>
    <row r="137" spans="1:7">
      <c r="A137" s="63" t="s">
        <v>139</v>
      </c>
      <c r="B137" s="63" t="s">
        <v>339</v>
      </c>
      <c r="C137" s="71">
        <v>-18.532</v>
      </c>
      <c r="D137" s="71">
        <v>-11.319654529999999</v>
      </c>
      <c r="E137" s="71">
        <v>-5.7344516800000012</v>
      </c>
      <c r="F137" s="71">
        <v>-7.2509440999999999</v>
      </c>
      <c r="G137" s="71">
        <v>-9.5570000000000004</v>
      </c>
    </row>
    <row r="138" spans="1:7">
      <c r="A138" s="62" t="s">
        <v>140</v>
      </c>
      <c r="B138" s="62" t="s">
        <v>343</v>
      </c>
      <c r="C138" s="72">
        <v>2277</v>
      </c>
      <c r="D138" s="72">
        <v>1526.9463268299996</v>
      </c>
      <c r="E138" s="72">
        <v>1122.0181133499998</v>
      </c>
      <c r="F138" s="72">
        <v>1037.3056052499996</v>
      </c>
      <c r="G138" s="143">
        <v>1303</v>
      </c>
    </row>
    <row r="139" spans="1:7" ht="15" customHeight="1">
      <c r="A139" s="663" t="s">
        <v>141</v>
      </c>
      <c r="B139" s="663"/>
      <c r="C139" s="663"/>
      <c r="D139" s="663"/>
    </row>
  </sheetData>
  <mergeCells count="2">
    <mergeCell ref="A69:D69"/>
    <mergeCell ref="A139:D139"/>
  </mergeCells>
  <pageMargins left="0.27559055118110237" right="0.27559055118110237" top="0.39370078740157483" bottom="0.74803149606299213" header="0.31496062992125984" footer="0.31496062992125984"/>
  <pageSetup paperSize="9" scale="7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EP518"/>
  <sheetViews>
    <sheetView zoomScaleNormal="100" workbookViewId="0"/>
  </sheetViews>
  <sheetFormatPr defaultRowHeight="15"/>
  <cols>
    <col min="1" max="2" width="61.5703125" customWidth="1"/>
    <col min="3" max="7" width="12.7109375" customWidth="1"/>
    <col min="8" max="146" width="9.140625" style="138"/>
  </cols>
  <sheetData>
    <row r="1" spans="1:146" s="17" customFormat="1">
      <c r="A1" s="18" t="s">
        <v>741</v>
      </c>
      <c r="B1" s="18"/>
      <c r="C1" s="19"/>
      <c r="D1" s="19"/>
      <c r="E1" s="19"/>
      <c r="F1" s="19"/>
      <c r="G1" s="19"/>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row>
    <row r="2" spans="1:146" s="20" customFormat="1">
      <c r="A2" s="181"/>
    </row>
    <row r="3" spans="1:146" s="17" customFormat="1">
      <c r="A3" s="80" t="s">
        <v>718</v>
      </c>
      <c r="B3" s="80" t="s">
        <v>719</v>
      </c>
      <c r="C3" s="80">
        <v>2014</v>
      </c>
      <c r="D3" s="108">
        <v>2015</v>
      </c>
      <c r="E3" s="80">
        <v>2016</v>
      </c>
      <c r="F3" s="80">
        <v>2017</v>
      </c>
      <c r="G3" s="80">
        <v>2018</v>
      </c>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row>
    <row r="4" spans="1:146" s="52" customFormat="1">
      <c r="A4" s="105" t="s">
        <v>153</v>
      </c>
      <c r="B4" s="105" t="s">
        <v>452</v>
      </c>
      <c r="C4" s="104">
        <v>29.692796212007586</v>
      </c>
      <c r="D4" s="104">
        <v>35.183954301901508</v>
      </c>
      <c r="E4" s="104">
        <v>40.940622950121863</v>
      </c>
      <c r="F4" s="104">
        <v>37.553645187341075</v>
      </c>
      <c r="G4" s="104">
        <v>44.5127567671233</v>
      </c>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row>
    <row r="5" spans="1:146" s="17" customFormat="1">
      <c r="A5" s="100" t="s">
        <v>230</v>
      </c>
      <c r="B5" s="100" t="s">
        <v>360</v>
      </c>
      <c r="C5" s="101">
        <v>10.887901768630135</v>
      </c>
      <c r="D5" s="101">
        <v>11.446509120821917</v>
      </c>
      <c r="E5" s="101">
        <v>13.260574645628411</v>
      </c>
      <c r="F5" s="101">
        <v>12.831443508630141</v>
      </c>
      <c r="G5" s="101">
        <v>13.019137260274</v>
      </c>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row>
    <row r="6" spans="1:146" s="17" customFormat="1">
      <c r="A6" s="100" t="s">
        <v>155</v>
      </c>
      <c r="B6" s="100" t="s">
        <v>361</v>
      </c>
      <c r="C6" s="101">
        <v>8.9305068493150674</v>
      </c>
      <c r="D6" s="101">
        <v>10.673709589041096</v>
      </c>
      <c r="E6" s="101">
        <v>11.9292131147541</v>
      </c>
      <c r="F6" s="101">
        <v>12.164571123287667</v>
      </c>
      <c r="G6" s="101">
        <v>12.442502109589</v>
      </c>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row>
    <row r="7" spans="1:146" s="17" customFormat="1">
      <c r="A7" s="100" t="s">
        <v>720</v>
      </c>
      <c r="B7" s="100" t="s">
        <v>748</v>
      </c>
      <c r="C7" s="101">
        <v>2.9070063891744073</v>
      </c>
      <c r="D7" s="101">
        <v>1.8889923119227374</v>
      </c>
      <c r="E7" s="101">
        <v>1.2570280244868854</v>
      </c>
      <c r="F7" s="101">
        <v>0</v>
      </c>
      <c r="G7" s="101">
        <v>0</v>
      </c>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row>
    <row r="8" spans="1:146" s="17" customFormat="1">
      <c r="A8" s="100" t="s">
        <v>158</v>
      </c>
      <c r="B8" s="100" t="s">
        <v>447</v>
      </c>
      <c r="C8" s="101">
        <v>1.921899116194776</v>
      </c>
      <c r="D8" s="101">
        <v>3.6163843546302701</v>
      </c>
      <c r="E8" s="101">
        <v>3.6326688523023218</v>
      </c>
      <c r="F8" s="101">
        <v>3.6851524070720987</v>
      </c>
      <c r="G8" s="101">
        <v>3.2951890410958899</v>
      </c>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row>
    <row r="9" spans="1:146" s="17" customFormat="1">
      <c r="A9" s="100" t="s">
        <v>721</v>
      </c>
      <c r="B9" s="100" t="s">
        <v>453</v>
      </c>
      <c r="C9" s="101">
        <v>1.0494787876712328</v>
      </c>
      <c r="D9" s="101">
        <v>3.2025825721150571</v>
      </c>
      <c r="E9" s="101">
        <v>6.6189897540983624</v>
      </c>
      <c r="F9" s="101">
        <v>5.4219781095890403</v>
      </c>
      <c r="G9" s="101">
        <v>12.7104007123288</v>
      </c>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row>
    <row r="10" spans="1:146" s="17" customFormat="1">
      <c r="A10" s="100" t="s">
        <v>443</v>
      </c>
      <c r="B10" s="100" t="s">
        <v>446</v>
      </c>
      <c r="C10" s="101">
        <v>0.78449133863041298</v>
      </c>
      <c r="D10" s="101">
        <v>1.0550213948712106</v>
      </c>
      <c r="E10" s="101">
        <v>1.1276410025444359</v>
      </c>
      <c r="F10" s="101">
        <v>1.0999617080124005</v>
      </c>
      <c r="G10" s="101">
        <v>0.93800421917808197</v>
      </c>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row>
    <row r="11" spans="1:146" s="17" customFormat="1">
      <c r="A11" s="100" t="s">
        <v>159</v>
      </c>
      <c r="B11" s="100" t="s">
        <v>454</v>
      </c>
      <c r="C11" s="101">
        <v>3.2115119623915529</v>
      </c>
      <c r="D11" s="101">
        <v>3.3007549584992204</v>
      </c>
      <c r="E11" s="101">
        <v>3.1145075563073417</v>
      </c>
      <c r="F11" s="101">
        <v>2.3505383307497252</v>
      </c>
      <c r="G11" s="101">
        <v>2.1075234246575292</v>
      </c>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row>
    <row r="12" spans="1:146" s="17" customFormat="1">
      <c r="A12" s="105" t="s">
        <v>160</v>
      </c>
      <c r="B12" s="105" t="s">
        <v>455</v>
      </c>
      <c r="C12" s="104">
        <v>54.9424146264572</v>
      </c>
      <c r="D12" s="104">
        <v>56.86859270251351</v>
      </c>
      <c r="E12" s="104">
        <v>55.996104767381723</v>
      </c>
      <c r="F12" s="104">
        <v>54.151246307201511</v>
      </c>
      <c r="G12" s="104">
        <v>51.1506383561644</v>
      </c>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row>
    <row r="13" spans="1:146" s="17" customFormat="1">
      <c r="A13" s="100" t="s">
        <v>154</v>
      </c>
      <c r="B13" s="100" t="s">
        <v>360</v>
      </c>
      <c r="C13" s="101">
        <v>25.988029142144061</v>
      </c>
      <c r="D13" s="101">
        <v>25.748503336644461</v>
      </c>
      <c r="E13" s="101">
        <v>26.890056120347804</v>
      </c>
      <c r="F13" s="101">
        <v>26.289688754609976</v>
      </c>
      <c r="G13" s="101">
        <v>24.904745315068499</v>
      </c>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row>
    <row r="14" spans="1:146" s="17" customFormat="1">
      <c r="A14" s="100" t="s">
        <v>155</v>
      </c>
      <c r="B14" s="100" t="s">
        <v>361</v>
      </c>
      <c r="C14" s="101">
        <v>24.16615342465753</v>
      </c>
      <c r="D14" s="101">
        <v>24.966912328767123</v>
      </c>
      <c r="E14" s="101">
        <v>22.445691980137077</v>
      </c>
      <c r="F14" s="101">
        <v>21.286873372674201</v>
      </c>
      <c r="G14" s="101">
        <v>18.9258614520548</v>
      </c>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row>
    <row r="15" spans="1:146" s="17" customFormat="1">
      <c r="A15" s="100" t="s">
        <v>722</v>
      </c>
      <c r="B15" s="100" t="s">
        <v>723</v>
      </c>
      <c r="C15" s="101">
        <v>11.136320547945205</v>
      </c>
      <c r="D15" s="101">
        <v>12.20191506849315</v>
      </c>
      <c r="E15" s="101">
        <v>9.3239207650273226</v>
      </c>
      <c r="F15" s="101">
        <v>7.7232168136986319</v>
      </c>
      <c r="G15" s="101">
        <v>6.5066365205479499</v>
      </c>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row>
    <row r="16" spans="1:146" s="17" customFormat="1">
      <c r="A16" s="100" t="s">
        <v>721</v>
      </c>
      <c r="B16" s="100" t="s">
        <v>453</v>
      </c>
      <c r="C16" s="101">
        <v>0.20456814062092293</v>
      </c>
      <c r="D16" s="101">
        <v>1.697985006099789</v>
      </c>
      <c r="E16" s="101">
        <v>1.6973062295081964</v>
      </c>
      <c r="F16" s="101">
        <v>0.82697731506849337</v>
      </c>
      <c r="G16" s="101">
        <v>1.27059364383562</v>
      </c>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row>
    <row r="17" spans="1:146" s="17" customFormat="1">
      <c r="A17" s="100" t="s">
        <v>443</v>
      </c>
      <c r="B17" s="100" t="s">
        <v>446</v>
      </c>
      <c r="C17" s="101">
        <v>4.5836639190346853</v>
      </c>
      <c r="D17" s="101">
        <v>4.4551920310021318</v>
      </c>
      <c r="E17" s="101">
        <v>4.9630504373886541</v>
      </c>
      <c r="F17" s="101">
        <v>5.7477068648488441</v>
      </c>
      <c r="G17" s="101">
        <v>6.0494379452054803</v>
      </c>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row>
    <row r="18" spans="1:146" s="52" customFormat="1">
      <c r="A18" s="105" t="s">
        <v>161</v>
      </c>
      <c r="B18" s="105" t="s">
        <v>381</v>
      </c>
      <c r="C18" s="104">
        <v>8.0980730330117687</v>
      </c>
      <c r="D18" s="104">
        <v>7.0815035080170885</v>
      </c>
      <c r="E18" s="104">
        <v>7.5428373159040856</v>
      </c>
      <c r="F18" s="104">
        <v>7.122918567954434</v>
      </c>
      <c r="G18" s="104">
        <v>6.5694093424657503</v>
      </c>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61"/>
      <c r="BY18" s="161"/>
      <c r="BZ18" s="161"/>
      <c r="CA18" s="161"/>
      <c r="CB18" s="161"/>
      <c r="CC18" s="161"/>
      <c r="CD18" s="161"/>
      <c r="CE18" s="161"/>
      <c r="CF18" s="161"/>
      <c r="CG18" s="161"/>
      <c r="CH18" s="161"/>
      <c r="CI18" s="161"/>
      <c r="CJ18" s="161"/>
      <c r="CK18" s="161"/>
      <c r="CL18" s="161"/>
      <c r="CM18" s="161"/>
      <c r="CN18" s="161"/>
      <c r="CO18" s="161"/>
      <c r="CP18" s="161"/>
      <c r="CQ18" s="161"/>
      <c r="CR18" s="161"/>
      <c r="CS18" s="161"/>
      <c r="CT18" s="161"/>
      <c r="CU18" s="161"/>
      <c r="CV18" s="161"/>
      <c r="CW18" s="161"/>
      <c r="CX18" s="161"/>
      <c r="CY18" s="161"/>
      <c r="CZ18" s="161"/>
      <c r="DA18" s="161"/>
      <c r="DB18" s="161"/>
      <c r="DC18" s="161"/>
      <c r="DD18" s="161"/>
      <c r="DE18" s="161"/>
      <c r="DF18" s="161"/>
      <c r="DG18" s="161"/>
      <c r="DH18" s="161"/>
      <c r="DI18" s="161"/>
      <c r="DJ18" s="161"/>
      <c r="DK18" s="161"/>
      <c r="DL18" s="161"/>
      <c r="DM18" s="161"/>
      <c r="DN18" s="161"/>
      <c r="DO18" s="161"/>
      <c r="DP18" s="161"/>
      <c r="DQ18" s="161"/>
      <c r="DR18" s="161"/>
      <c r="DS18" s="161"/>
      <c r="DT18" s="161"/>
      <c r="DU18" s="161"/>
      <c r="DV18" s="161"/>
      <c r="DW18" s="161"/>
      <c r="DX18" s="161"/>
      <c r="DY18" s="161"/>
      <c r="DZ18" s="161"/>
      <c r="EA18" s="161"/>
      <c r="EB18" s="161"/>
      <c r="EC18" s="161"/>
      <c r="ED18" s="161"/>
      <c r="EE18" s="161"/>
      <c r="EF18" s="161"/>
      <c r="EG18" s="161"/>
      <c r="EH18" s="161"/>
      <c r="EI18" s="161"/>
      <c r="EJ18" s="161"/>
      <c r="EK18" s="161"/>
      <c r="EL18" s="161"/>
      <c r="EM18" s="161"/>
      <c r="EN18" s="161"/>
      <c r="EO18" s="161"/>
      <c r="EP18" s="161"/>
    </row>
    <row r="19" spans="1:146" s="17" customFormat="1">
      <c r="A19" s="100" t="s">
        <v>154</v>
      </c>
      <c r="B19" s="100" t="s">
        <v>360</v>
      </c>
      <c r="C19" s="101">
        <v>4.7231225004613329</v>
      </c>
      <c r="D19" s="101">
        <v>3.8354478401657128</v>
      </c>
      <c r="E19" s="101">
        <v>4.2045627097366891</v>
      </c>
      <c r="F19" s="101">
        <v>3.6546585296467171</v>
      </c>
      <c r="G19" s="101">
        <v>3.5872544383561702</v>
      </c>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row>
    <row r="20" spans="1:146" s="17" customFormat="1">
      <c r="A20" s="100" t="s">
        <v>155</v>
      </c>
      <c r="B20" s="100" t="s">
        <v>361</v>
      </c>
      <c r="C20" s="101">
        <v>2.0970109589041095</v>
      </c>
      <c r="D20" s="101">
        <v>1.9155835616438355</v>
      </c>
      <c r="E20" s="101">
        <v>1.8871939890710385</v>
      </c>
      <c r="F20" s="101">
        <v>1.7861915808219184</v>
      </c>
      <c r="G20" s="101">
        <v>1.4405368767123301</v>
      </c>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row>
    <row r="21" spans="1:146" s="17" customFormat="1">
      <c r="A21" s="100" t="s">
        <v>443</v>
      </c>
      <c r="B21" s="100" t="s">
        <v>446</v>
      </c>
      <c r="C21" s="101">
        <v>1.2779395736463266</v>
      </c>
      <c r="D21" s="101">
        <v>1.3304721062075398</v>
      </c>
      <c r="E21" s="101">
        <v>1.4510806170963584</v>
      </c>
      <c r="F21" s="101">
        <v>1.6820684574857991</v>
      </c>
      <c r="G21" s="101">
        <v>1.5416180273972599</v>
      </c>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row>
    <row r="22" spans="1:146" s="17" customFormat="1" ht="30">
      <c r="A22" s="105" t="s">
        <v>162</v>
      </c>
      <c r="B22" s="105" t="s">
        <v>448</v>
      </c>
      <c r="C22" s="104">
        <v>92.733283871476559</v>
      </c>
      <c r="D22" s="104">
        <v>99.134050512432111</v>
      </c>
      <c r="E22" s="104">
        <v>104.47956503340767</v>
      </c>
      <c r="F22" s="104">
        <v>98.827810062497008</v>
      </c>
      <c r="G22" s="104">
        <v>102.23280446575301</v>
      </c>
      <c r="H22" s="162"/>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row>
    <row r="23" spans="1:146" s="17" customFormat="1">
      <c r="A23" s="115" t="s">
        <v>163</v>
      </c>
      <c r="B23" s="115" t="s">
        <v>449</v>
      </c>
      <c r="C23" s="101">
        <v>4.7804233150684929</v>
      </c>
      <c r="D23" s="101">
        <v>4.8144041917808229</v>
      </c>
      <c r="E23" s="101">
        <v>5.7740848360655743</v>
      </c>
      <c r="F23" s="101">
        <v>6.2490453698630128</v>
      </c>
      <c r="G23" s="101">
        <v>5.6206373424657503</v>
      </c>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row>
    <row r="24" spans="1:146" s="17" customFormat="1">
      <c r="A24" s="100" t="s">
        <v>724</v>
      </c>
      <c r="B24" s="100" t="s">
        <v>747</v>
      </c>
      <c r="C24" s="101"/>
      <c r="D24" s="101"/>
      <c r="E24" s="101">
        <v>2.3006946721311476</v>
      </c>
      <c r="F24" s="101">
        <v>2.3699174218983505</v>
      </c>
      <c r="G24" s="101">
        <v>2.7536600273972653</v>
      </c>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row>
    <row r="25" spans="1:146" s="17" customFormat="1" ht="30">
      <c r="A25" s="105" t="s">
        <v>164</v>
      </c>
      <c r="B25" s="105" t="s">
        <v>451</v>
      </c>
      <c r="C25" s="104">
        <v>4.7804233150684929</v>
      </c>
      <c r="D25" s="104">
        <v>4.8144041917808229</v>
      </c>
      <c r="E25" s="104">
        <v>8.0747795081967215</v>
      </c>
      <c r="F25" s="104">
        <v>8.6189638829442039</v>
      </c>
      <c r="G25" s="104">
        <v>8.3742973698630099</v>
      </c>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row>
    <row r="26" spans="1:146" s="17" customFormat="1">
      <c r="A26" s="105" t="s">
        <v>165</v>
      </c>
      <c r="B26" s="105" t="s">
        <v>456</v>
      </c>
      <c r="C26" s="104">
        <v>97.513707186545048</v>
      </c>
      <c r="D26" s="104">
        <v>103.94845470421293</v>
      </c>
      <c r="E26" s="104">
        <v>112.55434454160438</v>
      </c>
      <c r="F26" s="104">
        <v>107.44677285425837</v>
      </c>
      <c r="G26" s="104">
        <v>110.60710183561601</v>
      </c>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row>
    <row r="27" spans="1:146" s="20" customFormat="1">
      <c r="A27" s="158" t="s">
        <v>749</v>
      </c>
      <c r="B27" s="158" t="s">
        <v>749</v>
      </c>
      <c r="C27" s="85"/>
    </row>
    <row r="28" spans="1:146" s="20" customFormat="1">
      <c r="A28" s="158" t="s">
        <v>750</v>
      </c>
      <c r="B28" s="158" t="s">
        <v>751</v>
      </c>
      <c r="C28" s="85"/>
    </row>
    <row r="29" spans="1:146" s="138" customFormat="1"/>
    <row r="30" spans="1:146" s="138" customFormat="1">
      <c r="A30" s="80" t="s">
        <v>725</v>
      </c>
      <c r="B30" s="80" t="s">
        <v>457</v>
      </c>
      <c r="C30" s="80">
        <v>2014</v>
      </c>
      <c r="D30" s="108">
        <v>2015</v>
      </c>
      <c r="E30" s="80">
        <v>2016</v>
      </c>
      <c r="F30" s="80">
        <v>2017</v>
      </c>
      <c r="G30" s="80">
        <v>2018</v>
      </c>
    </row>
    <row r="31" spans="1:146" s="17" customFormat="1">
      <c r="A31" s="100" t="s">
        <v>230</v>
      </c>
      <c r="B31" s="100" t="s">
        <v>230</v>
      </c>
      <c r="C31" s="101">
        <v>41.599053411235531</v>
      </c>
      <c r="D31" s="101">
        <v>41.030460297632089</v>
      </c>
      <c r="E31" s="101">
        <v>44.355193475712909</v>
      </c>
      <c r="F31" s="101">
        <v>42.775790792886831</v>
      </c>
      <c r="G31" s="101">
        <v>41.511137013698672</v>
      </c>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row>
    <row r="32" spans="1:146" s="17" customFormat="1">
      <c r="A32" s="100" t="s">
        <v>155</v>
      </c>
      <c r="B32" s="100" t="s">
        <v>155</v>
      </c>
      <c r="C32" s="101">
        <v>35.193671232876703</v>
      </c>
      <c r="D32" s="101">
        <v>37.556205479452053</v>
      </c>
      <c r="E32" s="101">
        <v>36.262099083962212</v>
      </c>
      <c r="F32" s="101">
        <v>35.237636076783787</v>
      </c>
      <c r="G32" s="101">
        <v>32.808900438356133</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row>
    <row r="33" spans="1:146" s="17" customFormat="1">
      <c r="A33" s="100" t="s">
        <v>157</v>
      </c>
      <c r="B33" s="100" t="s">
        <v>157</v>
      </c>
      <c r="C33" s="101">
        <v>2.9070063891744073</v>
      </c>
      <c r="D33" s="101">
        <v>1.8889923119227374</v>
      </c>
      <c r="E33" s="101">
        <v>1.2570280244868854</v>
      </c>
      <c r="F33" s="101">
        <v>0</v>
      </c>
      <c r="G33" s="101">
        <v>0</v>
      </c>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row>
    <row r="34" spans="1:146" s="17" customFormat="1">
      <c r="A34" s="100" t="s">
        <v>443</v>
      </c>
      <c r="B34" s="100" t="s">
        <v>443</v>
      </c>
      <c r="C34" s="101">
        <v>6.6460948313114248</v>
      </c>
      <c r="D34" s="101">
        <v>6.8406855320808821</v>
      </c>
      <c r="E34" s="101">
        <v>7.5417720570294486</v>
      </c>
      <c r="F34" s="101">
        <v>8.529737030347043</v>
      </c>
      <c r="G34" s="101">
        <v>8.5290601917808218</v>
      </c>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row>
    <row r="35" spans="1:146" s="17" customFormat="1">
      <c r="A35" s="100" t="s">
        <v>726</v>
      </c>
      <c r="B35" s="100" t="s">
        <v>726</v>
      </c>
      <c r="C35" s="101">
        <v>1.2540469282921558</v>
      </c>
      <c r="D35" s="101">
        <v>4.9005675782148463</v>
      </c>
      <c r="E35" s="101">
        <v>8.3162959836065582</v>
      </c>
      <c r="F35" s="101">
        <v>6.2489554246575336</v>
      </c>
      <c r="G35" s="101">
        <v>13.98099435616442</v>
      </c>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row>
    <row r="36" spans="1:146" s="17" customFormat="1">
      <c r="A36" s="100" t="s">
        <v>727</v>
      </c>
      <c r="B36" s="100" t="s">
        <v>727</v>
      </c>
      <c r="C36" s="101">
        <v>1.921899116194776</v>
      </c>
      <c r="D36" s="101">
        <v>3.6163843546302701</v>
      </c>
      <c r="E36" s="101">
        <v>3.6326688523023218</v>
      </c>
      <c r="F36" s="101">
        <v>3.6851524070720987</v>
      </c>
      <c r="G36" s="101">
        <v>3.2951890410958899</v>
      </c>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row>
    <row r="37" spans="1:146" s="17" customFormat="1">
      <c r="A37" s="100" t="s">
        <v>256</v>
      </c>
      <c r="B37" s="100" t="s">
        <v>256</v>
      </c>
      <c r="C37" s="101">
        <v>3.2115119623915529</v>
      </c>
      <c r="D37" s="101">
        <v>3.3007549584992204</v>
      </c>
      <c r="E37" s="101">
        <v>3.1145075563073417</v>
      </c>
      <c r="F37" s="101">
        <v>2.3505383307497252</v>
      </c>
      <c r="G37" s="101">
        <v>2.1075234246575292</v>
      </c>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row>
    <row r="38" spans="1:146" s="17" customFormat="1" ht="30">
      <c r="A38" s="105" t="s">
        <v>162</v>
      </c>
      <c r="B38" s="105" t="s">
        <v>448</v>
      </c>
      <c r="C38" s="104">
        <v>92.733283871476573</v>
      </c>
      <c r="D38" s="104">
        <v>99.134050512432097</v>
      </c>
      <c r="E38" s="104">
        <v>104.47956503340767</v>
      </c>
      <c r="F38" s="104">
        <v>98.827810062497008</v>
      </c>
      <c r="G38" s="104">
        <v>102.23280446575346</v>
      </c>
      <c r="H38" s="162"/>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row>
    <row r="39" spans="1:146" s="17" customFormat="1">
      <c r="A39" s="100" t="s">
        <v>163</v>
      </c>
      <c r="B39" s="100" t="s">
        <v>449</v>
      </c>
      <c r="C39" s="101">
        <v>4.7804233150684929</v>
      </c>
      <c r="D39" s="101">
        <v>4.8144041917808229</v>
      </c>
      <c r="E39" s="101">
        <v>5.7740848360655743</v>
      </c>
      <c r="F39" s="101">
        <v>6.2490453698630128</v>
      </c>
      <c r="G39" s="101">
        <v>5.6206373424657503</v>
      </c>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row>
    <row r="40" spans="1:146" s="17" customFormat="1">
      <c r="A40" s="100" t="s">
        <v>724</v>
      </c>
      <c r="B40" s="100" t="s">
        <v>728</v>
      </c>
      <c r="C40" s="101"/>
      <c r="D40" s="101"/>
      <c r="E40" s="101">
        <v>2.3006946721311476</v>
      </c>
      <c r="F40" s="101">
        <v>2.3699174218983505</v>
      </c>
      <c r="G40" s="101">
        <v>2.7536600273972653</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row>
    <row r="41" spans="1:146" s="17" customFormat="1" ht="30">
      <c r="A41" s="105" t="s">
        <v>164</v>
      </c>
      <c r="B41" s="105" t="s">
        <v>451</v>
      </c>
      <c r="C41" s="104">
        <v>4.7804233150684929</v>
      </c>
      <c r="D41" s="104">
        <v>4.8144041917808229</v>
      </c>
      <c r="E41" s="104">
        <v>8.0747795081967215</v>
      </c>
      <c r="F41" s="104">
        <v>8.6189627917613638</v>
      </c>
      <c r="G41" s="104">
        <v>8.3742973698630152</v>
      </c>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row>
    <row r="42" spans="1:146" s="17" customFormat="1">
      <c r="A42" s="105" t="s">
        <v>165</v>
      </c>
      <c r="B42" s="105" t="s">
        <v>729</v>
      </c>
      <c r="C42" s="104">
        <v>97.513707186545062</v>
      </c>
      <c r="D42" s="104">
        <v>103.94845470421292</v>
      </c>
      <c r="E42" s="104">
        <v>112.55434454160438</v>
      </c>
      <c r="F42" s="104">
        <v>107.44677285425837</v>
      </c>
      <c r="G42" s="104">
        <v>110.60710183561648</v>
      </c>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row>
    <row r="43" spans="1:146" s="138" customFormat="1">
      <c r="A43" s="158" t="s">
        <v>749</v>
      </c>
      <c r="B43" s="158" t="s">
        <v>749</v>
      </c>
    </row>
    <row r="44" spans="1:146" s="138" customFormat="1">
      <c r="A44" s="158" t="s">
        <v>750</v>
      </c>
      <c r="B44" s="158" t="s">
        <v>751</v>
      </c>
    </row>
    <row r="45" spans="1:146" s="138" customFormat="1"/>
    <row r="46" spans="1:146" s="138" customFormat="1" ht="30">
      <c r="A46" s="80" t="s">
        <v>730</v>
      </c>
      <c r="B46" s="80" t="s">
        <v>1075</v>
      </c>
      <c r="C46" s="80" t="s">
        <v>166</v>
      </c>
      <c r="D46" s="108" t="s">
        <v>116</v>
      </c>
      <c r="E46" s="108" t="s">
        <v>117</v>
      </c>
      <c r="F46" s="80">
        <v>2017</v>
      </c>
      <c r="G46" s="80">
        <v>2018</v>
      </c>
    </row>
    <row r="47" spans="1:146" s="138" customFormat="1" ht="30">
      <c r="A47" s="100" t="s">
        <v>167</v>
      </c>
      <c r="B47" s="100" t="s">
        <v>458</v>
      </c>
      <c r="C47" s="101">
        <v>7.9703168747826743</v>
      </c>
      <c r="D47" s="101">
        <v>7.5690248486639362</v>
      </c>
      <c r="E47" s="101">
        <v>6.3229384301367215</v>
      </c>
      <c r="F47" s="101">
        <v>6.7426075146927298</v>
      </c>
      <c r="G47" s="101">
        <v>6.9487662018924796</v>
      </c>
    </row>
    <row r="48" spans="1:146" s="138" customFormat="1" ht="30">
      <c r="A48" s="100" t="s">
        <v>168</v>
      </c>
      <c r="B48" s="100" t="s">
        <v>731</v>
      </c>
      <c r="C48" s="101">
        <v>5.5065789973122961</v>
      </c>
      <c r="D48" s="101">
        <v>2.4050511762244526</v>
      </c>
      <c r="E48" s="101">
        <v>1.2970425113825443</v>
      </c>
      <c r="F48" s="101">
        <v>1.6566950095505999</v>
      </c>
      <c r="G48" s="101">
        <v>1.76115147074246</v>
      </c>
    </row>
    <row r="49" spans="1:7" s="139" customFormat="1" ht="30">
      <c r="A49" s="105" t="s">
        <v>732</v>
      </c>
      <c r="B49" s="105" t="s">
        <v>733</v>
      </c>
      <c r="C49" s="104">
        <v>7.8494235021186292</v>
      </c>
      <c r="D49" s="104">
        <v>7.3298295569760308</v>
      </c>
      <c r="E49" s="104">
        <v>5.7489782133878125</v>
      </c>
      <c r="F49" s="104">
        <v>6.1027810476334503</v>
      </c>
      <c r="G49" s="104">
        <v>6.3116871027316099</v>
      </c>
    </row>
    <row r="50" spans="1:7" s="139" customFormat="1">
      <c r="A50" s="216"/>
      <c r="B50" s="216"/>
      <c r="C50" s="159"/>
      <c r="D50" s="159"/>
      <c r="E50" s="159"/>
      <c r="F50" s="159"/>
      <c r="G50" s="160"/>
    </row>
    <row r="51" spans="1:7" s="139" customFormat="1">
      <c r="A51" s="216"/>
      <c r="B51" s="216"/>
      <c r="C51" s="159"/>
      <c r="D51" s="159"/>
      <c r="E51" s="159"/>
      <c r="F51" s="159"/>
      <c r="G51" s="160"/>
    </row>
    <row r="52" spans="1:7" s="139" customFormat="1" ht="30">
      <c r="A52" s="80" t="s">
        <v>169</v>
      </c>
      <c r="B52" s="80" t="s">
        <v>734</v>
      </c>
      <c r="C52" s="80" t="s">
        <v>166</v>
      </c>
      <c r="D52" s="108" t="s">
        <v>116</v>
      </c>
      <c r="E52" s="108" t="s">
        <v>117</v>
      </c>
      <c r="F52" s="80">
        <v>2017</v>
      </c>
      <c r="G52" s="80">
        <v>2018</v>
      </c>
    </row>
    <row r="53" spans="1:7" s="138" customFormat="1">
      <c r="A53" s="100" t="s">
        <v>735</v>
      </c>
      <c r="B53" s="100" t="s">
        <v>736</v>
      </c>
      <c r="C53" s="101">
        <v>84.810845128964445</v>
      </c>
      <c r="D53" s="101">
        <v>46.781749245963965</v>
      </c>
      <c r="E53" s="101">
        <v>38.949179999999998</v>
      </c>
      <c r="F53" s="101">
        <v>48.852010540557302</v>
      </c>
      <c r="G53" s="101">
        <v>65.3476264861023</v>
      </c>
    </row>
    <row r="54" spans="1:7" s="138" customFormat="1">
      <c r="A54" s="100" t="s">
        <v>170</v>
      </c>
      <c r="B54" s="100" t="s">
        <v>737</v>
      </c>
      <c r="C54" s="101">
        <v>46.762629569697566</v>
      </c>
      <c r="D54" s="101">
        <v>35.890079173077105</v>
      </c>
      <c r="E54" s="101">
        <v>27.688154204472099</v>
      </c>
      <c r="F54" s="101">
        <v>30.491225850459799</v>
      </c>
      <c r="G54" s="101">
        <v>36.2130095556005</v>
      </c>
    </row>
    <row r="55" spans="1:7" s="139" customFormat="1">
      <c r="A55" s="105" t="s">
        <v>171</v>
      </c>
      <c r="B55" s="105" t="s">
        <v>738</v>
      </c>
      <c r="C55" s="104">
        <v>62.150813702200608</v>
      </c>
      <c r="D55" s="104">
        <v>40.939691851672031</v>
      </c>
      <c r="E55" s="104">
        <v>33.216239999999999</v>
      </c>
      <c r="F55" s="104">
        <v>39.134171135522898</v>
      </c>
      <c r="G55" s="104">
        <v>51.096830247734303</v>
      </c>
    </row>
    <row r="56" spans="1:7" s="138" customFormat="1"/>
    <row r="57" spans="1:7" s="138" customFormat="1"/>
    <row r="58" spans="1:7" s="138" customFormat="1"/>
    <row r="59" spans="1:7" s="138" customFormat="1"/>
    <row r="60" spans="1:7" s="138" customFormat="1"/>
    <row r="61" spans="1:7" s="138" customFormat="1"/>
    <row r="62" spans="1:7" s="138" customFormat="1"/>
    <row r="63" spans="1:7" s="138" customFormat="1"/>
    <row r="64" spans="1:7" s="138" customFormat="1"/>
    <row r="65" s="138" customFormat="1"/>
    <row r="66" s="138" customFormat="1"/>
    <row r="67" s="138" customFormat="1"/>
    <row r="68" s="138" customFormat="1"/>
    <row r="69" s="138" customFormat="1"/>
    <row r="70" s="138" customFormat="1"/>
    <row r="71" s="138" customFormat="1"/>
    <row r="72" s="138" customFormat="1"/>
    <row r="73" s="138" customFormat="1"/>
    <row r="74" s="138" customFormat="1"/>
    <row r="75" s="138" customFormat="1"/>
    <row r="76" s="138" customFormat="1"/>
    <row r="77" s="138" customFormat="1"/>
    <row r="78" s="138" customFormat="1"/>
    <row r="79" s="138" customFormat="1"/>
    <row r="80" s="138" customFormat="1"/>
    <row r="81" s="138" customFormat="1"/>
    <row r="82" s="138" customFormat="1"/>
    <row r="83" s="138" customFormat="1"/>
    <row r="84" s="138" customFormat="1"/>
    <row r="85" s="138" customFormat="1"/>
    <row r="86" s="138" customFormat="1"/>
    <row r="87" s="138" customFormat="1"/>
    <row r="88" s="138" customFormat="1"/>
    <row r="89" s="138" customFormat="1"/>
    <row r="90" s="138" customFormat="1"/>
    <row r="91" s="138" customFormat="1"/>
    <row r="92" s="138" customFormat="1"/>
    <row r="93" s="138" customFormat="1"/>
    <row r="94" s="138" customFormat="1"/>
    <row r="95" s="138" customFormat="1"/>
    <row r="96" s="138" customFormat="1"/>
    <row r="97" s="138" customFormat="1"/>
    <row r="98" s="138" customFormat="1"/>
    <row r="99" s="138" customFormat="1"/>
    <row r="100" s="138" customFormat="1"/>
    <row r="101" s="138" customFormat="1"/>
    <row r="102" s="138" customFormat="1"/>
    <row r="103" s="138" customFormat="1"/>
    <row r="104" s="138" customFormat="1"/>
    <row r="105" s="138" customFormat="1"/>
    <row r="106" s="138" customFormat="1"/>
    <row r="107" s="138" customFormat="1"/>
    <row r="108" s="138" customFormat="1"/>
    <row r="109" s="138" customFormat="1"/>
    <row r="110" s="138" customFormat="1"/>
    <row r="111" s="138" customFormat="1"/>
    <row r="112" s="138" customFormat="1"/>
    <row r="113" s="138" customFormat="1"/>
    <row r="114" s="138" customFormat="1"/>
    <row r="115" s="138" customFormat="1"/>
    <row r="116" s="138" customFormat="1"/>
    <row r="117" s="138" customFormat="1"/>
    <row r="118" s="138" customFormat="1"/>
    <row r="119" s="138" customFormat="1"/>
    <row r="120" s="138" customFormat="1"/>
    <row r="121" s="138" customFormat="1"/>
    <row r="122" s="138" customFormat="1"/>
    <row r="123" s="138" customFormat="1"/>
    <row r="124" s="138" customFormat="1"/>
    <row r="125" s="138" customFormat="1"/>
    <row r="126" s="138" customFormat="1"/>
    <row r="127" s="138" customFormat="1"/>
    <row r="128" s="138" customFormat="1"/>
    <row r="129" s="138" customFormat="1"/>
    <row r="130" s="138" customFormat="1"/>
    <row r="131" s="138" customFormat="1"/>
    <row r="132" s="138" customFormat="1"/>
    <row r="133" s="138" customFormat="1"/>
    <row r="134" s="138" customFormat="1"/>
    <row r="135" s="138" customFormat="1"/>
    <row r="136" s="138" customFormat="1"/>
    <row r="137" s="138" customFormat="1"/>
    <row r="138" s="138" customFormat="1"/>
    <row r="139" s="138" customFormat="1"/>
    <row r="140" s="138" customFormat="1"/>
    <row r="141" s="138" customFormat="1"/>
    <row r="142" s="138" customFormat="1"/>
    <row r="143" s="138" customFormat="1"/>
    <row r="144" s="138" customFormat="1"/>
    <row r="145" s="138" customFormat="1"/>
    <row r="146" s="138" customFormat="1"/>
    <row r="147" s="138" customFormat="1"/>
    <row r="148" s="138" customFormat="1"/>
    <row r="149" s="138" customFormat="1"/>
    <row r="150" s="138" customFormat="1"/>
    <row r="151" s="138" customFormat="1"/>
    <row r="152" s="138" customFormat="1"/>
    <row r="153" s="138" customFormat="1"/>
    <row r="154" s="138" customFormat="1"/>
    <row r="155" s="138" customFormat="1"/>
    <row r="156" s="138" customFormat="1"/>
    <row r="157" s="138" customFormat="1"/>
    <row r="158" s="138" customFormat="1"/>
    <row r="159" s="138" customFormat="1"/>
    <row r="160" s="138" customFormat="1"/>
    <row r="161" s="138" customFormat="1"/>
    <row r="162" s="138" customFormat="1"/>
    <row r="163" s="138" customFormat="1"/>
    <row r="164" s="138" customFormat="1"/>
    <row r="165" s="138" customFormat="1"/>
    <row r="166" s="138" customFormat="1"/>
    <row r="167" s="138" customFormat="1"/>
    <row r="168" s="138" customFormat="1"/>
    <row r="169" s="138" customFormat="1"/>
    <row r="170" s="138" customFormat="1"/>
    <row r="171" s="138" customFormat="1"/>
    <row r="172" s="138" customFormat="1"/>
    <row r="173" s="138" customFormat="1"/>
    <row r="174" s="138" customFormat="1"/>
    <row r="175" s="138" customFormat="1"/>
    <row r="176" s="138" customFormat="1"/>
    <row r="177" s="138" customFormat="1"/>
    <row r="178" s="138" customFormat="1"/>
    <row r="179" s="138" customFormat="1"/>
    <row r="180" s="138" customFormat="1"/>
    <row r="181" s="138" customFormat="1"/>
    <row r="182" s="138" customFormat="1"/>
    <row r="183" s="138" customFormat="1"/>
    <row r="184" s="138" customFormat="1"/>
    <row r="185" s="138" customFormat="1"/>
    <row r="186" s="138" customFormat="1"/>
    <row r="187" s="138" customFormat="1"/>
    <row r="188" s="138" customFormat="1"/>
    <row r="189" s="138" customFormat="1"/>
    <row r="190" s="138" customFormat="1"/>
    <row r="191" s="138" customFormat="1"/>
    <row r="192" s="138" customFormat="1"/>
    <row r="193" s="138" customFormat="1"/>
    <row r="194" s="138" customFormat="1"/>
    <row r="195" s="138" customFormat="1"/>
    <row r="196" s="138" customFormat="1"/>
    <row r="197" s="138" customFormat="1"/>
    <row r="198" s="138" customFormat="1"/>
    <row r="199" s="138" customFormat="1"/>
    <row r="200" s="138" customFormat="1"/>
    <row r="201" s="138" customFormat="1"/>
    <row r="202" s="138" customFormat="1"/>
    <row r="203" s="138" customFormat="1"/>
    <row r="204" s="138" customFormat="1"/>
    <row r="205" s="138" customFormat="1"/>
    <row r="206" s="138" customFormat="1"/>
    <row r="207" s="138" customFormat="1"/>
    <row r="208" s="138" customFormat="1"/>
    <row r="209" s="138" customFormat="1"/>
    <row r="210" s="138" customFormat="1"/>
    <row r="211" s="138" customFormat="1"/>
    <row r="212" s="138" customFormat="1"/>
    <row r="213" s="138" customFormat="1"/>
    <row r="214" s="138" customFormat="1"/>
    <row r="215" s="138" customFormat="1"/>
    <row r="216" s="138" customFormat="1"/>
    <row r="217" s="138" customFormat="1"/>
    <row r="218" s="138" customFormat="1"/>
    <row r="219" s="138" customFormat="1"/>
    <row r="220" s="138" customFormat="1"/>
    <row r="221" s="138" customFormat="1"/>
    <row r="222" s="138" customFormat="1"/>
    <row r="223" s="138" customFormat="1"/>
    <row r="224" s="138" customFormat="1"/>
    <row r="225" s="138" customFormat="1"/>
    <row r="226" s="138" customFormat="1"/>
    <row r="227" s="138" customFormat="1"/>
    <row r="228" s="138" customFormat="1"/>
    <row r="229" s="138" customFormat="1"/>
    <row r="230" s="138" customFormat="1"/>
    <row r="231" s="138" customFormat="1"/>
    <row r="232" s="138" customFormat="1"/>
    <row r="233" s="138" customFormat="1"/>
    <row r="234" s="138" customFormat="1"/>
    <row r="235" s="138" customFormat="1"/>
    <row r="236" s="138" customFormat="1"/>
    <row r="237" s="138" customFormat="1"/>
    <row r="238" s="138" customFormat="1"/>
    <row r="239" s="138" customFormat="1"/>
    <row r="240" s="138" customFormat="1"/>
    <row r="241" s="138" customFormat="1"/>
    <row r="242" s="138" customFormat="1"/>
    <row r="243" s="138" customFormat="1"/>
    <row r="244" s="138" customFormat="1"/>
    <row r="245" s="138" customFormat="1"/>
    <row r="246" s="138" customFormat="1"/>
    <row r="247" s="138" customFormat="1"/>
    <row r="248" s="138" customFormat="1"/>
    <row r="249" s="138" customFormat="1"/>
    <row r="250" s="138" customFormat="1"/>
    <row r="251" s="138" customFormat="1"/>
    <row r="252" s="138" customFormat="1"/>
    <row r="253" s="138" customFormat="1"/>
    <row r="254" s="138" customFormat="1"/>
    <row r="255" s="138" customFormat="1"/>
    <row r="256" s="138" customFormat="1"/>
    <row r="257" s="138" customFormat="1"/>
    <row r="258" s="138" customFormat="1"/>
    <row r="259" s="138" customFormat="1"/>
    <row r="260" s="138" customFormat="1"/>
    <row r="261" s="138" customFormat="1"/>
    <row r="262" s="138" customFormat="1"/>
    <row r="263" s="138" customFormat="1"/>
    <row r="264" s="138" customFormat="1"/>
    <row r="265" s="138" customFormat="1"/>
    <row r="266" s="138" customFormat="1"/>
    <row r="267" s="138" customFormat="1"/>
    <row r="268" s="138" customFormat="1"/>
    <row r="269" s="138" customFormat="1"/>
    <row r="270" s="138" customFormat="1"/>
    <row r="271" s="138" customFormat="1"/>
    <row r="272" s="138" customFormat="1"/>
    <row r="273" s="138" customFormat="1"/>
    <row r="274" s="138" customFormat="1"/>
    <row r="275" s="138" customFormat="1"/>
    <row r="276" s="138" customFormat="1"/>
    <row r="277" s="138" customFormat="1"/>
    <row r="278" s="138" customFormat="1"/>
    <row r="279" s="138" customFormat="1"/>
    <row r="280" s="138" customFormat="1"/>
    <row r="281" s="138" customFormat="1"/>
    <row r="282" s="138" customFormat="1"/>
    <row r="283" s="138" customFormat="1"/>
    <row r="284" s="138" customFormat="1"/>
    <row r="285" s="138" customFormat="1"/>
    <row r="286" s="138" customFormat="1"/>
    <row r="287" s="138" customFormat="1"/>
    <row r="288" s="138" customFormat="1"/>
    <row r="289" s="138" customFormat="1"/>
    <row r="290" s="138" customFormat="1"/>
    <row r="291" s="138" customFormat="1"/>
    <row r="292" s="138" customFormat="1"/>
    <row r="293" s="138" customFormat="1"/>
    <row r="294" s="138" customFormat="1"/>
    <row r="295" s="138" customFormat="1"/>
    <row r="296" s="138" customFormat="1"/>
    <row r="297" s="138" customFormat="1"/>
    <row r="298" s="138" customFormat="1"/>
    <row r="299" s="138" customFormat="1"/>
    <row r="300" s="138" customFormat="1"/>
    <row r="301" s="138" customFormat="1"/>
    <row r="302" s="138" customFormat="1"/>
    <row r="303" s="138" customFormat="1"/>
    <row r="304" s="138" customFormat="1"/>
    <row r="305" s="138" customFormat="1"/>
    <row r="306" s="138" customFormat="1"/>
    <row r="307" s="138" customFormat="1"/>
    <row r="308" s="138" customFormat="1"/>
    <row r="309" s="138" customFormat="1"/>
    <row r="310" s="138" customFormat="1"/>
    <row r="311" s="138" customFormat="1"/>
    <row r="312" s="138" customFormat="1"/>
    <row r="313" s="138" customFormat="1"/>
    <row r="314" s="138" customFormat="1"/>
    <row r="315" s="138" customFormat="1"/>
    <row r="316" s="138" customFormat="1"/>
    <row r="317" s="138" customFormat="1"/>
    <row r="318" s="138" customFormat="1"/>
    <row r="319" s="138" customFormat="1"/>
    <row r="320" s="138" customFormat="1"/>
    <row r="321" s="138" customFormat="1"/>
    <row r="322" s="138" customFormat="1"/>
    <row r="323" s="138" customFormat="1"/>
    <row r="324" s="138" customFormat="1"/>
    <row r="325" s="138" customFormat="1"/>
    <row r="326" s="138" customFormat="1"/>
    <row r="327" s="138" customFormat="1"/>
    <row r="328" s="138" customFormat="1"/>
    <row r="329" s="138" customFormat="1"/>
    <row r="330" s="138" customFormat="1"/>
    <row r="331" s="138" customFormat="1"/>
    <row r="332" s="138" customFormat="1"/>
    <row r="333" s="138" customFormat="1"/>
    <row r="334" s="138" customFormat="1"/>
    <row r="335" s="138" customFormat="1"/>
    <row r="336" s="138" customFormat="1"/>
    <row r="337" s="138" customFormat="1"/>
    <row r="338" s="138" customFormat="1"/>
    <row r="339" s="138" customFormat="1"/>
    <row r="340" s="138" customFormat="1"/>
    <row r="341" s="138" customFormat="1"/>
    <row r="342" s="138" customFormat="1"/>
    <row r="343" s="138" customFormat="1"/>
    <row r="344" s="138" customFormat="1"/>
    <row r="345" s="138" customFormat="1"/>
    <row r="346" s="138" customFormat="1"/>
    <row r="347" s="138" customFormat="1"/>
    <row r="348" s="138" customFormat="1"/>
    <row r="349" s="138" customFormat="1"/>
    <row r="350" s="138" customFormat="1"/>
    <row r="351" s="138" customFormat="1"/>
    <row r="352" s="138" customFormat="1"/>
    <row r="353" s="138" customFormat="1"/>
    <row r="354" s="138" customFormat="1"/>
    <row r="355" s="138" customFormat="1"/>
    <row r="356" s="138" customFormat="1"/>
    <row r="357" s="138" customFormat="1"/>
    <row r="358" s="138" customFormat="1"/>
    <row r="359" s="138" customFormat="1"/>
    <row r="360" s="138" customFormat="1"/>
    <row r="361" s="138" customFormat="1"/>
    <row r="362" s="138" customFormat="1"/>
    <row r="363" s="138" customFormat="1"/>
    <row r="364" s="138" customFormat="1"/>
    <row r="365" s="138" customFormat="1"/>
    <row r="366" s="138" customFormat="1"/>
    <row r="367" s="138" customFormat="1"/>
    <row r="368" s="138" customFormat="1"/>
    <row r="369" s="138" customFormat="1"/>
    <row r="370" s="138" customFormat="1"/>
    <row r="371" s="138" customFormat="1"/>
    <row r="372" s="138" customFormat="1"/>
    <row r="373" s="138" customFormat="1"/>
    <row r="374" s="138" customFormat="1"/>
    <row r="375" s="138" customFormat="1"/>
    <row r="376" s="138" customFormat="1"/>
    <row r="377" s="138" customFormat="1"/>
    <row r="378" s="138" customFormat="1"/>
    <row r="379" s="138" customFormat="1"/>
    <row r="380" s="138" customFormat="1"/>
    <row r="381" s="138" customFormat="1"/>
    <row r="382" s="138" customFormat="1"/>
    <row r="383" s="138" customFormat="1"/>
    <row r="384" s="138" customFormat="1"/>
    <row r="385" s="138" customFormat="1"/>
    <row r="386" s="138" customFormat="1"/>
    <row r="387" s="138" customFormat="1"/>
    <row r="388" s="138" customFormat="1"/>
    <row r="389" s="138" customFormat="1"/>
    <row r="390" s="138" customFormat="1"/>
    <row r="391" s="138" customFormat="1"/>
    <row r="392" s="138" customFormat="1"/>
    <row r="393" s="138" customFormat="1"/>
    <row r="394" s="138" customFormat="1"/>
    <row r="395" s="138" customFormat="1"/>
    <row r="396" s="138" customFormat="1"/>
    <row r="397" s="138" customFormat="1"/>
    <row r="398" s="138" customFormat="1"/>
    <row r="399" s="138" customFormat="1"/>
    <row r="400" s="138" customFormat="1"/>
    <row r="401" s="138" customFormat="1"/>
    <row r="402" s="138" customFormat="1"/>
    <row r="403" s="138" customFormat="1"/>
    <row r="404" s="138" customFormat="1"/>
    <row r="405" s="138" customFormat="1"/>
    <row r="406" s="138" customFormat="1"/>
    <row r="407" s="138" customFormat="1"/>
    <row r="408" s="138" customFormat="1"/>
    <row r="409" s="138" customFormat="1"/>
    <row r="410" s="138" customFormat="1"/>
    <row r="411" s="138" customFormat="1"/>
    <row r="412" s="138" customFormat="1"/>
    <row r="413" s="138" customFormat="1"/>
    <row r="414" s="138" customFormat="1"/>
    <row r="415" s="138" customFormat="1"/>
    <row r="416" s="138" customFormat="1"/>
    <row r="417" s="138" customFormat="1"/>
    <row r="418" s="138" customFormat="1"/>
    <row r="419" s="138" customFormat="1"/>
    <row r="420" s="138" customFormat="1"/>
    <row r="421" s="138" customFormat="1"/>
    <row r="422" s="138" customFormat="1"/>
    <row r="423" s="138" customFormat="1"/>
    <row r="424" s="138" customFormat="1"/>
    <row r="425" s="138" customFormat="1"/>
    <row r="426" s="138" customFormat="1"/>
    <row r="427" s="138" customFormat="1"/>
    <row r="428" s="138" customFormat="1"/>
    <row r="429" s="138" customFormat="1"/>
    <row r="430" s="138" customFormat="1"/>
    <row r="431" s="138" customFormat="1"/>
    <row r="432" s="138" customFormat="1"/>
    <row r="433" s="138" customFormat="1"/>
    <row r="434" s="138" customFormat="1"/>
    <row r="435" s="138" customFormat="1"/>
    <row r="436" s="138" customFormat="1"/>
    <row r="437" s="138" customFormat="1"/>
    <row r="438" s="138" customFormat="1"/>
    <row r="439" s="138" customFormat="1"/>
    <row r="440" s="138" customFormat="1"/>
    <row r="441" s="138" customFormat="1"/>
    <row r="442" s="138" customFormat="1"/>
    <row r="443" s="138" customFormat="1"/>
    <row r="444" s="138" customFormat="1"/>
    <row r="445" s="138" customFormat="1"/>
    <row r="446" s="138" customFormat="1"/>
    <row r="447" s="138" customFormat="1"/>
    <row r="448" s="138" customFormat="1"/>
    <row r="449" s="138" customFormat="1"/>
    <row r="450" s="138" customFormat="1"/>
    <row r="451" s="138" customFormat="1"/>
    <row r="452" s="138" customFormat="1"/>
    <row r="453" s="138" customFormat="1"/>
    <row r="454" s="138" customFormat="1"/>
    <row r="455" s="138" customFormat="1"/>
    <row r="456" s="138" customFormat="1"/>
    <row r="457" s="138" customFormat="1"/>
    <row r="458" s="138" customFormat="1"/>
    <row r="459" s="138" customFormat="1"/>
    <row r="460" s="138" customFormat="1"/>
    <row r="461" s="138" customFormat="1"/>
    <row r="462" s="138" customFormat="1"/>
    <row r="463" s="138" customFormat="1"/>
    <row r="464" s="138" customFormat="1"/>
    <row r="465" s="138" customFormat="1"/>
    <row r="466" s="138" customFormat="1"/>
    <row r="467" s="138" customFormat="1"/>
    <row r="468" s="138" customFormat="1"/>
    <row r="469" s="138" customFormat="1"/>
    <row r="470" s="138" customFormat="1"/>
    <row r="471" s="138" customFormat="1"/>
    <row r="472" s="138" customFormat="1"/>
    <row r="473" s="138" customFormat="1"/>
    <row r="474" s="138" customFormat="1"/>
    <row r="475" s="138" customFormat="1"/>
    <row r="476" s="138" customFormat="1"/>
    <row r="477" s="138" customFormat="1"/>
    <row r="478" s="138" customFormat="1"/>
    <row r="479" s="138" customFormat="1"/>
    <row r="480" s="138" customFormat="1"/>
    <row r="481" s="138" customFormat="1"/>
    <row r="482" s="138" customFormat="1"/>
    <row r="483" s="138" customFormat="1"/>
    <row r="484" s="138" customFormat="1"/>
    <row r="485" s="138" customFormat="1"/>
    <row r="486" s="138" customFormat="1"/>
    <row r="487" s="138" customFormat="1"/>
    <row r="488" s="138" customFormat="1"/>
    <row r="489" s="138" customFormat="1"/>
    <row r="490" s="138" customFormat="1"/>
    <row r="491" s="138" customFormat="1"/>
    <row r="492" s="138" customFormat="1"/>
    <row r="493" s="138" customFormat="1"/>
    <row r="494" s="138" customFormat="1"/>
    <row r="495" s="138" customFormat="1"/>
    <row r="496" s="138" customFormat="1"/>
    <row r="497" s="138" customFormat="1"/>
    <row r="498" s="138" customFormat="1"/>
    <row r="499" s="138" customFormat="1"/>
    <row r="500" s="138" customFormat="1"/>
    <row r="501" s="138" customFormat="1"/>
    <row r="502" s="138" customFormat="1"/>
    <row r="503" s="138" customFormat="1"/>
    <row r="504" s="138" customFormat="1"/>
    <row r="505" s="138" customFormat="1"/>
    <row r="506" s="138" customFormat="1"/>
    <row r="507" s="138" customFormat="1"/>
    <row r="508" s="138" customFormat="1"/>
    <row r="509" s="138" customFormat="1"/>
    <row r="510" s="138" customFormat="1"/>
    <row r="511" s="138" customFormat="1"/>
    <row r="512" s="138" customFormat="1"/>
    <row r="513" s="138" customFormat="1"/>
    <row r="514" s="138" customFormat="1"/>
    <row r="515" s="138" customFormat="1"/>
    <row r="516" s="138" customFormat="1"/>
    <row r="517" s="138" customFormat="1"/>
    <row r="518" s="138" customFormat="1"/>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O109"/>
  <sheetViews>
    <sheetView zoomScaleNormal="100" workbookViewId="0"/>
  </sheetViews>
  <sheetFormatPr defaultRowHeight="15"/>
  <cols>
    <col min="1" max="2" width="50.85546875" style="198" customWidth="1"/>
    <col min="3" max="7" width="12.7109375" style="198" customWidth="1"/>
    <col min="8" max="8" width="3.85546875" style="138" customWidth="1"/>
    <col min="9" max="10" width="50.85546875" style="198" customWidth="1"/>
    <col min="11" max="15" width="12.7109375" style="198" customWidth="1"/>
    <col min="16" max="16384" width="9.140625" style="138"/>
  </cols>
  <sheetData>
    <row r="1" spans="1:15">
      <c r="A1" s="194" t="s">
        <v>739</v>
      </c>
      <c r="B1" s="18" t="s">
        <v>746</v>
      </c>
      <c r="C1" s="194"/>
      <c r="D1" s="195"/>
      <c r="E1" s="195"/>
      <c r="F1" s="195"/>
      <c r="G1" s="195"/>
      <c r="H1" s="211"/>
      <c r="I1" s="194"/>
      <c r="J1" s="18"/>
      <c r="K1" s="194"/>
      <c r="L1" s="195"/>
      <c r="M1" s="195"/>
      <c r="N1" s="195"/>
      <c r="O1" s="195"/>
    </row>
    <row r="2" spans="1:15">
      <c r="A2" s="196"/>
      <c r="B2" s="196"/>
      <c r="C2" s="197"/>
      <c r="D2" s="197"/>
      <c r="E2" s="197"/>
      <c r="F2" s="197"/>
      <c r="G2" s="197"/>
      <c r="I2" s="196"/>
      <c r="J2" s="196"/>
      <c r="K2" s="197"/>
      <c r="L2" s="197"/>
      <c r="M2" s="197"/>
      <c r="N2" s="197"/>
      <c r="O2" s="197"/>
    </row>
    <row r="3" spans="1:15">
      <c r="A3" s="199" t="s">
        <v>566</v>
      </c>
      <c r="B3" s="199" t="s">
        <v>614</v>
      </c>
      <c r="C3" s="199"/>
      <c r="D3" s="199"/>
      <c r="E3" s="200"/>
      <c r="F3" s="201"/>
      <c r="G3" s="199"/>
      <c r="I3" s="199" t="s">
        <v>566</v>
      </c>
      <c r="J3" s="199" t="s">
        <v>614</v>
      </c>
      <c r="K3" s="199"/>
      <c r="L3" s="199"/>
      <c r="M3" s="200"/>
      <c r="N3" s="201"/>
      <c r="O3" s="199"/>
    </row>
    <row r="4" spans="1:15" ht="15" customHeight="1">
      <c r="A4" s="666" t="s">
        <v>567</v>
      </c>
      <c r="B4" s="666" t="s">
        <v>615</v>
      </c>
      <c r="C4" s="664" t="s">
        <v>568</v>
      </c>
      <c r="D4" s="664"/>
      <c r="E4" s="664" t="s">
        <v>151</v>
      </c>
      <c r="F4" s="664"/>
      <c r="G4" s="191"/>
      <c r="I4" s="666" t="s">
        <v>569</v>
      </c>
      <c r="J4" s="666" t="s">
        <v>647</v>
      </c>
      <c r="K4" s="664" t="s">
        <v>568</v>
      </c>
      <c r="L4" s="664"/>
      <c r="M4" s="664" t="s">
        <v>151</v>
      </c>
      <c r="N4" s="664"/>
      <c r="O4" s="275" t="s">
        <v>152</v>
      </c>
    </row>
    <row r="5" spans="1:15">
      <c r="A5" s="666"/>
      <c r="B5" s="666"/>
      <c r="C5" s="192" t="s">
        <v>570</v>
      </c>
      <c r="D5" s="191" t="s">
        <v>571</v>
      </c>
      <c r="E5" s="192" t="s">
        <v>572</v>
      </c>
      <c r="F5" s="191" t="s">
        <v>573</v>
      </c>
      <c r="G5" s="191" t="s">
        <v>574</v>
      </c>
      <c r="I5" s="666"/>
      <c r="J5" s="666"/>
      <c r="K5" s="274" t="s">
        <v>570</v>
      </c>
      <c r="L5" s="275" t="s">
        <v>571</v>
      </c>
      <c r="M5" s="274" t="s">
        <v>572</v>
      </c>
      <c r="N5" s="275" t="s">
        <v>573</v>
      </c>
      <c r="O5" s="275" t="s">
        <v>574</v>
      </c>
    </row>
    <row r="6" spans="1:15">
      <c r="A6" s="193"/>
      <c r="B6" s="193"/>
      <c r="C6" s="664" t="s">
        <v>450</v>
      </c>
      <c r="D6" s="664"/>
      <c r="E6" s="665" t="s">
        <v>649</v>
      </c>
      <c r="F6" s="665"/>
      <c r="G6" s="191" t="s">
        <v>650</v>
      </c>
      <c r="I6" s="276"/>
      <c r="J6" s="276"/>
      <c r="K6" s="664" t="s">
        <v>450</v>
      </c>
      <c r="L6" s="664"/>
      <c r="M6" s="665" t="s">
        <v>649</v>
      </c>
      <c r="N6" s="665"/>
      <c r="O6" s="275" t="s">
        <v>650</v>
      </c>
    </row>
    <row r="7" spans="1:15" ht="17.25">
      <c r="A7" s="193"/>
      <c r="B7" s="193"/>
      <c r="C7" s="192" t="s">
        <v>651</v>
      </c>
      <c r="D7" s="191" t="s">
        <v>571</v>
      </c>
      <c r="E7" s="191" t="s">
        <v>572</v>
      </c>
      <c r="F7" s="191" t="s">
        <v>652</v>
      </c>
      <c r="G7" s="191" t="s">
        <v>653</v>
      </c>
      <c r="I7" s="276"/>
      <c r="J7" s="276"/>
      <c r="K7" s="274" t="s">
        <v>651</v>
      </c>
      <c r="L7" s="275" t="s">
        <v>571</v>
      </c>
      <c r="M7" s="275" t="s">
        <v>572</v>
      </c>
      <c r="N7" s="275" t="s">
        <v>652</v>
      </c>
      <c r="O7" s="275" t="s">
        <v>653</v>
      </c>
    </row>
    <row r="8" spans="1:15">
      <c r="A8" s="202" t="s">
        <v>230</v>
      </c>
      <c r="B8" s="202" t="s">
        <v>360</v>
      </c>
      <c r="C8" s="203"/>
      <c r="D8" s="203"/>
      <c r="E8" s="203"/>
      <c r="F8" s="203"/>
      <c r="G8" s="203"/>
      <c r="I8" s="202" t="s">
        <v>230</v>
      </c>
      <c r="J8" s="202" t="s">
        <v>360</v>
      </c>
      <c r="K8" s="203"/>
      <c r="L8" s="203"/>
      <c r="M8" s="203"/>
      <c r="N8" s="203"/>
      <c r="O8" s="203"/>
    </row>
    <row r="9" spans="1:15">
      <c r="A9" s="206" t="s">
        <v>575</v>
      </c>
      <c r="B9" s="206" t="s">
        <v>616</v>
      </c>
      <c r="C9" s="207">
        <v>8268.5</v>
      </c>
      <c r="D9" s="207">
        <v>43.3</v>
      </c>
      <c r="E9" s="207">
        <v>3781.9319999999998</v>
      </c>
      <c r="F9" s="207">
        <v>28.6</v>
      </c>
      <c r="G9" s="207">
        <v>71.853325441401537</v>
      </c>
      <c r="I9" s="206" t="s">
        <v>575</v>
      </c>
      <c r="J9" s="206" t="s">
        <v>616</v>
      </c>
      <c r="K9" s="207">
        <v>14261.4</v>
      </c>
      <c r="L9" s="207">
        <v>75.2</v>
      </c>
      <c r="M9" s="207">
        <v>6388.1</v>
      </c>
      <c r="N9" s="207">
        <v>48.3</v>
      </c>
      <c r="O9" s="207">
        <v>123.45563198325686</v>
      </c>
    </row>
    <row r="10" spans="1:15">
      <c r="A10" s="206" t="s">
        <v>576</v>
      </c>
      <c r="B10" s="206" t="s">
        <v>617</v>
      </c>
      <c r="C10" s="207">
        <v>7688.6400000000021</v>
      </c>
      <c r="D10" s="207">
        <v>41.80026115859846</v>
      </c>
      <c r="E10" s="207">
        <v>3268.6</v>
      </c>
      <c r="F10" s="207">
        <v>25.1464134</v>
      </c>
      <c r="G10" s="207">
        <v>67</v>
      </c>
      <c r="I10" s="206" t="s">
        <v>576</v>
      </c>
      <c r="J10" s="206" t="s">
        <v>617</v>
      </c>
      <c r="K10" s="207">
        <v>13546.176999999996</v>
      </c>
      <c r="L10" s="207">
        <v>74.173790666743145</v>
      </c>
      <c r="M10" s="207">
        <v>5554.4970000000012</v>
      </c>
      <c r="N10" s="207">
        <v>42.770577350000011</v>
      </c>
      <c r="O10" s="207">
        <v>116.9</v>
      </c>
    </row>
    <row r="11" spans="1:15">
      <c r="A11" s="206" t="s">
        <v>754</v>
      </c>
      <c r="B11" s="206" t="s">
        <v>755</v>
      </c>
      <c r="C11" s="207">
        <v>6600.579999999999</v>
      </c>
      <c r="D11" s="207">
        <v>36.42</v>
      </c>
      <c r="E11" s="207">
        <v>2635.6610000000001</v>
      </c>
      <c r="F11" s="207">
        <v>19.899240550000002</v>
      </c>
      <c r="G11" s="207">
        <v>56.322717448805776</v>
      </c>
      <c r="I11" s="206" t="s">
        <v>754</v>
      </c>
      <c r="J11" s="206" t="s">
        <v>755</v>
      </c>
      <c r="K11" s="207">
        <v>12393.367000000002</v>
      </c>
      <c r="L11" s="207">
        <v>68.56</v>
      </c>
      <c r="M11" s="207">
        <v>4858.018</v>
      </c>
      <c r="N11" s="207">
        <v>36.678035900000005</v>
      </c>
      <c r="O11" s="207">
        <v>105.24175292023023</v>
      </c>
    </row>
    <row r="12" spans="1:15">
      <c r="A12" s="206" t="s">
        <v>752</v>
      </c>
      <c r="B12" s="206" t="s">
        <v>753</v>
      </c>
      <c r="C12" s="207">
        <v>5708.2199999999993</v>
      </c>
      <c r="D12" s="207">
        <v>30.527982755421803</v>
      </c>
      <c r="E12" s="207">
        <v>2696.252</v>
      </c>
      <c r="F12" s="207">
        <v>20.356702599999998</v>
      </c>
      <c r="G12" s="207">
        <v>50.888162254227588</v>
      </c>
      <c r="I12" s="206" t="s">
        <v>752</v>
      </c>
      <c r="J12" s="206" t="s">
        <v>753</v>
      </c>
      <c r="K12" s="207">
        <v>11572.830000000002</v>
      </c>
      <c r="L12" s="207">
        <v>58.898012679100994</v>
      </c>
      <c r="M12" s="207">
        <v>4339.5169999999998</v>
      </c>
      <c r="N12" s="207">
        <v>32.763353350000003</v>
      </c>
      <c r="O12" s="207">
        <v>91.665083049331201</v>
      </c>
    </row>
    <row r="13" spans="1:15">
      <c r="A13" s="208" t="s">
        <v>29</v>
      </c>
      <c r="B13" s="208" t="s">
        <v>618</v>
      </c>
      <c r="C13" s="207">
        <v>-1597.7</v>
      </c>
      <c r="D13" s="207">
        <v>-9.1999999999999993</v>
      </c>
      <c r="E13" s="207">
        <v>-801</v>
      </c>
      <c r="F13" s="207">
        <v>-6.1</v>
      </c>
      <c r="G13" s="207">
        <v>-15.2</v>
      </c>
      <c r="I13" s="208" t="s">
        <v>29</v>
      </c>
      <c r="J13" s="208" t="s">
        <v>618</v>
      </c>
      <c r="K13" s="207">
        <v>-1597.7</v>
      </c>
      <c r="L13" s="207">
        <v>-9.1999999999999993</v>
      </c>
      <c r="M13" s="207">
        <v>-801</v>
      </c>
      <c r="N13" s="207">
        <v>-6.1</v>
      </c>
      <c r="O13" s="207">
        <v>-15.2</v>
      </c>
    </row>
    <row r="14" spans="1:15">
      <c r="A14" s="208" t="s">
        <v>577</v>
      </c>
      <c r="B14" s="208" t="s">
        <v>619</v>
      </c>
      <c r="C14" s="207">
        <v>6</v>
      </c>
      <c r="D14" s="207">
        <v>0</v>
      </c>
      <c r="E14" s="207">
        <v>0</v>
      </c>
      <c r="F14" s="207">
        <v>0</v>
      </c>
      <c r="G14" s="207">
        <v>0</v>
      </c>
      <c r="I14" s="208" t="s">
        <v>577</v>
      </c>
      <c r="J14" s="208" t="s">
        <v>619</v>
      </c>
      <c r="K14" s="207">
        <v>8.1999999999999993</v>
      </c>
      <c r="L14" s="207">
        <v>0.1</v>
      </c>
      <c r="M14" s="207">
        <v>0</v>
      </c>
      <c r="N14" s="207">
        <v>0</v>
      </c>
      <c r="O14" s="207">
        <v>0.1</v>
      </c>
    </row>
    <row r="15" spans="1:15">
      <c r="A15" s="208" t="s">
        <v>578</v>
      </c>
      <c r="B15" s="208" t="s">
        <v>620</v>
      </c>
      <c r="C15" s="207">
        <v>1892.3</v>
      </c>
      <c r="D15" s="207">
        <v>10.4</v>
      </c>
      <c r="E15" s="207">
        <v>559.1</v>
      </c>
      <c r="F15" s="207">
        <v>4</v>
      </c>
      <c r="G15" s="207">
        <v>14.4</v>
      </c>
      <c r="I15" s="208" t="s">
        <v>578</v>
      </c>
      <c r="J15" s="208" t="s">
        <v>620</v>
      </c>
      <c r="K15" s="207">
        <v>230.6</v>
      </c>
      <c r="L15" s="207">
        <v>1.9</v>
      </c>
      <c r="M15" s="207">
        <v>-66.599999999999994</v>
      </c>
      <c r="N15" s="207">
        <v>-0.90000000000000013</v>
      </c>
      <c r="O15" s="207">
        <v>0.9</v>
      </c>
    </row>
    <row r="16" spans="1:15">
      <c r="A16" s="208" t="s">
        <v>579</v>
      </c>
      <c r="B16" s="208" t="s">
        <v>621</v>
      </c>
      <c r="C16" s="207">
        <v>0</v>
      </c>
      <c r="D16" s="207">
        <v>0</v>
      </c>
      <c r="E16" s="207">
        <v>0</v>
      </c>
      <c r="F16" s="207">
        <v>0</v>
      </c>
      <c r="G16" s="207">
        <v>0</v>
      </c>
      <c r="I16" s="208" t="s">
        <v>579</v>
      </c>
      <c r="J16" s="208" t="s">
        <v>621</v>
      </c>
      <c r="K16" s="207">
        <v>0</v>
      </c>
      <c r="L16" s="207">
        <v>0</v>
      </c>
      <c r="M16" s="207">
        <v>0</v>
      </c>
      <c r="N16" s="207">
        <v>0</v>
      </c>
      <c r="O16" s="207">
        <v>0</v>
      </c>
    </row>
    <row r="17" spans="1:15">
      <c r="A17" s="204" t="s">
        <v>756</v>
      </c>
      <c r="B17" s="204" t="s">
        <v>757</v>
      </c>
      <c r="C17" s="278">
        <v>6008.82</v>
      </c>
      <c r="D17" s="278">
        <v>31.727982755421806</v>
      </c>
      <c r="E17" s="278">
        <v>2454.3519999999999</v>
      </c>
      <c r="F17" s="278">
        <v>18.256702599999997</v>
      </c>
      <c r="G17" s="278">
        <v>50.088162254227591</v>
      </c>
      <c r="I17" s="204" t="s">
        <v>756</v>
      </c>
      <c r="J17" s="204" t="s">
        <v>757</v>
      </c>
      <c r="K17" s="278">
        <v>10213.930000000002</v>
      </c>
      <c r="L17" s="278">
        <v>51.698012679100998</v>
      </c>
      <c r="M17" s="278">
        <v>3471.9169999999999</v>
      </c>
      <c r="N17" s="278">
        <v>25.763353350000003</v>
      </c>
      <c r="O17" s="278">
        <v>77.465083049331199</v>
      </c>
    </row>
    <row r="18" spans="1:15">
      <c r="A18" s="202" t="s">
        <v>155</v>
      </c>
      <c r="B18" s="202" t="s">
        <v>361</v>
      </c>
      <c r="C18" s="202"/>
      <c r="D18" s="202"/>
      <c r="E18" s="202"/>
      <c r="F18" s="202"/>
      <c r="G18" s="202"/>
      <c r="I18" s="202" t="s">
        <v>155</v>
      </c>
      <c r="J18" s="202" t="s">
        <v>361</v>
      </c>
      <c r="K18" s="202"/>
      <c r="L18" s="202"/>
      <c r="M18" s="202"/>
      <c r="N18" s="202"/>
      <c r="O18" s="202"/>
    </row>
    <row r="19" spans="1:15">
      <c r="A19" s="206" t="s">
        <v>580</v>
      </c>
      <c r="B19" s="206" t="s">
        <v>622</v>
      </c>
      <c r="C19" s="207">
        <v>11841.65981938221</v>
      </c>
      <c r="D19" s="207">
        <v>77.191747090518618</v>
      </c>
      <c r="E19" s="207">
        <v>9721.8806106623615</v>
      </c>
      <c r="F19" s="207">
        <v>72.33757032210319</v>
      </c>
      <c r="G19" s="207">
        <v>149.52931741262182</v>
      </c>
      <c r="I19" s="206" t="s">
        <v>580</v>
      </c>
      <c r="J19" s="206" t="s">
        <v>622</v>
      </c>
      <c r="K19" s="207">
        <v>15258.141125015496</v>
      </c>
      <c r="L19" s="207">
        <v>99.472662519189655</v>
      </c>
      <c r="M19" s="207">
        <v>12846.51998953745</v>
      </c>
      <c r="N19" s="207">
        <v>95.421862652974255</v>
      </c>
      <c r="O19" s="207">
        <v>194.8945251721639</v>
      </c>
    </row>
    <row r="20" spans="1:15">
      <c r="A20" s="206" t="s">
        <v>581</v>
      </c>
      <c r="B20" s="206" t="s">
        <v>623</v>
      </c>
      <c r="C20" s="207">
        <v>10233.54047179113</v>
      </c>
      <c r="D20" s="207">
        <v>67.498621343482739</v>
      </c>
      <c r="E20" s="207">
        <v>9199.9116531444161</v>
      </c>
      <c r="F20" s="207">
        <v>68.46440640302464</v>
      </c>
      <c r="G20" s="207">
        <v>135.96302774650738</v>
      </c>
      <c r="I20" s="206" t="s">
        <v>581</v>
      </c>
      <c r="J20" s="206" t="s">
        <v>623</v>
      </c>
      <c r="K20" s="207">
        <v>12264.692735549161</v>
      </c>
      <c r="L20" s="207">
        <v>81.218826645410957</v>
      </c>
      <c r="M20" s="207">
        <v>12163.742724476175</v>
      </c>
      <c r="N20" s="207">
        <v>90.309498454561634</v>
      </c>
      <c r="O20" s="207">
        <v>171.52832509997259</v>
      </c>
    </row>
    <row r="21" spans="1:15">
      <c r="A21" s="206" t="s">
        <v>582</v>
      </c>
      <c r="B21" s="206" t="s">
        <v>759</v>
      </c>
      <c r="C21" s="207">
        <v>9022.7860290561948</v>
      </c>
      <c r="D21" s="207">
        <v>59.950112897499764</v>
      </c>
      <c r="E21" s="207">
        <v>8469.9549491779271</v>
      </c>
      <c r="F21" s="207">
        <v>63.014723950534083</v>
      </c>
      <c r="G21" s="207">
        <v>122.96483684803384</v>
      </c>
      <c r="I21" s="206" t="s">
        <v>582</v>
      </c>
      <c r="J21" s="206" t="s">
        <v>759</v>
      </c>
      <c r="K21" s="207">
        <v>10888.136816358841</v>
      </c>
      <c r="L21" s="207">
        <v>72.827267026474289</v>
      </c>
      <c r="M21" s="207">
        <v>11244.299041138129</v>
      </c>
      <c r="N21" s="207">
        <v>83.478888145050902</v>
      </c>
      <c r="O21" s="207">
        <v>156.30615517152518</v>
      </c>
    </row>
    <row r="22" spans="1:15">
      <c r="A22" s="206" t="s">
        <v>758</v>
      </c>
      <c r="B22" s="206" t="s">
        <v>760</v>
      </c>
      <c r="C22" s="207">
        <v>8233.8138780704739</v>
      </c>
      <c r="D22" s="207">
        <v>53.930141624649856</v>
      </c>
      <c r="E22" s="207">
        <v>7967.0229908625488</v>
      </c>
      <c r="F22" s="207">
        <v>59.193046444844576</v>
      </c>
      <c r="G22" s="207">
        <v>113.1231880694944</v>
      </c>
      <c r="I22" s="206" t="s">
        <v>758</v>
      </c>
      <c r="J22" s="206" t="s">
        <v>760</v>
      </c>
      <c r="K22" s="207">
        <v>10171.113296605676</v>
      </c>
      <c r="L22" s="207">
        <v>67.277799235428674</v>
      </c>
      <c r="M22" s="207">
        <v>10522.435238598575</v>
      </c>
      <c r="N22" s="207">
        <v>78.06439785011419</v>
      </c>
      <c r="O22" s="207">
        <v>145.34219708554286</v>
      </c>
    </row>
    <row r="23" spans="1:15">
      <c r="A23" s="208" t="s">
        <v>29</v>
      </c>
      <c r="B23" s="208" t="s">
        <v>618</v>
      </c>
      <c r="C23" s="207">
        <v>-1002.1352662416002</v>
      </c>
      <c r="D23" s="207">
        <v>-6.3218965123151047</v>
      </c>
      <c r="E23" s="207">
        <v>-682.83180210299997</v>
      </c>
      <c r="F23" s="207">
        <v>-5.0726555566127143</v>
      </c>
      <c r="G23" s="207">
        <v>-11.394552068927819</v>
      </c>
      <c r="I23" s="208" t="s">
        <v>29</v>
      </c>
      <c r="J23" s="208" t="s">
        <v>618</v>
      </c>
      <c r="K23" s="207">
        <v>-1002.1352662416002</v>
      </c>
      <c r="L23" s="207">
        <v>-6.3218965123151047</v>
      </c>
      <c r="M23" s="207">
        <v>-682.83180210299997</v>
      </c>
      <c r="N23" s="207">
        <v>-5.0726555566127143</v>
      </c>
      <c r="O23" s="207">
        <v>-11.394552068927819</v>
      </c>
    </row>
    <row r="24" spans="1:15">
      <c r="A24" s="208" t="s">
        <v>577</v>
      </c>
      <c r="B24" s="208" t="s">
        <v>619</v>
      </c>
      <c r="C24" s="207">
        <v>0</v>
      </c>
      <c r="D24" s="207">
        <v>0</v>
      </c>
      <c r="E24" s="207">
        <v>0</v>
      </c>
      <c r="F24" s="207">
        <v>0</v>
      </c>
      <c r="G24" s="207">
        <v>0</v>
      </c>
      <c r="I24" s="208" t="s">
        <v>577</v>
      </c>
      <c r="J24" s="208" t="s">
        <v>619</v>
      </c>
      <c r="K24" s="207">
        <v>0</v>
      </c>
      <c r="L24" s="207">
        <v>0</v>
      </c>
      <c r="M24" s="207">
        <v>0</v>
      </c>
      <c r="N24" s="207">
        <v>0</v>
      </c>
      <c r="O24" s="207">
        <v>0</v>
      </c>
    </row>
    <row r="25" spans="1:15">
      <c r="A25" s="208" t="s">
        <v>578</v>
      </c>
      <c r="B25" s="208" t="s">
        <v>620</v>
      </c>
      <c r="C25" s="207">
        <v>-2009.9926560825961</v>
      </c>
      <c r="D25" s="207">
        <v>-13.368909264832595</v>
      </c>
      <c r="E25" s="207">
        <v>-1161.5962697016362</v>
      </c>
      <c r="F25" s="207">
        <v>-8.7762663192207917</v>
      </c>
      <c r="G25" s="207">
        <v>-22.145175584053366</v>
      </c>
      <c r="I25" s="208" t="s">
        <v>578</v>
      </c>
      <c r="J25" s="208" t="s">
        <v>620</v>
      </c>
      <c r="K25" s="207">
        <v>-1648.8011782506082</v>
      </c>
      <c r="L25" s="207">
        <v>-11.722468846943167</v>
      </c>
      <c r="M25" s="207">
        <v>-2040.8822661084528</v>
      </c>
      <c r="N25" s="207">
        <v>-15.170938825856384</v>
      </c>
      <c r="O25" s="207">
        <v>-26.893407672799565</v>
      </c>
    </row>
    <row r="26" spans="1:15">
      <c r="A26" s="208" t="s">
        <v>579</v>
      </c>
      <c r="B26" s="208" t="s">
        <v>621</v>
      </c>
      <c r="C26" s="207">
        <v>326.20437432805511</v>
      </c>
      <c r="D26" s="207">
        <v>1.9367819859550321</v>
      </c>
      <c r="E26" s="207">
        <v>0</v>
      </c>
      <c r="F26" s="207">
        <v>0</v>
      </c>
      <c r="G26" s="207">
        <v>1.9367819859550321</v>
      </c>
      <c r="I26" s="208" t="s">
        <v>579</v>
      </c>
      <c r="J26" s="208" t="s">
        <v>621</v>
      </c>
      <c r="K26" s="207">
        <v>513.75963943245347</v>
      </c>
      <c r="L26" s="207">
        <v>3.0503588948284417</v>
      </c>
      <c r="M26" s="207">
        <v>0</v>
      </c>
      <c r="N26" s="207">
        <v>0</v>
      </c>
      <c r="O26" s="207">
        <v>3.0503588948284417</v>
      </c>
    </row>
    <row r="27" spans="1:15">
      <c r="A27" s="204" t="s">
        <v>762</v>
      </c>
      <c r="B27" s="204" t="s">
        <v>761</v>
      </c>
      <c r="C27" s="278">
        <v>5547.8903300743332</v>
      </c>
      <c r="D27" s="278">
        <v>36.176117833457184</v>
      </c>
      <c r="E27" s="278">
        <v>6122.5949190579122</v>
      </c>
      <c r="F27" s="278">
        <v>45.344124569011072</v>
      </c>
      <c r="G27" s="278">
        <v>81.520242402468256</v>
      </c>
      <c r="I27" s="204" t="s">
        <v>762</v>
      </c>
      <c r="J27" s="204" t="s">
        <v>761</v>
      </c>
      <c r="K27" s="278">
        <v>8033.9364915459219</v>
      </c>
      <c r="L27" s="278">
        <v>52.283792770998843</v>
      </c>
      <c r="M27" s="278">
        <v>7798.7211703871217</v>
      </c>
      <c r="N27" s="278">
        <v>57.820803467645092</v>
      </c>
      <c r="O27" s="278">
        <v>110.10459623864392</v>
      </c>
    </row>
    <row r="28" spans="1:15">
      <c r="A28" s="202" t="s">
        <v>156</v>
      </c>
      <c r="B28" s="202" t="s">
        <v>444</v>
      </c>
      <c r="C28" s="203"/>
      <c r="D28" s="203"/>
      <c r="E28" s="203"/>
      <c r="F28" s="203"/>
      <c r="G28" s="203"/>
      <c r="I28" s="202" t="s">
        <v>156</v>
      </c>
      <c r="J28" s="202" t="s">
        <v>444</v>
      </c>
      <c r="K28" s="203"/>
      <c r="L28" s="203"/>
      <c r="M28" s="203"/>
      <c r="N28" s="203"/>
      <c r="O28" s="203"/>
    </row>
    <row r="29" spans="1:15">
      <c r="A29" s="206" t="s">
        <v>583</v>
      </c>
      <c r="B29" s="206" t="s">
        <v>624</v>
      </c>
      <c r="C29" s="207">
        <v>113.26738636956708</v>
      </c>
      <c r="D29" s="207">
        <v>0.66667295827354422</v>
      </c>
      <c r="E29" s="207">
        <v>1920.7449375866852</v>
      </c>
      <c r="F29" s="207">
        <v>15.52</v>
      </c>
      <c r="G29" s="207">
        <v>16.186672958273544</v>
      </c>
      <c r="I29" s="206" t="s">
        <v>583</v>
      </c>
      <c r="J29" s="206" t="s">
        <v>624</v>
      </c>
      <c r="K29" s="207">
        <v>179.62589326339457</v>
      </c>
      <c r="L29" s="207">
        <v>1.0572380925244103</v>
      </c>
      <c r="M29" s="207">
        <v>3409.8798531995603</v>
      </c>
      <c r="N29" s="207">
        <v>24.585233741568828</v>
      </c>
      <c r="O29" s="207">
        <v>25.696455167426578</v>
      </c>
    </row>
    <row r="30" spans="1:15">
      <c r="A30" s="206" t="s">
        <v>584</v>
      </c>
      <c r="B30" s="206" t="s">
        <v>625</v>
      </c>
      <c r="C30" s="207">
        <v>82.383627345941591</v>
      </c>
      <c r="D30" s="207">
        <v>0.48489172383820678</v>
      </c>
      <c r="E30" s="207">
        <v>1951.1932144221096</v>
      </c>
      <c r="F30" s="207">
        <v>14.068103075983409</v>
      </c>
      <c r="G30" s="207">
        <v>14.552994799821615</v>
      </c>
      <c r="I30" s="206" t="s">
        <v>584</v>
      </c>
      <c r="J30" s="206" t="s">
        <v>625</v>
      </c>
      <c r="K30" s="207">
        <v>50.335333744507821</v>
      </c>
      <c r="L30" s="207">
        <v>0.2962625892503653</v>
      </c>
      <c r="M30" s="207">
        <v>3161.3621618157968</v>
      </c>
      <c r="N30" s="207">
        <v>22.793421186691891</v>
      </c>
      <c r="O30" s="207">
        <v>23.201626726273428</v>
      </c>
    </row>
    <row r="31" spans="1:15">
      <c r="A31" s="206" t="s">
        <v>585</v>
      </c>
      <c r="B31" s="206" t="s">
        <v>626</v>
      </c>
      <c r="C31" s="207">
        <v>11.16396935061136</v>
      </c>
      <c r="D31" s="207">
        <v>6.5708642817625909E-2</v>
      </c>
      <c r="E31" s="207">
        <v>1670.8134020934035</v>
      </c>
      <c r="F31" s="207">
        <v>12.046564629093435</v>
      </c>
      <c r="G31" s="207">
        <v>12.138480290738769</v>
      </c>
      <c r="I31" s="206" t="s">
        <v>585</v>
      </c>
      <c r="J31" s="206" t="s">
        <v>626</v>
      </c>
      <c r="K31" s="207"/>
      <c r="L31" s="207"/>
      <c r="M31" s="207"/>
      <c r="N31" s="207"/>
      <c r="O31" s="207"/>
    </row>
    <row r="32" spans="1:15">
      <c r="A32" s="206" t="s">
        <v>586</v>
      </c>
      <c r="B32" s="206" t="s">
        <v>627</v>
      </c>
      <c r="C32" s="207">
        <v>13.673663137518396</v>
      </c>
      <c r="D32" s="207">
        <v>8.0480142760561313E-2</v>
      </c>
      <c r="E32" s="207">
        <v>1455.4081127149043</v>
      </c>
      <c r="F32" s="207">
        <v>10.493492492674456</v>
      </c>
      <c r="G32" s="207">
        <v>10.573055020301616</v>
      </c>
      <c r="I32" s="206" t="s">
        <v>586</v>
      </c>
      <c r="J32" s="206" t="s">
        <v>627</v>
      </c>
      <c r="K32" s="207">
        <v>43.162866005797781</v>
      </c>
      <c r="L32" s="207">
        <v>0.25404703795650296</v>
      </c>
      <c r="M32" s="207">
        <v>3040.9797421720477</v>
      </c>
      <c r="N32" s="207">
        <v>21.925463941060464</v>
      </c>
      <c r="O32" s="207">
        <v>22.177593682413075</v>
      </c>
    </row>
    <row r="33" spans="1:15">
      <c r="A33" s="208" t="s">
        <v>29</v>
      </c>
      <c r="B33" s="208" t="s">
        <v>618</v>
      </c>
      <c r="C33" s="207">
        <v>-78.105487125765009</v>
      </c>
      <c r="D33" s="207">
        <v>-0.45971154116098478</v>
      </c>
      <c r="E33" s="207">
        <v>-620.11856434070774</v>
      </c>
      <c r="F33" s="207">
        <v>-4.4706638725276244</v>
      </c>
      <c r="G33" s="207">
        <v>-4.9303754136886111</v>
      </c>
      <c r="I33" s="208" t="s">
        <v>29</v>
      </c>
      <c r="J33" s="208" t="s">
        <v>618</v>
      </c>
      <c r="K33" s="207">
        <v>-78.64988587874106</v>
      </c>
      <c r="L33" s="207">
        <v>-0.46291575124847534</v>
      </c>
      <c r="M33" s="207">
        <v>-626.71140990208448</v>
      </c>
      <c r="N33" s="207">
        <v>-4.5181941323251786</v>
      </c>
      <c r="O33" s="207">
        <v>-4.9811098835736569</v>
      </c>
    </row>
    <row r="34" spans="1:15">
      <c r="A34" s="208" t="s">
        <v>577</v>
      </c>
      <c r="B34" s="208" t="s">
        <v>619</v>
      </c>
      <c r="C34" s="207">
        <v>0</v>
      </c>
      <c r="D34" s="207">
        <v>0</v>
      </c>
      <c r="E34" s="207">
        <v>0</v>
      </c>
      <c r="F34" s="207">
        <v>0</v>
      </c>
      <c r="G34" s="207">
        <v>0</v>
      </c>
      <c r="I34" s="208" t="s">
        <v>577</v>
      </c>
      <c r="J34" s="208" t="s">
        <v>619</v>
      </c>
      <c r="K34" s="207">
        <v>0</v>
      </c>
      <c r="L34" s="207">
        <v>0</v>
      </c>
      <c r="M34" s="207">
        <v>0</v>
      </c>
      <c r="N34" s="207">
        <v>0</v>
      </c>
      <c r="O34" s="207">
        <v>0</v>
      </c>
    </row>
    <row r="35" spans="1:15">
      <c r="A35" s="208" t="s">
        <v>578</v>
      </c>
      <c r="B35" s="208" t="s">
        <v>620</v>
      </c>
      <c r="C35" s="207">
        <v>251.90995268061775</v>
      </c>
      <c r="D35" s="207">
        <v>1.4826860037903293</v>
      </c>
      <c r="E35" s="207">
        <v>1625.4074275307082</v>
      </c>
      <c r="F35" s="207">
        <v>11.718162755093928</v>
      </c>
      <c r="G35" s="207">
        <v>13.200848758884263</v>
      </c>
      <c r="I35" s="208" t="s">
        <v>578</v>
      </c>
      <c r="J35" s="208" t="s">
        <v>620</v>
      </c>
      <c r="K35" s="207">
        <v>352.40909405914931</v>
      </c>
      <c r="L35" s="207">
        <v>2.0742016177200968</v>
      </c>
      <c r="M35" s="207">
        <v>1370.1968557723796</v>
      </c>
      <c r="N35" s="207">
        <v>9.8782554395306281</v>
      </c>
      <c r="O35" s="207">
        <v>11.952457057250733</v>
      </c>
    </row>
    <row r="36" spans="1:15">
      <c r="A36" s="208" t="s">
        <v>579</v>
      </c>
      <c r="B36" s="208" t="s">
        <v>621</v>
      </c>
      <c r="C36" s="207">
        <v>0</v>
      </c>
      <c r="D36" s="207">
        <v>0</v>
      </c>
      <c r="E36" s="207">
        <v>0</v>
      </c>
      <c r="F36" s="207">
        <v>0</v>
      </c>
      <c r="G36" s="207">
        <v>0</v>
      </c>
      <c r="I36" s="208" t="s">
        <v>579</v>
      </c>
      <c r="J36" s="208" t="s">
        <v>621</v>
      </c>
      <c r="K36" s="207">
        <v>0</v>
      </c>
      <c r="L36" s="207">
        <v>0</v>
      </c>
      <c r="M36" s="207">
        <v>0</v>
      </c>
      <c r="N36" s="207">
        <v>0</v>
      </c>
      <c r="O36" s="207">
        <v>0</v>
      </c>
    </row>
    <row r="37" spans="1:15">
      <c r="A37" s="204" t="s">
        <v>763</v>
      </c>
      <c r="B37" s="204" t="s">
        <v>764</v>
      </c>
      <c r="C37" s="278">
        <v>187.47812869237114</v>
      </c>
      <c r="D37" s="278">
        <v>1.1034546053899059</v>
      </c>
      <c r="E37" s="278">
        <v>2460.6969759049048</v>
      </c>
      <c r="F37" s="278">
        <v>17.74099137524076</v>
      </c>
      <c r="G37" s="278">
        <v>18.843528365497267</v>
      </c>
      <c r="I37" s="204" t="s">
        <v>763</v>
      </c>
      <c r="J37" s="204" t="s">
        <v>764</v>
      </c>
      <c r="K37" s="278">
        <v>316.92207418620603</v>
      </c>
      <c r="L37" s="278">
        <v>1.8653329044281244</v>
      </c>
      <c r="M37" s="278">
        <v>3784.4651880423426</v>
      </c>
      <c r="N37" s="278">
        <v>27.285525248265913</v>
      </c>
      <c r="O37" s="278">
        <v>29.14894085609015</v>
      </c>
    </row>
    <row r="38" spans="1:15">
      <c r="A38" s="202" t="s">
        <v>587</v>
      </c>
      <c r="B38" s="202" t="s">
        <v>587</v>
      </c>
      <c r="C38" s="203"/>
      <c r="D38" s="203"/>
      <c r="E38" s="203"/>
      <c r="F38" s="203"/>
      <c r="G38" s="203"/>
      <c r="I38" s="202" t="s">
        <v>587</v>
      </c>
      <c r="J38" s="202" t="s">
        <v>587</v>
      </c>
      <c r="K38" s="203"/>
      <c r="L38" s="203"/>
      <c r="M38" s="203"/>
      <c r="N38" s="203"/>
      <c r="O38" s="203"/>
    </row>
    <row r="39" spans="1:15">
      <c r="A39" s="206" t="s">
        <v>588</v>
      </c>
      <c r="B39" s="206" t="s">
        <v>628</v>
      </c>
      <c r="C39" s="207">
        <v>0</v>
      </c>
      <c r="D39" s="207">
        <v>0</v>
      </c>
      <c r="E39" s="207">
        <v>1791.3972955204558</v>
      </c>
      <c r="F39" s="207">
        <v>12.002361879987054</v>
      </c>
      <c r="G39" s="207">
        <v>12.002361879987054</v>
      </c>
      <c r="I39" s="206" t="s">
        <v>588</v>
      </c>
      <c r="J39" s="206" t="s">
        <v>628</v>
      </c>
      <c r="K39" s="207">
        <v>0</v>
      </c>
      <c r="L39" s="207">
        <v>0</v>
      </c>
      <c r="M39" s="207">
        <v>2298.5951258913833</v>
      </c>
      <c r="N39" s="207">
        <v>15.400587343472267</v>
      </c>
      <c r="O39" s="207">
        <v>15.400587343472267</v>
      </c>
    </row>
    <row r="40" spans="1:15">
      <c r="A40" s="206" t="s">
        <v>589</v>
      </c>
      <c r="B40" s="206" t="s">
        <v>629</v>
      </c>
      <c r="C40" s="207">
        <v>0</v>
      </c>
      <c r="D40" s="207">
        <v>0</v>
      </c>
      <c r="E40" s="207">
        <v>1617.8397212522932</v>
      </c>
      <c r="F40" s="207">
        <v>10.839526132390366</v>
      </c>
      <c r="G40" s="207">
        <v>10.839526132390366</v>
      </c>
      <c r="I40" s="206" t="s">
        <v>589</v>
      </c>
      <c r="J40" s="206" t="s">
        <v>629</v>
      </c>
      <c r="K40" s="207">
        <v>0</v>
      </c>
      <c r="L40" s="207">
        <v>0</v>
      </c>
      <c r="M40" s="207">
        <v>2125.0375516232207</v>
      </c>
      <c r="N40" s="207">
        <v>14.237751595875579</v>
      </c>
      <c r="O40" s="207">
        <v>14.237751595875579</v>
      </c>
    </row>
    <row r="41" spans="1:15">
      <c r="A41" s="206" t="s">
        <v>769</v>
      </c>
      <c r="B41" s="206" t="s">
        <v>765</v>
      </c>
      <c r="C41" s="207">
        <v>0</v>
      </c>
      <c r="D41" s="207">
        <v>0</v>
      </c>
      <c r="E41" s="207">
        <v>1421.4366677649277</v>
      </c>
      <c r="F41" s="207">
        <v>9.5236256740250145</v>
      </c>
      <c r="G41" s="207">
        <v>9.5236256740250145</v>
      </c>
      <c r="I41" s="206" t="s">
        <v>769</v>
      </c>
      <c r="J41" s="206" t="s">
        <v>765</v>
      </c>
      <c r="K41" s="207">
        <v>0</v>
      </c>
      <c r="L41" s="207">
        <v>0</v>
      </c>
      <c r="M41" s="207">
        <v>1939.5522388059703</v>
      </c>
      <c r="N41" s="207">
        <v>12.994999999999999</v>
      </c>
      <c r="O41" s="207">
        <v>12.994999999999999</v>
      </c>
    </row>
    <row r="42" spans="1:15">
      <c r="A42" s="206" t="s">
        <v>768</v>
      </c>
      <c r="B42" s="206" t="s">
        <v>766</v>
      </c>
      <c r="C42" s="207">
        <v>0</v>
      </c>
      <c r="D42" s="207">
        <v>0</v>
      </c>
      <c r="E42" s="207">
        <v>1222.3371677649277</v>
      </c>
      <c r="F42" s="207">
        <v>8.1896256740250148</v>
      </c>
      <c r="G42" s="207">
        <v>8.1896256740250148</v>
      </c>
      <c r="I42" s="206" t="s">
        <v>768</v>
      </c>
      <c r="J42" s="206" t="s">
        <v>766</v>
      </c>
      <c r="K42" s="207">
        <v>0</v>
      </c>
      <c r="L42" s="207">
        <v>0</v>
      </c>
      <c r="M42" s="207">
        <v>1776.0750000000003</v>
      </c>
      <c r="N42" s="207">
        <v>11.9</v>
      </c>
      <c r="O42" s="207">
        <v>11.9</v>
      </c>
    </row>
    <row r="43" spans="1:15">
      <c r="A43" s="208" t="s">
        <v>29</v>
      </c>
      <c r="B43" s="208" t="s">
        <v>618</v>
      </c>
      <c r="C43" s="207">
        <v>0</v>
      </c>
      <c r="D43" s="207">
        <v>0</v>
      </c>
      <c r="E43" s="207">
        <v>-185.16581849999992</v>
      </c>
      <c r="F43" s="207">
        <v>-1.2406419999999994</v>
      </c>
      <c r="G43" s="207">
        <v>-1.2406419999999994</v>
      </c>
      <c r="I43" s="208" t="s">
        <v>29</v>
      </c>
      <c r="J43" s="208" t="s">
        <v>618</v>
      </c>
      <c r="K43" s="207">
        <v>0</v>
      </c>
      <c r="L43" s="207">
        <v>0</v>
      </c>
      <c r="M43" s="207">
        <v>-185.16581849999992</v>
      </c>
      <c r="N43" s="207">
        <v>-1.2406419999999994</v>
      </c>
      <c r="O43" s="207">
        <v>-1.2406419999999994</v>
      </c>
    </row>
    <row r="44" spans="1:15">
      <c r="A44" s="208" t="s">
        <v>577</v>
      </c>
      <c r="B44" s="208" t="s">
        <v>619</v>
      </c>
      <c r="C44" s="207">
        <v>0</v>
      </c>
      <c r="D44" s="207">
        <v>0</v>
      </c>
      <c r="E44" s="207">
        <v>0</v>
      </c>
      <c r="F44" s="207">
        <v>0</v>
      </c>
      <c r="G44" s="207">
        <v>0</v>
      </c>
      <c r="I44" s="208" t="s">
        <v>577</v>
      </c>
      <c r="J44" s="208" t="s">
        <v>619</v>
      </c>
      <c r="K44" s="207">
        <v>0</v>
      </c>
      <c r="L44" s="207">
        <v>0</v>
      </c>
      <c r="M44" s="207">
        <v>0</v>
      </c>
      <c r="N44" s="207">
        <v>0</v>
      </c>
      <c r="O44" s="207">
        <v>0</v>
      </c>
    </row>
    <row r="45" spans="1:15">
      <c r="A45" s="208" t="s">
        <v>578</v>
      </c>
      <c r="B45" s="208" t="s">
        <v>620</v>
      </c>
      <c r="C45" s="207">
        <v>0</v>
      </c>
      <c r="D45" s="207">
        <v>0</v>
      </c>
      <c r="E45" s="207">
        <v>179.21615073507246</v>
      </c>
      <c r="F45" s="207">
        <v>1.2010163259749849</v>
      </c>
      <c r="G45" s="207">
        <v>1.2010163259749849</v>
      </c>
      <c r="I45" s="208" t="s">
        <v>578</v>
      </c>
      <c r="J45" s="208" t="s">
        <v>620</v>
      </c>
      <c r="K45" s="207">
        <v>0</v>
      </c>
      <c r="L45" s="207">
        <v>0</v>
      </c>
      <c r="M45" s="207">
        <v>1177.6783184999999</v>
      </c>
      <c r="N45" s="207">
        <v>7.8906419999999997</v>
      </c>
      <c r="O45" s="207">
        <v>7.8906419999999997</v>
      </c>
    </row>
    <row r="46" spans="1:15">
      <c r="A46" s="208" t="s">
        <v>579</v>
      </c>
      <c r="B46" s="208" t="s">
        <v>621</v>
      </c>
      <c r="C46" s="207">
        <v>0</v>
      </c>
      <c r="D46" s="207">
        <v>0</v>
      </c>
      <c r="E46" s="207">
        <v>0</v>
      </c>
      <c r="F46" s="207">
        <v>0</v>
      </c>
      <c r="G46" s="207">
        <v>0</v>
      </c>
      <c r="I46" s="208" t="s">
        <v>579</v>
      </c>
      <c r="J46" s="208" t="s">
        <v>621</v>
      </c>
      <c r="K46" s="207">
        <v>0</v>
      </c>
      <c r="L46" s="207">
        <v>0</v>
      </c>
      <c r="M46" s="207">
        <v>0</v>
      </c>
      <c r="N46" s="207">
        <v>0</v>
      </c>
      <c r="O46" s="207">
        <v>0</v>
      </c>
    </row>
    <row r="47" spans="1:15">
      <c r="A47" s="204" t="s">
        <v>770</v>
      </c>
      <c r="B47" s="204" t="s">
        <v>767</v>
      </c>
      <c r="C47" s="278">
        <v>0</v>
      </c>
      <c r="D47" s="278">
        <v>0</v>
      </c>
      <c r="E47" s="278">
        <v>1216.3875000000003</v>
      </c>
      <c r="F47" s="278">
        <v>8.15</v>
      </c>
      <c r="G47" s="278">
        <v>8.15</v>
      </c>
      <c r="I47" s="204" t="s">
        <v>770</v>
      </c>
      <c r="J47" s="204" t="s">
        <v>767</v>
      </c>
      <c r="K47" s="278">
        <v>0</v>
      </c>
      <c r="L47" s="278">
        <v>0</v>
      </c>
      <c r="M47" s="278">
        <v>2768.5875000000005</v>
      </c>
      <c r="N47" s="278">
        <v>18.55</v>
      </c>
      <c r="O47" s="278">
        <v>18.55</v>
      </c>
    </row>
    <row r="48" spans="1:15">
      <c r="A48" s="202" t="s">
        <v>157</v>
      </c>
      <c r="B48" s="202" t="s">
        <v>445</v>
      </c>
      <c r="C48" s="203"/>
      <c r="D48" s="203"/>
      <c r="E48" s="203"/>
      <c r="F48" s="203"/>
      <c r="G48" s="203"/>
      <c r="I48" s="202" t="s">
        <v>157</v>
      </c>
      <c r="J48" s="202" t="s">
        <v>445</v>
      </c>
      <c r="K48" s="203"/>
      <c r="L48" s="203"/>
      <c r="M48" s="203"/>
      <c r="N48" s="203"/>
      <c r="O48" s="203"/>
    </row>
    <row r="49" spans="1:15">
      <c r="A49" s="206" t="s">
        <v>590</v>
      </c>
      <c r="B49" s="206" t="s">
        <v>630</v>
      </c>
      <c r="C49" s="207">
        <v>0</v>
      </c>
      <c r="D49" s="207">
        <v>0</v>
      </c>
      <c r="E49" s="207">
        <v>6466.4797562414287</v>
      </c>
      <c r="F49" s="207">
        <v>45.471759246714292</v>
      </c>
      <c r="G49" s="207">
        <v>45.471759246714292</v>
      </c>
      <c r="I49" s="206" t="s">
        <v>590</v>
      </c>
      <c r="J49" s="206" t="s">
        <v>630</v>
      </c>
      <c r="K49" s="207">
        <v>0</v>
      </c>
      <c r="L49" s="207">
        <v>0</v>
      </c>
      <c r="M49" s="207">
        <v>10371.588144459243</v>
      </c>
      <c r="N49" s="207">
        <v>74.517042199181077</v>
      </c>
      <c r="O49" s="207">
        <v>74.517042199181077</v>
      </c>
    </row>
    <row r="50" spans="1:15">
      <c r="A50" s="206" t="s">
        <v>591</v>
      </c>
      <c r="B50" s="206" t="s">
        <v>631</v>
      </c>
      <c r="C50" s="207">
        <v>0</v>
      </c>
      <c r="D50" s="207">
        <v>0</v>
      </c>
      <c r="E50" s="207">
        <v>6153.0968283495813</v>
      </c>
      <c r="F50" s="207">
        <v>43.241665810482765</v>
      </c>
      <c r="G50" s="207">
        <v>43.241665810482765</v>
      </c>
      <c r="I50" s="206" t="s">
        <v>591</v>
      </c>
      <c r="J50" s="206" t="s">
        <v>631</v>
      </c>
      <c r="K50" s="207">
        <v>0</v>
      </c>
      <c r="L50" s="207">
        <v>0</v>
      </c>
      <c r="M50" s="207">
        <v>10006.43553127357</v>
      </c>
      <c r="N50" s="207">
        <v>71.893061097250211</v>
      </c>
      <c r="O50" s="207">
        <v>71.893061097250211</v>
      </c>
    </row>
    <row r="51" spans="1:15">
      <c r="A51" s="206" t="s">
        <v>592</v>
      </c>
      <c r="B51" s="206" t="s">
        <v>771</v>
      </c>
      <c r="C51" s="207">
        <v>0</v>
      </c>
      <c r="D51" s="207">
        <v>0</v>
      </c>
      <c r="E51" s="207">
        <v>5463</v>
      </c>
      <c r="F51" s="207">
        <v>38.241</v>
      </c>
      <c r="G51" s="207">
        <v>38.241</v>
      </c>
      <c r="I51" s="206" t="s">
        <v>592</v>
      </c>
      <c r="J51" s="206" t="s">
        <v>771</v>
      </c>
      <c r="K51" s="207">
        <v>0</v>
      </c>
      <c r="L51" s="207">
        <v>0</v>
      </c>
      <c r="M51" s="207">
        <v>7114.2857142857138</v>
      </c>
      <c r="N51" s="207">
        <v>49.8</v>
      </c>
      <c r="O51" s="207">
        <v>49.8</v>
      </c>
    </row>
    <row r="52" spans="1:15">
      <c r="A52" s="206" t="s">
        <v>773</v>
      </c>
      <c r="B52" s="206" t="s">
        <v>772</v>
      </c>
      <c r="C52" s="207">
        <v>0</v>
      </c>
      <c r="D52" s="207">
        <v>0</v>
      </c>
      <c r="E52" s="207">
        <v>5136.5148300000001</v>
      </c>
      <c r="F52" s="207">
        <v>35.955603809999999</v>
      </c>
      <c r="G52" s="207">
        <v>35.955603809999999</v>
      </c>
      <c r="I52" s="206" t="s">
        <v>773</v>
      </c>
      <c r="J52" s="206" t="s">
        <v>772</v>
      </c>
      <c r="K52" s="207">
        <v>0</v>
      </c>
      <c r="L52" s="207">
        <v>0</v>
      </c>
      <c r="M52" s="207">
        <v>6745.2829268495025</v>
      </c>
      <c r="N52" s="207">
        <v>47.216980487946515</v>
      </c>
      <c r="O52" s="207">
        <v>47.216980487946515</v>
      </c>
    </row>
    <row r="53" spans="1:15">
      <c r="A53" s="208" t="s">
        <v>29</v>
      </c>
      <c r="B53" s="208" t="s">
        <v>618</v>
      </c>
      <c r="C53" s="207">
        <v>0</v>
      </c>
      <c r="D53" s="207">
        <v>0</v>
      </c>
      <c r="E53" s="207">
        <v>-293</v>
      </c>
      <c r="F53" s="207">
        <v>-2.0510000000000002</v>
      </c>
      <c r="G53" s="207">
        <v>-2.0510000000000002</v>
      </c>
      <c r="I53" s="208" t="s">
        <v>29</v>
      </c>
      <c r="J53" s="208" t="s">
        <v>618</v>
      </c>
      <c r="K53" s="207">
        <v>0</v>
      </c>
      <c r="L53" s="207">
        <v>0</v>
      </c>
      <c r="M53" s="207">
        <v>-293</v>
      </c>
      <c r="N53" s="207">
        <v>-2.0510000000000002</v>
      </c>
      <c r="O53" s="207">
        <v>-2.0510000000000002</v>
      </c>
    </row>
    <row r="54" spans="1:15">
      <c r="A54" s="208" t="s">
        <v>577</v>
      </c>
      <c r="B54" s="208" t="s">
        <v>619</v>
      </c>
      <c r="C54" s="207">
        <v>0</v>
      </c>
      <c r="D54" s="207">
        <v>0</v>
      </c>
      <c r="E54" s="207">
        <v>-293</v>
      </c>
      <c r="F54" s="207">
        <v>0</v>
      </c>
      <c r="G54" s="207">
        <v>0</v>
      </c>
      <c r="I54" s="208" t="s">
        <v>577</v>
      </c>
      <c r="J54" s="208" t="s">
        <v>619</v>
      </c>
      <c r="K54" s="207">
        <v>0</v>
      </c>
      <c r="L54" s="207">
        <v>0</v>
      </c>
      <c r="M54" s="207">
        <v>0</v>
      </c>
      <c r="N54" s="207">
        <v>0</v>
      </c>
      <c r="O54" s="207">
        <v>0</v>
      </c>
    </row>
    <row r="55" spans="1:15">
      <c r="A55" s="208" t="s">
        <v>578</v>
      </c>
      <c r="B55" s="208" t="s">
        <v>620</v>
      </c>
      <c r="C55" s="207">
        <v>0</v>
      </c>
      <c r="D55" s="207">
        <v>0</v>
      </c>
      <c r="E55" s="207">
        <v>-293</v>
      </c>
      <c r="F55" s="207">
        <v>0</v>
      </c>
      <c r="G55" s="207">
        <v>0</v>
      </c>
      <c r="I55" s="208" t="s">
        <v>578</v>
      </c>
      <c r="J55" s="208" t="s">
        <v>620</v>
      </c>
      <c r="K55" s="207">
        <v>0</v>
      </c>
      <c r="L55" s="207">
        <v>0</v>
      </c>
      <c r="M55" s="207">
        <v>0</v>
      </c>
      <c r="N55" s="207">
        <v>0</v>
      </c>
      <c r="O55" s="207">
        <v>0</v>
      </c>
    </row>
    <row r="56" spans="1:15">
      <c r="A56" s="208" t="s">
        <v>579</v>
      </c>
      <c r="B56" s="208" t="s">
        <v>621</v>
      </c>
      <c r="C56" s="207">
        <v>0</v>
      </c>
      <c r="D56" s="207">
        <v>0</v>
      </c>
      <c r="E56" s="207">
        <v>-293</v>
      </c>
      <c r="F56" s="207">
        <v>0</v>
      </c>
      <c r="G56" s="207">
        <v>0</v>
      </c>
      <c r="I56" s="208" t="s">
        <v>579</v>
      </c>
      <c r="J56" s="208" t="s">
        <v>621</v>
      </c>
      <c r="K56" s="207">
        <v>0</v>
      </c>
      <c r="L56" s="207">
        <v>0</v>
      </c>
      <c r="M56" s="207">
        <v>0</v>
      </c>
      <c r="N56" s="207">
        <v>0</v>
      </c>
      <c r="O56" s="207">
        <v>0</v>
      </c>
    </row>
    <row r="57" spans="1:15">
      <c r="A57" s="204" t="s">
        <v>774</v>
      </c>
      <c r="B57" s="204" t="s">
        <v>775</v>
      </c>
      <c r="C57" s="278">
        <v>0</v>
      </c>
      <c r="D57" s="278">
        <v>0</v>
      </c>
      <c r="E57" s="278">
        <v>3964.5148300000001</v>
      </c>
      <c r="F57" s="278">
        <v>33.904603809999998</v>
      </c>
      <c r="G57" s="278">
        <v>33.904603809999998</v>
      </c>
      <c r="I57" s="204" t="s">
        <v>774</v>
      </c>
      <c r="J57" s="204" t="s">
        <v>775</v>
      </c>
      <c r="K57" s="278">
        <v>0</v>
      </c>
      <c r="L57" s="278">
        <v>0</v>
      </c>
      <c r="M57" s="278">
        <v>6452.2829268495025</v>
      </c>
      <c r="N57" s="278">
        <v>45.165980487946513</v>
      </c>
      <c r="O57" s="278">
        <v>45.165980487946513</v>
      </c>
    </row>
    <row r="58" spans="1:15">
      <c r="A58" s="202" t="s">
        <v>443</v>
      </c>
      <c r="B58" s="202" t="s">
        <v>446</v>
      </c>
      <c r="C58" s="203"/>
      <c r="D58" s="203"/>
      <c r="E58" s="203"/>
      <c r="F58" s="203"/>
      <c r="G58" s="203"/>
      <c r="I58" s="202" t="s">
        <v>443</v>
      </c>
      <c r="J58" s="202" t="s">
        <v>446</v>
      </c>
      <c r="K58" s="203"/>
      <c r="L58" s="203"/>
      <c r="M58" s="203"/>
      <c r="N58" s="203"/>
      <c r="O58" s="203"/>
    </row>
    <row r="59" spans="1:15">
      <c r="A59" s="206" t="s">
        <v>593</v>
      </c>
      <c r="B59" s="206" t="s">
        <v>632</v>
      </c>
      <c r="C59" s="207">
        <v>390.05370938791691</v>
      </c>
      <c r="D59" s="207">
        <v>2.6362998671400422</v>
      </c>
      <c r="E59" s="207">
        <v>180.74509720508757</v>
      </c>
      <c r="F59" s="207">
        <v>1.3589856932713351</v>
      </c>
      <c r="G59" s="207">
        <v>3.9952855604113777</v>
      </c>
      <c r="I59" s="206" t="s">
        <v>593</v>
      </c>
      <c r="J59" s="206" t="s">
        <v>632</v>
      </c>
      <c r="K59" s="207">
        <v>1455.7139845199347</v>
      </c>
      <c r="L59" s="207">
        <v>9.9652362575877582</v>
      </c>
      <c r="M59" s="207">
        <v>451.50073230672774</v>
      </c>
      <c r="N59" s="207">
        <v>3.3947423481708854</v>
      </c>
      <c r="O59" s="207">
        <v>13.359978605758641</v>
      </c>
    </row>
    <row r="60" spans="1:15">
      <c r="A60" s="206" t="s">
        <v>594</v>
      </c>
      <c r="B60" s="206" t="s">
        <v>633</v>
      </c>
      <c r="C60" s="207">
        <v>292.65808379971196</v>
      </c>
      <c r="D60" s="207">
        <v>2.0328234991391203</v>
      </c>
      <c r="E60" s="207">
        <v>96.905938761880478</v>
      </c>
      <c r="F60" s="207">
        <v>0.7286160809163944</v>
      </c>
      <c r="G60" s="207">
        <v>2.7614395800555012</v>
      </c>
      <c r="I60" s="206" t="s">
        <v>594</v>
      </c>
      <c r="J60" s="206" t="s">
        <v>633</v>
      </c>
      <c r="K60" s="207">
        <v>1222.2377264905781</v>
      </c>
      <c r="L60" s="207">
        <v>8.364139955883882</v>
      </c>
      <c r="M60" s="207">
        <v>365.32905821647108</v>
      </c>
      <c r="N60" s="207">
        <v>2.7468350241839929</v>
      </c>
      <c r="O60" s="207">
        <v>11.11097498006785</v>
      </c>
    </row>
    <row r="61" spans="1:15">
      <c r="A61" s="206" t="s">
        <v>595</v>
      </c>
      <c r="B61" s="206" t="s">
        <v>776</v>
      </c>
      <c r="C61" s="207">
        <v>423.08948707611006</v>
      </c>
      <c r="D61" s="207">
        <v>3.0537963332028091</v>
      </c>
      <c r="E61" s="207">
        <v>146.51844830889763</v>
      </c>
      <c r="F61" s="207">
        <v>1.1016424684879511</v>
      </c>
      <c r="G61" s="207">
        <v>4.1554388016907584</v>
      </c>
      <c r="I61" s="206" t="s">
        <v>595</v>
      </c>
      <c r="J61" s="206" t="s">
        <v>776</v>
      </c>
      <c r="K61" s="207">
        <v>989.79150792328574</v>
      </c>
      <c r="L61" s="207">
        <v>7.0940247846583739</v>
      </c>
      <c r="M61" s="207">
        <v>354.57992231776694</v>
      </c>
      <c r="N61" s="207">
        <v>2.6722628745696761</v>
      </c>
      <c r="O61" s="207">
        <v>9.7662876592280483</v>
      </c>
    </row>
    <row r="62" spans="1:15">
      <c r="A62" s="206" t="s">
        <v>778</v>
      </c>
      <c r="B62" s="206" t="s">
        <v>777</v>
      </c>
      <c r="C62" s="207">
        <v>522.30419472686333</v>
      </c>
      <c r="D62" s="207">
        <v>3.7211645184736</v>
      </c>
      <c r="E62" s="207">
        <v>117.12475671909677</v>
      </c>
      <c r="F62" s="207">
        <v>0.88063726856463631</v>
      </c>
      <c r="G62" s="207">
        <v>4.6018017870382346</v>
      </c>
      <c r="I62" s="206" t="s">
        <v>778</v>
      </c>
      <c r="J62" s="206" t="s">
        <v>777</v>
      </c>
      <c r="K62" s="207">
        <v>985.50120659292872</v>
      </c>
      <c r="L62" s="207">
        <v>7.0507341953642566</v>
      </c>
      <c r="M62" s="207">
        <v>307.65757120901071</v>
      </c>
      <c r="N62" s="207">
        <v>2.3194632421730121</v>
      </c>
      <c r="O62" s="207">
        <v>9.3701974375372679</v>
      </c>
    </row>
    <row r="63" spans="1:15">
      <c r="A63" s="208" t="s">
        <v>29</v>
      </c>
      <c r="B63" s="208" t="s">
        <v>618</v>
      </c>
      <c r="C63" s="207">
        <v>-312.21163034838526</v>
      </c>
      <c r="D63" s="207">
        <v>-2.2320418638831598</v>
      </c>
      <c r="E63" s="207">
        <v>-118.3386940126906</v>
      </c>
      <c r="F63" s="207">
        <v>-0.88976461663677142</v>
      </c>
      <c r="G63" s="207">
        <v>-3.1218064805199313</v>
      </c>
      <c r="I63" s="208" t="s">
        <v>29</v>
      </c>
      <c r="J63" s="208" t="s">
        <v>618</v>
      </c>
      <c r="K63" s="207">
        <v>-312.21163034838526</v>
      </c>
      <c r="L63" s="207">
        <v>-2.2320418638831598</v>
      </c>
      <c r="M63" s="207">
        <v>-118.3386940126906</v>
      </c>
      <c r="N63" s="207">
        <v>-0.88976461663677142</v>
      </c>
      <c r="O63" s="207">
        <v>-3.1218064805199313</v>
      </c>
    </row>
    <row r="64" spans="1:15">
      <c r="A64" s="208" t="s">
        <v>577</v>
      </c>
      <c r="B64" s="208" t="s">
        <v>619</v>
      </c>
      <c r="C64" s="207">
        <v>180.68573578696288</v>
      </c>
      <c r="D64" s="207">
        <v>1.2971127588338776</v>
      </c>
      <c r="E64" s="207">
        <v>-118.3386940126906</v>
      </c>
      <c r="F64" s="207">
        <v>0.31219937180324991</v>
      </c>
      <c r="G64" s="207">
        <v>1.6093121306371274</v>
      </c>
      <c r="I64" s="208" t="s">
        <v>577</v>
      </c>
      <c r="J64" s="208" t="s">
        <v>619</v>
      </c>
      <c r="K64" s="207">
        <v>329.80672780013259</v>
      </c>
      <c r="L64" s="207">
        <v>2.3676274871149543</v>
      </c>
      <c r="M64" s="207">
        <v>76.099886599849214</v>
      </c>
      <c r="N64" s="207">
        <v>0.57217959849510691</v>
      </c>
      <c r="O64" s="207">
        <v>2.9398070856100613</v>
      </c>
    </row>
    <row r="65" spans="1:15">
      <c r="A65" s="208" t="s">
        <v>578</v>
      </c>
      <c r="B65" s="208" t="s">
        <v>620</v>
      </c>
      <c r="C65" s="207">
        <v>689.67145146244354</v>
      </c>
      <c r="D65" s="207">
        <v>4.9360274238685271</v>
      </c>
      <c r="E65" s="207">
        <v>-118.3386940126906</v>
      </c>
      <c r="F65" s="207">
        <v>1.760757763574849</v>
      </c>
      <c r="G65" s="207">
        <v>6.6967851874433766</v>
      </c>
      <c r="I65" s="208" t="s">
        <v>578</v>
      </c>
      <c r="J65" s="208" t="s">
        <v>620</v>
      </c>
      <c r="K65" s="207">
        <v>689.51900206225332</v>
      </c>
      <c r="L65" s="207">
        <v>4.8965348251540632</v>
      </c>
      <c r="M65" s="207">
        <v>145.85545350929959</v>
      </c>
      <c r="N65" s="207">
        <v>1.0966575451827039</v>
      </c>
      <c r="O65" s="207">
        <v>5.9931923703367662</v>
      </c>
    </row>
    <row r="66" spans="1:15">
      <c r="A66" s="208" t="s">
        <v>579</v>
      </c>
      <c r="B66" s="208" t="s">
        <v>621</v>
      </c>
      <c r="C66" s="207">
        <v>0</v>
      </c>
      <c r="D66" s="207">
        <v>0</v>
      </c>
      <c r="E66" s="207">
        <v>-118.3386940126906</v>
      </c>
      <c r="F66" s="207">
        <v>0</v>
      </c>
      <c r="G66" s="207">
        <v>0</v>
      </c>
      <c r="I66" s="208" t="s">
        <v>579</v>
      </c>
      <c r="J66" s="208" t="s">
        <v>621</v>
      </c>
      <c r="K66" s="207">
        <v>0</v>
      </c>
      <c r="L66" s="207">
        <v>0</v>
      </c>
      <c r="M66" s="207">
        <v>0</v>
      </c>
      <c r="N66" s="207">
        <v>0</v>
      </c>
      <c r="O66" s="207">
        <v>0</v>
      </c>
    </row>
    <row r="67" spans="1:15">
      <c r="A67" s="204" t="s">
        <v>779</v>
      </c>
      <c r="B67" s="204" t="s">
        <v>780</v>
      </c>
      <c r="C67" s="278">
        <v>1080.4497516278846</v>
      </c>
      <c r="D67" s="278">
        <v>7.7222628372928446</v>
      </c>
      <c r="E67" s="278">
        <v>-356.23001933166563</v>
      </c>
      <c r="F67" s="278">
        <v>2.0638297873059637</v>
      </c>
      <c r="G67" s="278">
        <v>9.7860926245988082</v>
      </c>
      <c r="I67" s="204" t="s">
        <v>779</v>
      </c>
      <c r="J67" s="204" t="s">
        <v>780</v>
      </c>
      <c r="K67" s="278">
        <v>1692.6153061069294</v>
      </c>
      <c r="L67" s="278">
        <v>12.082854643750114</v>
      </c>
      <c r="M67" s="278">
        <v>411.27421730546888</v>
      </c>
      <c r="N67" s="278">
        <v>3.0985357692140516</v>
      </c>
      <c r="O67" s="278">
        <v>15.181390412964165</v>
      </c>
    </row>
    <row r="68" spans="1:15">
      <c r="A68" s="202" t="s">
        <v>596</v>
      </c>
      <c r="B68" s="202" t="s">
        <v>634</v>
      </c>
      <c r="C68" s="203"/>
      <c r="D68" s="203"/>
      <c r="E68" s="203"/>
      <c r="F68" s="203"/>
      <c r="G68" s="203"/>
      <c r="I68" s="202" t="s">
        <v>596</v>
      </c>
      <c r="J68" s="202" t="s">
        <v>634</v>
      </c>
      <c r="K68" s="203"/>
      <c r="L68" s="203"/>
      <c r="M68" s="203"/>
      <c r="N68" s="203"/>
      <c r="O68" s="203"/>
    </row>
    <row r="69" spans="1:15">
      <c r="A69" s="206" t="s">
        <v>597</v>
      </c>
      <c r="B69" s="206" t="s">
        <v>635</v>
      </c>
      <c r="C69" s="207">
        <v>4961.964575984106</v>
      </c>
      <c r="D69" s="207">
        <v>29.205048401917651</v>
      </c>
      <c r="E69" s="207">
        <v>1973.1403870381732</v>
      </c>
      <c r="F69" s="207">
        <v>15.725928884694239</v>
      </c>
      <c r="G69" s="207">
        <v>44.930977286611913</v>
      </c>
      <c r="I69" s="206" t="s">
        <v>597</v>
      </c>
      <c r="J69" s="206" t="s">
        <v>635</v>
      </c>
      <c r="K69" s="207">
        <v>6670.5925000000016</v>
      </c>
      <c r="L69" s="207">
        <v>39.261662159958348</v>
      </c>
      <c r="M69" s="207">
        <v>2651.6624843161862</v>
      </c>
      <c r="N69" s="207">
        <v>21.133750000000003</v>
      </c>
      <c r="O69" s="207">
        <v>60.39541215995834</v>
      </c>
    </row>
    <row r="70" spans="1:15">
      <c r="A70" s="206" t="s">
        <v>598</v>
      </c>
      <c r="B70" s="206" t="s">
        <v>636</v>
      </c>
      <c r="C70" s="207">
        <v>4961.964575984106</v>
      </c>
      <c r="D70" s="207">
        <v>29.205048401917651</v>
      </c>
      <c r="E70" s="207">
        <v>1973.1403870381732</v>
      </c>
      <c r="F70" s="207">
        <v>15.725928884694239</v>
      </c>
      <c r="G70" s="207">
        <v>44.930977286611913</v>
      </c>
      <c r="I70" s="206" t="s">
        <v>598</v>
      </c>
      <c r="J70" s="206" t="s">
        <v>636</v>
      </c>
      <c r="K70" s="207">
        <v>6670.5925000000016</v>
      </c>
      <c r="L70" s="207">
        <v>39.261662159958348</v>
      </c>
      <c r="M70" s="207">
        <v>2651.6624843161862</v>
      </c>
      <c r="N70" s="207">
        <v>21.133750000000003</v>
      </c>
      <c r="O70" s="207">
        <v>60.39541215995834</v>
      </c>
    </row>
    <row r="71" spans="1:15">
      <c r="A71" s="206" t="s">
        <v>599</v>
      </c>
      <c r="B71" s="206" t="s">
        <v>781</v>
      </c>
      <c r="C71" s="207">
        <v>4909</v>
      </c>
      <c r="D71" s="207">
        <v>28.8</v>
      </c>
      <c r="E71" s="207">
        <v>1833</v>
      </c>
      <c r="F71" s="207">
        <v>16.100000000000001</v>
      </c>
      <c r="G71" s="207">
        <v>44.9</v>
      </c>
      <c r="I71" s="206" t="s">
        <v>599</v>
      </c>
      <c r="J71" s="206" t="s">
        <v>781</v>
      </c>
      <c r="K71" s="207">
        <v>5464.9</v>
      </c>
      <c r="L71" s="207">
        <v>39.799999999999997</v>
      </c>
      <c r="M71" s="207">
        <v>2585.1</v>
      </c>
      <c r="N71" s="207">
        <v>20.6</v>
      </c>
      <c r="O71" s="207">
        <v>60.4</v>
      </c>
    </row>
    <row r="72" spans="1:15">
      <c r="A72" s="206" t="s">
        <v>783</v>
      </c>
      <c r="B72" s="206" t="s">
        <v>782</v>
      </c>
      <c r="C72" s="207">
        <v>451.60000000000036</v>
      </c>
      <c r="D72" s="207">
        <v>2.66</v>
      </c>
      <c r="E72" s="207">
        <v>358.59999999999991</v>
      </c>
      <c r="F72" s="207">
        <v>3.1500000000000004</v>
      </c>
      <c r="G72" s="207">
        <v>5.7999999999999972</v>
      </c>
      <c r="I72" s="206" t="s">
        <v>783</v>
      </c>
      <c r="J72" s="206" t="s">
        <v>782</v>
      </c>
      <c r="K72" s="207">
        <v>2111.3000000000002</v>
      </c>
      <c r="L72" s="207">
        <v>12.399999999999999</v>
      </c>
      <c r="M72" s="207">
        <v>1252.4000000000001</v>
      </c>
      <c r="N72" s="207">
        <v>11</v>
      </c>
      <c r="O72" s="207">
        <v>23.5</v>
      </c>
    </row>
    <row r="73" spans="1:15">
      <c r="A73" s="208" t="s">
        <v>29</v>
      </c>
      <c r="B73" s="208" t="s">
        <v>618</v>
      </c>
      <c r="C73" s="207">
        <v>0</v>
      </c>
      <c r="D73" s="207">
        <v>0</v>
      </c>
      <c r="E73" s="207">
        <v>0</v>
      </c>
      <c r="F73" s="207">
        <v>0</v>
      </c>
      <c r="G73" s="207">
        <v>0</v>
      </c>
      <c r="I73" s="208" t="s">
        <v>29</v>
      </c>
      <c r="J73" s="208" t="s">
        <v>618</v>
      </c>
      <c r="K73" s="207">
        <v>0</v>
      </c>
      <c r="L73" s="207">
        <v>0</v>
      </c>
      <c r="M73" s="207">
        <v>0</v>
      </c>
      <c r="N73" s="207">
        <v>0</v>
      </c>
      <c r="O73" s="207">
        <v>0</v>
      </c>
    </row>
    <row r="74" spans="1:15">
      <c r="A74" s="208" t="s">
        <v>577</v>
      </c>
      <c r="B74" s="208" t="s">
        <v>619</v>
      </c>
      <c r="C74" s="207">
        <v>0</v>
      </c>
      <c r="D74" s="207">
        <v>0</v>
      </c>
      <c r="E74" s="207">
        <v>0</v>
      </c>
      <c r="F74" s="207">
        <v>0</v>
      </c>
      <c r="G74" s="207">
        <v>0</v>
      </c>
      <c r="I74" s="208" t="s">
        <v>577</v>
      </c>
      <c r="J74" s="208" t="s">
        <v>619</v>
      </c>
      <c r="K74" s="207">
        <v>0</v>
      </c>
      <c r="L74" s="207">
        <v>0</v>
      </c>
      <c r="M74" s="207">
        <v>0</v>
      </c>
      <c r="N74" s="207">
        <v>0</v>
      </c>
      <c r="O74" s="207">
        <v>0</v>
      </c>
    </row>
    <row r="75" spans="1:15">
      <c r="A75" s="208" t="s">
        <v>578</v>
      </c>
      <c r="B75" s="208" t="s">
        <v>620</v>
      </c>
      <c r="C75" s="207">
        <v>0</v>
      </c>
      <c r="D75" s="207">
        <v>0</v>
      </c>
      <c r="E75" s="207">
        <v>0</v>
      </c>
      <c r="F75" s="207">
        <v>0</v>
      </c>
      <c r="G75" s="207">
        <v>0</v>
      </c>
      <c r="I75" s="208" t="s">
        <v>578</v>
      </c>
      <c r="J75" s="208" t="s">
        <v>620</v>
      </c>
      <c r="K75" s="207">
        <v>0</v>
      </c>
      <c r="L75" s="207">
        <v>0</v>
      </c>
      <c r="M75" s="207">
        <v>0</v>
      </c>
      <c r="N75" s="207">
        <v>0</v>
      </c>
      <c r="O75" s="207">
        <v>0</v>
      </c>
    </row>
    <row r="76" spans="1:15">
      <c r="A76" s="208" t="s">
        <v>579</v>
      </c>
      <c r="B76" s="208" t="s">
        <v>621</v>
      </c>
      <c r="C76" s="207">
        <v>0</v>
      </c>
      <c r="D76" s="207">
        <v>0</v>
      </c>
      <c r="E76" s="207">
        <v>0</v>
      </c>
      <c r="F76" s="207">
        <v>0</v>
      </c>
      <c r="G76" s="207">
        <v>0</v>
      </c>
      <c r="I76" s="208" t="s">
        <v>579</v>
      </c>
      <c r="J76" s="208" t="s">
        <v>621</v>
      </c>
      <c r="K76" s="207">
        <v>0</v>
      </c>
      <c r="L76" s="207">
        <v>0</v>
      </c>
      <c r="M76" s="207">
        <v>0</v>
      </c>
      <c r="N76" s="207">
        <v>0</v>
      </c>
      <c r="O76" s="207">
        <v>0</v>
      </c>
    </row>
    <row r="77" spans="1:15">
      <c r="A77" s="204" t="s">
        <v>785</v>
      </c>
      <c r="B77" s="204" t="s">
        <v>784</v>
      </c>
      <c r="C77" s="278">
        <v>451.60000000000036</v>
      </c>
      <c r="D77" s="278">
        <v>2.66</v>
      </c>
      <c r="E77" s="278">
        <v>358.59999999999991</v>
      </c>
      <c r="F77" s="278">
        <v>3.1500000000000004</v>
      </c>
      <c r="G77" s="278">
        <v>5.7999999999999972</v>
      </c>
      <c r="I77" s="204" t="s">
        <v>785</v>
      </c>
      <c r="J77" s="204" t="s">
        <v>784</v>
      </c>
      <c r="K77" s="278">
        <v>2111.3000000000002</v>
      </c>
      <c r="L77" s="278">
        <v>12.399999999999999</v>
      </c>
      <c r="M77" s="278">
        <v>1252.4000000000001</v>
      </c>
      <c r="N77" s="278">
        <v>11</v>
      </c>
      <c r="O77" s="278">
        <v>23.5</v>
      </c>
    </row>
    <row r="78" spans="1:15">
      <c r="A78" s="202" t="s">
        <v>600</v>
      </c>
      <c r="B78" s="202" t="s">
        <v>637</v>
      </c>
      <c r="C78" s="203"/>
      <c r="D78" s="203"/>
      <c r="E78" s="203"/>
      <c r="F78" s="203"/>
      <c r="G78" s="203"/>
      <c r="I78" s="202" t="s">
        <v>600</v>
      </c>
      <c r="J78" s="202" t="s">
        <v>637</v>
      </c>
      <c r="K78" s="203"/>
      <c r="L78" s="203"/>
      <c r="M78" s="203"/>
      <c r="N78" s="203"/>
      <c r="O78" s="203"/>
    </row>
    <row r="79" spans="1:15">
      <c r="A79" s="206" t="s">
        <v>601</v>
      </c>
      <c r="B79" s="206" t="s">
        <v>638</v>
      </c>
      <c r="C79" s="207">
        <v>2750.0530725222802</v>
      </c>
      <c r="D79" s="207">
        <v>16.190322922013291</v>
      </c>
      <c r="E79" s="207">
        <v>1123.2720694555615</v>
      </c>
      <c r="F79" s="207">
        <v>9.3460335727373511</v>
      </c>
      <c r="G79" s="207">
        <v>25.536356494750638</v>
      </c>
      <c r="I79" s="206" t="s">
        <v>601</v>
      </c>
      <c r="J79" s="206" t="s">
        <v>638</v>
      </c>
      <c r="K79" s="207">
        <v>4357.8933333559307</v>
      </c>
      <c r="L79" s="207">
        <v>25.656084999558932</v>
      </c>
      <c r="M79" s="207">
        <v>2042.6463542828792</v>
      </c>
      <c r="N79" s="207">
        <v>16.819365028129926</v>
      </c>
      <c r="O79" s="207">
        <v>42.475450027688851</v>
      </c>
    </row>
    <row r="80" spans="1:15">
      <c r="A80" s="206" t="s">
        <v>602</v>
      </c>
      <c r="B80" s="206" t="s">
        <v>639</v>
      </c>
      <c r="C80" s="207">
        <v>2750.0530725222802</v>
      </c>
      <c r="D80" s="207">
        <v>16.190322922013291</v>
      </c>
      <c r="E80" s="207">
        <v>1052.9926789709359</v>
      </c>
      <c r="F80" s="207">
        <v>8.8288868313215847</v>
      </c>
      <c r="G80" s="207">
        <v>25.01920975333487</v>
      </c>
      <c r="I80" s="206" t="s">
        <v>602</v>
      </c>
      <c r="J80" s="206" t="s">
        <v>639</v>
      </c>
      <c r="K80" s="207">
        <v>4357.8933333559307</v>
      </c>
      <c r="L80" s="207">
        <v>25.656084999558932</v>
      </c>
      <c r="M80" s="207">
        <v>1976.000962961698</v>
      </c>
      <c r="N80" s="207">
        <v>16.311102915414835</v>
      </c>
      <c r="O80" s="207">
        <v>41.967187914973756</v>
      </c>
    </row>
    <row r="81" spans="1:15">
      <c r="A81" s="206" t="s">
        <v>603</v>
      </c>
      <c r="B81" s="206" t="s">
        <v>786</v>
      </c>
      <c r="C81" s="207">
        <v>2750.0530725222802</v>
      </c>
      <c r="D81" s="207">
        <v>16.190322922013291</v>
      </c>
      <c r="E81" s="207">
        <v>1089.8733469827787</v>
      </c>
      <c r="F81" s="207">
        <v>9.0987013463043596</v>
      </c>
      <c r="G81" s="207">
        <v>25.289024268317647</v>
      </c>
      <c r="I81" s="206" t="s">
        <v>603</v>
      </c>
      <c r="J81" s="206" t="s">
        <v>786</v>
      </c>
      <c r="K81" s="207">
        <v>4357.8933333559307</v>
      </c>
      <c r="L81" s="207">
        <v>25.656084999558932</v>
      </c>
      <c r="M81" s="207">
        <v>1933.0177939776554</v>
      </c>
      <c r="N81" s="207">
        <v>15.98614545581113</v>
      </c>
      <c r="O81" s="207">
        <v>41.642230455370054</v>
      </c>
    </row>
    <row r="82" spans="1:15">
      <c r="A82" s="206" t="s">
        <v>788</v>
      </c>
      <c r="B82" s="206" t="s">
        <v>787</v>
      </c>
      <c r="C82" s="207">
        <v>0</v>
      </c>
      <c r="D82" s="207">
        <v>0</v>
      </c>
      <c r="E82" s="207">
        <v>370.87456386454062</v>
      </c>
      <c r="F82" s="207">
        <v>2.7822328844529176</v>
      </c>
      <c r="G82" s="207">
        <v>2.7822328844529203</v>
      </c>
      <c r="I82" s="206" t="s">
        <v>788</v>
      </c>
      <c r="J82" s="206" t="s">
        <v>787</v>
      </c>
      <c r="K82" s="207">
        <v>0</v>
      </c>
      <c r="L82" s="207">
        <v>0</v>
      </c>
      <c r="M82" s="207">
        <v>607.49174287458209</v>
      </c>
      <c r="N82" s="207">
        <v>4.5760570723795215</v>
      </c>
      <c r="O82" s="207">
        <v>4.5760570723795198</v>
      </c>
    </row>
    <row r="83" spans="1:15">
      <c r="A83" s="208" t="s">
        <v>29</v>
      </c>
      <c r="B83" s="208" t="s">
        <v>618</v>
      </c>
      <c r="C83" s="207">
        <v>0</v>
      </c>
      <c r="D83" s="207">
        <v>0</v>
      </c>
      <c r="E83" s="207">
        <v>-102.15595512134746</v>
      </c>
      <c r="F83" s="207">
        <v>-0.76888716777127808</v>
      </c>
      <c r="G83" s="207">
        <v>-0.76888716777127808</v>
      </c>
      <c r="I83" s="208" t="s">
        <v>29</v>
      </c>
      <c r="J83" s="208" t="s">
        <v>618</v>
      </c>
      <c r="K83" s="207">
        <v>0</v>
      </c>
      <c r="L83" s="207">
        <v>0</v>
      </c>
      <c r="M83" s="207">
        <v>-102.15595512134746</v>
      </c>
      <c r="N83" s="207">
        <v>-0.76888716777127808</v>
      </c>
      <c r="O83" s="207">
        <v>-0.76888716777127808</v>
      </c>
    </row>
    <row r="84" spans="1:15">
      <c r="A84" s="208" t="s">
        <v>577</v>
      </c>
      <c r="B84" s="208" t="s">
        <v>619</v>
      </c>
      <c r="C84" s="207">
        <v>0</v>
      </c>
      <c r="D84" s="207">
        <v>0</v>
      </c>
      <c r="E84" s="207">
        <v>0</v>
      </c>
      <c r="F84" s="207">
        <v>0</v>
      </c>
      <c r="G84" s="207">
        <v>0</v>
      </c>
      <c r="I84" s="208" t="s">
        <v>577</v>
      </c>
      <c r="J84" s="208" t="s">
        <v>619</v>
      </c>
      <c r="K84" s="207">
        <v>0</v>
      </c>
      <c r="L84" s="207">
        <v>0</v>
      </c>
      <c r="M84" s="207">
        <v>0</v>
      </c>
      <c r="N84" s="207">
        <v>0</v>
      </c>
      <c r="O84" s="207">
        <v>0</v>
      </c>
    </row>
    <row r="85" spans="1:15">
      <c r="A85" s="208" t="s">
        <v>578</v>
      </c>
      <c r="B85" s="208" t="s">
        <v>620</v>
      </c>
      <c r="C85" s="207">
        <v>0</v>
      </c>
      <c r="D85" s="207">
        <v>0</v>
      </c>
      <c r="E85" s="207">
        <v>-5.3474883372905992</v>
      </c>
      <c r="F85" s="207">
        <v>-2.6207588173234986E-2</v>
      </c>
      <c r="G85" s="207">
        <v>-2.6207588173234986E-2</v>
      </c>
      <c r="I85" s="208" t="s">
        <v>578</v>
      </c>
      <c r="J85" s="208" t="s">
        <v>620</v>
      </c>
      <c r="K85" s="207">
        <v>0</v>
      </c>
      <c r="L85" s="207">
        <v>0</v>
      </c>
      <c r="M85" s="207">
        <v>86.835927362302868</v>
      </c>
      <c r="N85" s="207">
        <v>0.67625424297668113</v>
      </c>
      <c r="O85" s="207">
        <v>0.67625424297668113</v>
      </c>
    </row>
    <row r="86" spans="1:15">
      <c r="A86" s="208" t="s">
        <v>579</v>
      </c>
      <c r="B86" s="208" t="s">
        <v>621</v>
      </c>
      <c r="C86" s="207">
        <v>0</v>
      </c>
      <c r="D86" s="207">
        <v>0</v>
      </c>
      <c r="E86" s="207">
        <v>0</v>
      </c>
      <c r="F86" s="207">
        <v>0</v>
      </c>
      <c r="G86" s="207">
        <v>0</v>
      </c>
      <c r="I86" s="208" t="s">
        <v>579</v>
      </c>
      <c r="J86" s="208" t="s">
        <v>621</v>
      </c>
      <c r="K86" s="207">
        <v>0</v>
      </c>
      <c r="L86" s="207">
        <v>0</v>
      </c>
      <c r="M86" s="207">
        <v>0</v>
      </c>
      <c r="N86" s="207">
        <v>0</v>
      </c>
      <c r="O86" s="207">
        <v>0</v>
      </c>
    </row>
    <row r="87" spans="1:15">
      <c r="A87" s="204" t="s">
        <v>789</v>
      </c>
      <c r="B87" s="204" t="s">
        <v>790</v>
      </c>
      <c r="C87" s="278">
        <v>0</v>
      </c>
      <c r="D87" s="278">
        <v>0</v>
      </c>
      <c r="E87" s="278">
        <v>263.37112040590256</v>
      </c>
      <c r="F87" s="278">
        <v>1.9871381285084047</v>
      </c>
      <c r="G87" s="278">
        <v>1.9871381285084073</v>
      </c>
      <c r="I87" s="204" t="s">
        <v>789</v>
      </c>
      <c r="J87" s="204" t="s">
        <v>790</v>
      </c>
      <c r="K87" s="278">
        <v>0</v>
      </c>
      <c r="L87" s="278">
        <v>0</v>
      </c>
      <c r="M87" s="278">
        <v>592.17171511553749</v>
      </c>
      <c r="N87" s="278">
        <v>4.483424147584925</v>
      </c>
      <c r="O87" s="278">
        <v>4.4834241475849232</v>
      </c>
    </row>
    <row r="88" spans="1:15">
      <c r="A88" s="202" t="s">
        <v>604</v>
      </c>
      <c r="B88" s="202" t="s">
        <v>640</v>
      </c>
      <c r="C88" s="203"/>
      <c r="D88" s="203"/>
      <c r="E88" s="203"/>
      <c r="F88" s="203"/>
      <c r="G88" s="203"/>
      <c r="I88" s="202" t="s">
        <v>604</v>
      </c>
      <c r="J88" s="202" t="s">
        <v>640</v>
      </c>
      <c r="K88" s="203"/>
      <c r="L88" s="203"/>
      <c r="M88" s="203"/>
      <c r="N88" s="203"/>
      <c r="O88" s="203"/>
    </row>
    <row r="89" spans="1:15">
      <c r="A89" s="209" t="s">
        <v>605</v>
      </c>
      <c r="B89" s="209" t="s">
        <v>641</v>
      </c>
      <c r="C89" s="210">
        <v>28325.498563646081</v>
      </c>
      <c r="D89" s="210">
        <v>169.19009123986311</v>
      </c>
      <c r="E89" s="210">
        <v>26959.592153709749</v>
      </c>
      <c r="F89" s="210">
        <v>200.36263959950747</v>
      </c>
      <c r="G89" s="210">
        <v>369.50605628077216</v>
      </c>
      <c r="I89" s="209" t="s">
        <v>605</v>
      </c>
      <c r="J89" s="209" t="s">
        <v>641</v>
      </c>
      <c r="K89" s="210">
        <v>42192.614309662611</v>
      </c>
      <c r="L89" s="210">
        <v>250.66732309421582</v>
      </c>
      <c r="M89" s="210">
        <v>40653.100472957529</v>
      </c>
      <c r="N89" s="210">
        <v>304.27734957192848</v>
      </c>
      <c r="O89" s="210">
        <v>554.90030464940128</v>
      </c>
    </row>
    <row r="90" spans="1:15">
      <c r="A90" s="209" t="s">
        <v>606</v>
      </c>
      <c r="B90" s="209" t="s">
        <v>642</v>
      </c>
      <c r="C90" s="210">
        <v>26009.239831443174</v>
      </c>
      <c r="D90" s="210">
        <v>157.21196904898946</v>
      </c>
      <c r="E90" s="210">
        <v>25313.680421939389</v>
      </c>
      <c r="F90" s="210">
        <v>187.04354661881339</v>
      </c>
      <c r="G90" s="210">
        <v>344.30884110920437</v>
      </c>
      <c r="I90" s="209" t="s">
        <v>606</v>
      </c>
      <c r="J90" s="209" t="s">
        <v>642</v>
      </c>
      <c r="K90" s="210">
        <v>38241.219188659059</v>
      </c>
      <c r="L90" s="210">
        <v>229.73174252007968</v>
      </c>
      <c r="M90" s="210">
        <v>38252.585166066878</v>
      </c>
      <c r="N90" s="210">
        <v>283.98781017885511</v>
      </c>
      <c r="O90" s="210">
        <v>513.72916801552492</v>
      </c>
    </row>
    <row r="91" spans="1:15">
      <c r="A91" s="209" t="s">
        <v>607</v>
      </c>
      <c r="B91" s="209" t="s">
        <v>791</v>
      </c>
      <c r="C91" s="210">
        <v>23716.672558005197</v>
      </c>
      <c r="D91" s="210">
        <v>144.47994079553348</v>
      </c>
      <c r="E91" s="210">
        <v>22730.257814327932</v>
      </c>
      <c r="F91" s="210">
        <v>169.02549861844483</v>
      </c>
      <c r="G91" s="210">
        <v>313.53512333161177</v>
      </c>
      <c r="I91" s="209" t="s">
        <v>607</v>
      </c>
      <c r="J91" s="209" t="s">
        <v>791</v>
      </c>
      <c r="K91" s="210">
        <v>34144.423991382566</v>
      </c>
      <c r="L91" s="210">
        <v>214.23363939994201</v>
      </c>
      <c r="M91" s="210">
        <v>33190.214872341028</v>
      </c>
      <c r="N91" s="210">
        <v>245.00375356212362</v>
      </c>
      <c r="O91" s="210">
        <v>459.35305293262695</v>
      </c>
    </row>
    <row r="92" spans="1:15">
      <c r="A92" s="209" t="s">
        <v>794</v>
      </c>
      <c r="B92" s="209" t="s">
        <v>792</v>
      </c>
      <c r="C92" s="210">
        <v>14929.611735934855</v>
      </c>
      <c r="D92" s="210">
        <v>90.919769041305827</v>
      </c>
      <c r="E92" s="210">
        <v>19324.134421926017</v>
      </c>
      <c r="F92" s="210">
        <v>141.00134117456156</v>
      </c>
      <c r="G92" s="210">
        <v>231.91366949953971</v>
      </c>
      <c r="I92" s="209" t="s">
        <v>794</v>
      </c>
      <c r="J92" s="209" t="s">
        <v>792</v>
      </c>
      <c r="K92" s="210">
        <v>24883.9073692044</v>
      </c>
      <c r="L92" s="210">
        <v>145.88059314785048</v>
      </c>
      <c r="M92" s="210">
        <v>28591.839221703714</v>
      </c>
      <c r="N92" s="210">
        <v>209.76571594367374</v>
      </c>
      <c r="O92" s="210">
        <v>355.74810881515043</v>
      </c>
    </row>
    <row r="93" spans="1:15">
      <c r="A93" s="208" t="s">
        <v>29</v>
      </c>
      <c r="B93" s="208" t="s">
        <v>618</v>
      </c>
      <c r="C93" s="207">
        <v>-2990.1523837157501</v>
      </c>
      <c r="D93" s="207">
        <v>-18.213649917359248</v>
      </c>
      <c r="E93" s="207">
        <v>-2802.6108340777459</v>
      </c>
      <c r="F93" s="207">
        <v>-20.593613213548387</v>
      </c>
      <c r="G93" s="207">
        <v>-38.707263130907634</v>
      </c>
      <c r="I93" s="208" t="s">
        <v>29</v>
      </c>
      <c r="J93" s="208" t="s">
        <v>618</v>
      </c>
      <c r="K93" s="207">
        <v>-2990.6967824687263</v>
      </c>
      <c r="L93" s="207">
        <v>-18.216854127446737</v>
      </c>
      <c r="M93" s="207">
        <v>-2809.2036796391226</v>
      </c>
      <c r="N93" s="207">
        <v>-20.641143473345942</v>
      </c>
      <c r="O93" s="207">
        <v>-38.757997600792685</v>
      </c>
    </row>
    <row r="94" spans="1:15">
      <c r="A94" s="208" t="s">
        <v>577</v>
      </c>
      <c r="B94" s="208" t="s">
        <v>619</v>
      </c>
      <c r="C94" s="207">
        <v>186.68573578696288</v>
      </c>
      <c r="D94" s="207">
        <v>1.2971127588338776</v>
      </c>
      <c r="E94" s="207">
        <v>41.522516449832239</v>
      </c>
      <c r="F94" s="207">
        <v>0.31219937180324991</v>
      </c>
      <c r="G94" s="207">
        <v>1.6093121306371274</v>
      </c>
      <c r="I94" s="208" t="s">
        <v>577</v>
      </c>
      <c r="J94" s="208" t="s">
        <v>619</v>
      </c>
      <c r="K94" s="207">
        <v>338.00672780013258</v>
      </c>
      <c r="L94" s="207">
        <v>2.4676274871149544</v>
      </c>
      <c r="M94" s="207">
        <v>76.099886599849214</v>
      </c>
      <c r="N94" s="207">
        <v>0.57217959849510691</v>
      </c>
      <c r="O94" s="207">
        <v>3.0398070856100614</v>
      </c>
    </row>
    <row r="95" spans="1:15">
      <c r="A95" s="208" t="s">
        <v>578</v>
      </c>
      <c r="B95" s="208" t="s">
        <v>620</v>
      </c>
      <c r="C95" s="207">
        <v>823.88874806046488</v>
      </c>
      <c r="D95" s="207">
        <v>3.4498041628262612</v>
      </c>
      <c r="E95" s="207">
        <v>1430.9606027823088</v>
      </c>
      <c r="F95" s="207">
        <v>9.8774629372497333</v>
      </c>
      <c r="G95" s="207">
        <v>13.327267100076025</v>
      </c>
      <c r="I95" s="208" t="s">
        <v>578</v>
      </c>
      <c r="J95" s="208" t="s">
        <v>620</v>
      </c>
      <c r="K95" s="207">
        <v>-376.2730821292057</v>
      </c>
      <c r="L95" s="207">
        <v>-2.851732404069006</v>
      </c>
      <c r="M95" s="207">
        <v>673.08428903552954</v>
      </c>
      <c r="N95" s="207">
        <v>3.4708704018336274</v>
      </c>
      <c r="O95" s="207">
        <v>0.51913799776461644</v>
      </c>
    </row>
    <row r="96" spans="1:15">
      <c r="A96" s="208" t="s">
        <v>579</v>
      </c>
      <c r="B96" s="208" t="s">
        <v>621</v>
      </c>
      <c r="C96" s="207">
        <v>326.20437432805511</v>
      </c>
      <c r="D96" s="207">
        <v>1.9367819859550321</v>
      </c>
      <c r="E96" s="207">
        <v>0</v>
      </c>
      <c r="F96" s="207">
        <v>0</v>
      </c>
      <c r="G96" s="207">
        <v>1.9367819859550321</v>
      </c>
      <c r="I96" s="208" t="s">
        <v>579</v>
      </c>
      <c r="J96" s="208" t="s">
        <v>621</v>
      </c>
      <c r="K96" s="207">
        <v>513.75963943245347</v>
      </c>
      <c r="L96" s="207">
        <v>3.0503588948284417</v>
      </c>
      <c r="M96" s="207">
        <v>0</v>
      </c>
      <c r="N96" s="207">
        <v>0</v>
      </c>
      <c r="O96" s="207">
        <v>3.0503588948284417</v>
      </c>
    </row>
    <row r="97" spans="1:15">
      <c r="A97" s="204" t="s">
        <v>795</v>
      </c>
      <c r="B97" s="204" t="s">
        <v>793</v>
      </c>
      <c r="C97" s="278">
        <v>13276.238210394589</v>
      </c>
      <c r="D97" s="278">
        <v>79.389818031561759</v>
      </c>
      <c r="E97" s="278">
        <v>17994.006707080414</v>
      </c>
      <c r="F97" s="278">
        <v>130.59739027006614</v>
      </c>
      <c r="G97" s="278">
        <v>210.07976758530029</v>
      </c>
      <c r="I97" s="204" t="s">
        <v>795</v>
      </c>
      <c r="J97" s="204" t="s">
        <v>793</v>
      </c>
      <c r="K97" s="278">
        <v>22368.703871839054</v>
      </c>
      <c r="L97" s="278">
        <v>130.32999299827813</v>
      </c>
      <c r="M97" s="278">
        <v>26531.819717699971</v>
      </c>
      <c r="N97" s="278">
        <v>193.16762247065651</v>
      </c>
      <c r="O97" s="278">
        <v>323.59941519256085</v>
      </c>
    </row>
    <row r="98" spans="1:15">
      <c r="A98" s="202" t="s">
        <v>608</v>
      </c>
      <c r="B98" s="202" t="s">
        <v>608</v>
      </c>
      <c r="C98" s="203"/>
      <c r="D98" s="203"/>
      <c r="E98" s="203"/>
      <c r="F98" s="203"/>
      <c r="G98" s="203"/>
      <c r="I98" s="202" t="s">
        <v>608</v>
      </c>
      <c r="J98" s="202" t="s">
        <v>608</v>
      </c>
      <c r="K98" s="203"/>
      <c r="L98" s="203"/>
      <c r="M98" s="203"/>
      <c r="N98" s="203"/>
      <c r="O98" s="203"/>
    </row>
    <row r="99" spans="1:15">
      <c r="A99" s="209" t="s">
        <v>609</v>
      </c>
      <c r="B99" s="209" t="s">
        <v>643</v>
      </c>
      <c r="C99" s="210">
        <v>14591.71289190449</v>
      </c>
      <c r="D99" s="210">
        <v>93.382070012531912</v>
      </c>
      <c r="E99" s="210">
        <v>10845.152680117923</v>
      </c>
      <c r="F99" s="210">
        <v>81.683603894840545</v>
      </c>
      <c r="G99" s="210">
        <v>175.06567390737246</v>
      </c>
      <c r="I99" s="209" t="s">
        <v>609</v>
      </c>
      <c r="J99" s="209" t="s">
        <v>643</v>
      </c>
      <c r="K99" s="210">
        <v>19616.034458371425</v>
      </c>
      <c r="L99" s="210">
        <v>125.12874751874858</v>
      </c>
      <c r="M99" s="210">
        <v>14889.166343820329</v>
      </c>
      <c r="N99" s="210">
        <v>112.24122768110418</v>
      </c>
      <c r="O99" s="210">
        <v>237.36997519985275</v>
      </c>
    </row>
    <row r="100" spans="1:15">
      <c r="A100" s="209" t="s">
        <v>610</v>
      </c>
      <c r="B100" s="209" t="s">
        <v>644</v>
      </c>
      <c r="C100" s="210">
        <v>12983.593544313409</v>
      </c>
      <c r="D100" s="210">
        <v>83.688944265496033</v>
      </c>
      <c r="E100" s="210">
        <v>10252.904332115351</v>
      </c>
      <c r="F100" s="210">
        <v>77.293293234346223</v>
      </c>
      <c r="G100" s="210">
        <v>160.98223749984226</v>
      </c>
      <c r="I100" s="209" t="s">
        <v>610</v>
      </c>
      <c r="J100" s="209" t="s">
        <v>644</v>
      </c>
      <c r="K100" s="210">
        <v>16622.58606890509</v>
      </c>
      <c r="L100" s="210">
        <v>106.87491164496988</v>
      </c>
      <c r="M100" s="210">
        <v>14139.743687437873</v>
      </c>
      <c r="N100" s="210">
        <v>106.62060136997647</v>
      </c>
      <c r="O100" s="210">
        <v>213.49551301494634</v>
      </c>
    </row>
    <row r="101" spans="1:15">
      <c r="A101" s="209" t="s">
        <v>611</v>
      </c>
      <c r="B101" s="209" t="s">
        <v>796</v>
      </c>
      <c r="C101" s="210">
        <v>11772.839101578475</v>
      </c>
      <c r="D101" s="210">
        <v>76.140435819513044</v>
      </c>
      <c r="E101" s="210">
        <v>9559.8282961607074</v>
      </c>
      <c r="F101" s="210">
        <v>72.113425296838443</v>
      </c>
      <c r="G101" s="210">
        <v>148.25386111635152</v>
      </c>
      <c r="I101" s="209" t="s">
        <v>611</v>
      </c>
      <c r="J101" s="209" t="s">
        <v>796</v>
      </c>
      <c r="K101" s="210">
        <v>15246.030149714772</v>
      </c>
      <c r="L101" s="210">
        <v>98.483352026033202</v>
      </c>
      <c r="M101" s="210">
        <v>13177.316835115782</v>
      </c>
      <c r="N101" s="210">
        <v>99.465033600862029</v>
      </c>
      <c r="O101" s="210">
        <v>197.94838562689526</v>
      </c>
    </row>
    <row r="102" spans="1:15">
      <c r="A102" s="209" t="s">
        <v>798</v>
      </c>
      <c r="B102" s="209" t="s">
        <v>797</v>
      </c>
      <c r="C102" s="210">
        <v>8233.8138780704739</v>
      </c>
      <c r="D102" s="210">
        <v>53.930141624649856</v>
      </c>
      <c r="E102" s="210">
        <v>8337.8975547270893</v>
      </c>
      <c r="F102" s="210">
        <v>61.975279329297493</v>
      </c>
      <c r="G102" s="210">
        <v>115.90542095394733</v>
      </c>
      <c r="I102" s="209" t="s">
        <v>798</v>
      </c>
      <c r="J102" s="209" t="s">
        <v>797</v>
      </c>
      <c r="K102" s="210">
        <v>10171.113296605676</v>
      </c>
      <c r="L102" s="210">
        <v>67.27779923542866</v>
      </c>
      <c r="M102" s="210">
        <v>11129.926981473154</v>
      </c>
      <c r="N102" s="210">
        <v>82.640454922493717</v>
      </c>
      <c r="O102" s="210">
        <v>149.91825415792243</v>
      </c>
    </row>
    <row r="103" spans="1:15">
      <c r="A103" s="208" t="s">
        <v>29</v>
      </c>
      <c r="B103" s="208" t="s">
        <v>618</v>
      </c>
      <c r="C103" s="207">
        <v>-1002.1352662416002</v>
      </c>
      <c r="D103" s="207">
        <v>-6.3218965123151047</v>
      </c>
      <c r="E103" s="207">
        <v>-784.98775722434743</v>
      </c>
      <c r="F103" s="207">
        <v>-5.8415427243839924</v>
      </c>
      <c r="G103" s="207">
        <v>-12.163439236699098</v>
      </c>
      <c r="I103" s="208" t="s">
        <v>29</v>
      </c>
      <c r="J103" s="208" t="s">
        <v>618</v>
      </c>
      <c r="K103" s="207">
        <v>-1002.1352662416002</v>
      </c>
      <c r="L103" s="207">
        <v>-6.3218965123151047</v>
      </c>
      <c r="M103" s="207">
        <v>-784.98775722434743</v>
      </c>
      <c r="N103" s="207">
        <v>-5.8415427243839924</v>
      </c>
      <c r="O103" s="207">
        <v>-12.163439236699098</v>
      </c>
    </row>
    <row r="104" spans="1:15">
      <c r="A104" s="208" t="s">
        <v>577</v>
      </c>
      <c r="B104" s="208" t="s">
        <v>619</v>
      </c>
      <c r="C104" s="207">
        <v>0</v>
      </c>
      <c r="D104" s="207">
        <v>0</v>
      </c>
      <c r="E104" s="207">
        <v>0</v>
      </c>
      <c r="F104" s="207">
        <v>0</v>
      </c>
      <c r="G104" s="207">
        <v>0</v>
      </c>
      <c r="I104" s="208" t="s">
        <v>577</v>
      </c>
      <c r="J104" s="208" t="s">
        <v>619</v>
      </c>
      <c r="K104" s="207">
        <v>0</v>
      </c>
      <c r="L104" s="207">
        <v>0</v>
      </c>
      <c r="M104" s="207">
        <v>0</v>
      </c>
      <c r="N104" s="207">
        <v>0</v>
      </c>
      <c r="O104" s="207">
        <v>0</v>
      </c>
    </row>
    <row r="105" spans="1:15">
      <c r="A105" s="208" t="s">
        <v>578</v>
      </c>
      <c r="B105" s="208" t="s">
        <v>620</v>
      </c>
      <c r="C105" s="207">
        <v>-2009.9926560825961</v>
      </c>
      <c r="D105" s="207">
        <v>-13.368909264832595</v>
      </c>
      <c r="E105" s="207">
        <v>-1166.9437580389267</v>
      </c>
      <c r="F105" s="207">
        <v>-8.8024739073940275</v>
      </c>
      <c r="G105" s="207">
        <v>-22.171383172226601</v>
      </c>
      <c r="I105" s="208" t="s">
        <v>578</v>
      </c>
      <c r="J105" s="208" t="s">
        <v>620</v>
      </c>
      <c r="K105" s="207">
        <v>-1648.8011782506082</v>
      </c>
      <c r="L105" s="207">
        <v>-11.722468846943167</v>
      </c>
      <c r="M105" s="207">
        <v>-1954.04633874615</v>
      </c>
      <c r="N105" s="207">
        <v>-14.494684582879701</v>
      </c>
      <c r="O105" s="207">
        <v>-26.217153429822883</v>
      </c>
    </row>
    <row r="106" spans="1:15">
      <c r="A106" s="208" t="s">
        <v>579</v>
      </c>
      <c r="B106" s="208" t="s">
        <v>621</v>
      </c>
      <c r="C106" s="207">
        <v>326.20437432805511</v>
      </c>
      <c r="D106" s="207">
        <v>1.9367819859550321</v>
      </c>
      <c r="E106" s="207">
        <v>0</v>
      </c>
      <c r="F106" s="207">
        <v>0</v>
      </c>
      <c r="G106" s="207">
        <v>1.9367819859550321</v>
      </c>
      <c r="I106" s="208" t="s">
        <v>579</v>
      </c>
      <c r="J106" s="208" t="s">
        <v>621</v>
      </c>
      <c r="K106" s="207">
        <v>513.75963943245347</v>
      </c>
      <c r="L106" s="207">
        <v>3.0503588948284417</v>
      </c>
      <c r="M106" s="207">
        <v>0</v>
      </c>
      <c r="N106" s="207">
        <v>0</v>
      </c>
      <c r="O106" s="207">
        <v>3.0503588948284417</v>
      </c>
    </row>
    <row r="107" spans="1:15">
      <c r="A107" s="204" t="s">
        <v>799</v>
      </c>
      <c r="B107" s="204" t="s">
        <v>800</v>
      </c>
      <c r="C107" s="278">
        <v>5547.8903300743332</v>
      </c>
      <c r="D107" s="278">
        <v>36.176117833457184</v>
      </c>
      <c r="E107" s="278">
        <v>6385.9660394638149</v>
      </c>
      <c r="F107" s="278">
        <v>47.331262697519477</v>
      </c>
      <c r="G107" s="278">
        <v>83.507380530976661</v>
      </c>
      <c r="I107" s="204" t="s">
        <v>799</v>
      </c>
      <c r="J107" s="204" t="s">
        <v>800</v>
      </c>
      <c r="K107" s="278">
        <v>8033.9364915459219</v>
      </c>
      <c r="L107" s="278">
        <v>52.283792770998829</v>
      </c>
      <c r="M107" s="278">
        <v>8390.892885502657</v>
      </c>
      <c r="N107" s="278">
        <v>62.304227615230019</v>
      </c>
      <c r="O107" s="278">
        <v>114.58802038622889</v>
      </c>
    </row>
    <row r="108" spans="1:15" s="205" customFormat="1" ht="12.75">
      <c r="A108" s="205" t="s">
        <v>612</v>
      </c>
      <c r="B108" s="205" t="s">
        <v>645</v>
      </c>
      <c r="I108" s="205" t="s">
        <v>612</v>
      </c>
      <c r="J108" s="205" t="s">
        <v>648</v>
      </c>
    </row>
    <row r="109" spans="1:15" s="205" customFormat="1" ht="12.75">
      <c r="A109" s="205" t="s">
        <v>613</v>
      </c>
      <c r="B109" s="205" t="s">
        <v>646</v>
      </c>
      <c r="I109" s="205" t="s">
        <v>613</v>
      </c>
      <c r="J109" s="205" t="s">
        <v>646</v>
      </c>
    </row>
  </sheetData>
  <mergeCells count="12">
    <mergeCell ref="C6:D6"/>
    <mergeCell ref="E6:F6"/>
    <mergeCell ref="K6:L6"/>
    <mergeCell ref="M6:N6"/>
    <mergeCell ref="A4:A5"/>
    <mergeCell ref="C4:D4"/>
    <mergeCell ref="E4:F4"/>
    <mergeCell ref="I4:I5"/>
    <mergeCell ref="K4:L4"/>
    <mergeCell ref="M4:N4"/>
    <mergeCell ref="B4:B5"/>
    <mergeCell ref="J4:J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R76"/>
  <sheetViews>
    <sheetView zoomScaleNormal="100" workbookViewId="0"/>
  </sheetViews>
  <sheetFormatPr defaultRowHeight="15"/>
  <cols>
    <col min="1" max="2" width="61.28515625" style="138" customWidth="1"/>
    <col min="3" max="8" width="12.7109375" style="138" customWidth="1"/>
    <col min="9" max="9" width="12.7109375" style="170" customWidth="1"/>
    <col min="10" max="12" width="9.140625" style="170"/>
    <col min="13" max="16384" width="9.140625" style="138"/>
  </cols>
  <sheetData>
    <row r="1" spans="1:122">
      <c r="A1" s="18" t="s">
        <v>742</v>
      </c>
      <c r="B1" s="18" t="s">
        <v>745</v>
      </c>
      <c r="C1" s="19"/>
      <c r="D1" s="19"/>
      <c r="E1" s="19"/>
      <c r="F1" s="19"/>
      <c r="G1" s="19"/>
      <c r="H1" s="19"/>
      <c r="I1" s="19"/>
    </row>
    <row r="2" spans="1:122">
      <c r="A2" s="181"/>
      <c r="B2" s="20"/>
      <c r="C2" s="20"/>
      <c r="D2" s="20"/>
      <c r="E2" s="20"/>
      <c r="F2" s="20"/>
      <c r="G2" s="20"/>
      <c r="H2" s="20"/>
      <c r="I2" s="20"/>
    </row>
    <row r="3" spans="1:122" s="17" customFormat="1">
      <c r="A3" s="80" t="s">
        <v>459</v>
      </c>
      <c r="B3" s="80" t="s">
        <v>481</v>
      </c>
      <c r="C3" s="80"/>
      <c r="D3" s="80"/>
      <c r="E3" s="80"/>
      <c r="F3" s="80"/>
      <c r="G3" s="80"/>
      <c r="H3" s="80"/>
      <c r="I3" s="8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row>
    <row r="4" spans="1:122" ht="15" customHeight="1">
      <c r="A4" s="186"/>
      <c r="B4" s="186"/>
      <c r="C4" s="671" t="s">
        <v>475</v>
      </c>
      <c r="D4" s="671"/>
      <c r="E4" s="671"/>
      <c r="F4" s="671"/>
      <c r="G4" s="671"/>
      <c r="H4" s="672" t="s">
        <v>476</v>
      </c>
      <c r="I4" s="671" t="s">
        <v>127</v>
      </c>
      <c r="J4" s="669"/>
      <c r="K4" s="670"/>
    </row>
    <row r="5" spans="1:122">
      <c r="A5" s="186"/>
      <c r="B5" s="186"/>
      <c r="C5" s="671"/>
      <c r="D5" s="671"/>
      <c r="E5" s="671"/>
      <c r="F5" s="671"/>
      <c r="G5" s="671"/>
      <c r="H5" s="672"/>
      <c r="I5" s="671"/>
      <c r="J5" s="669"/>
      <c r="K5" s="670"/>
    </row>
    <row r="6" spans="1:122">
      <c r="A6" s="186"/>
      <c r="B6" s="186"/>
      <c r="C6" s="186" t="s">
        <v>477</v>
      </c>
      <c r="D6" s="186" t="s">
        <v>478</v>
      </c>
      <c r="E6" s="186" t="s">
        <v>479</v>
      </c>
      <c r="F6" s="186" t="s">
        <v>480</v>
      </c>
      <c r="G6" s="189" t="s">
        <v>127</v>
      </c>
      <c r="H6" s="188"/>
      <c r="I6" s="187"/>
      <c r="J6" s="165"/>
      <c r="K6" s="166"/>
    </row>
    <row r="7" spans="1:122">
      <c r="A7" s="186"/>
      <c r="B7" s="186"/>
      <c r="C7" s="667" t="s">
        <v>497</v>
      </c>
      <c r="D7" s="667"/>
      <c r="E7" s="667"/>
      <c r="F7" s="667"/>
      <c r="G7" s="667"/>
      <c r="H7" s="668" t="s">
        <v>498</v>
      </c>
      <c r="I7" s="667" t="s">
        <v>499</v>
      </c>
      <c r="J7" s="165"/>
      <c r="K7" s="166"/>
    </row>
    <row r="8" spans="1:122">
      <c r="A8" s="186"/>
      <c r="B8" s="186"/>
      <c r="C8" s="667"/>
      <c r="D8" s="667"/>
      <c r="E8" s="667"/>
      <c r="F8" s="667"/>
      <c r="G8" s="667"/>
      <c r="H8" s="668"/>
      <c r="I8" s="667"/>
      <c r="J8" s="165"/>
      <c r="K8" s="166"/>
    </row>
    <row r="9" spans="1:122">
      <c r="A9" s="186"/>
      <c r="B9" s="186"/>
      <c r="C9" s="186" t="s">
        <v>500</v>
      </c>
      <c r="D9" s="186" t="s">
        <v>501</v>
      </c>
      <c r="E9" s="186" t="s">
        <v>502</v>
      </c>
      <c r="F9" s="186" t="s">
        <v>503</v>
      </c>
      <c r="G9" s="189" t="s">
        <v>343</v>
      </c>
      <c r="H9" s="188"/>
      <c r="I9" s="187"/>
      <c r="J9" s="165"/>
      <c r="K9" s="166"/>
    </row>
    <row r="10" spans="1:122" s="17" customFormat="1" ht="15" customHeight="1">
      <c r="A10" s="46" t="s">
        <v>469</v>
      </c>
      <c r="B10" s="46" t="s">
        <v>491</v>
      </c>
      <c r="C10" s="182"/>
      <c r="D10" s="182"/>
      <c r="E10" s="182"/>
      <c r="F10" s="182"/>
      <c r="G10" s="185"/>
      <c r="H10" s="184" t="s">
        <v>90</v>
      </c>
      <c r="I10" s="183"/>
      <c r="J10" s="93"/>
      <c r="K10" s="93"/>
      <c r="L10" s="93"/>
      <c r="M10" s="93"/>
      <c r="N10" s="138"/>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row>
    <row r="11" spans="1:122">
      <c r="A11" s="100" t="s">
        <v>460</v>
      </c>
      <c r="B11" s="100" t="s">
        <v>482</v>
      </c>
      <c r="C11" s="101">
        <v>0</v>
      </c>
      <c r="D11" s="101">
        <v>0</v>
      </c>
      <c r="E11" s="101">
        <v>0</v>
      </c>
      <c r="F11" s="101">
        <v>0</v>
      </c>
      <c r="G11" s="101">
        <v>0</v>
      </c>
      <c r="H11" s="101">
        <v>0</v>
      </c>
      <c r="I11" s="101">
        <v>0</v>
      </c>
    </row>
    <row r="12" spans="1:122">
      <c r="A12" s="100" t="s">
        <v>461</v>
      </c>
      <c r="B12" s="100" t="s">
        <v>483</v>
      </c>
      <c r="C12" s="101">
        <v>0</v>
      </c>
      <c r="D12" s="101">
        <v>0</v>
      </c>
      <c r="E12" s="101">
        <v>0</v>
      </c>
      <c r="F12" s="101">
        <v>0</v>
      </c>
      <c r="G12" s="101">
        <v>0</v>
      </c>
      <c r="H12" s="101">
        <v>0</v>
      </c>
      <c r="I12" s="101">
        <v>0</v>
      </c>
    </row>
    <row r="13" spans="1:122">
      <c r="A13" s="100" t="s">
        <v>462</v>
      </c>
      <c r="B13" s="100" t="s">
        <v>484</v>
      </c>
      <c r="C13" s="101">
        <v>0</v>
      </c>
      <c r="D13" s="101">
        <v>0</v>
      </c>
      <c r="E13" s="101">
        <v>0</v>
      </c>
      <c r="F13" s="101">
        <v>0</v>
      </c>
      <c r="G13" s="101">
        <v>0</v>
      </c>
      <c r="H13" s="101">
        <v>0</v>
      </c>
      <c r="I13" s="101">
        <v>0</v>
      </c>
    </row>
    <row r="14" spans="1:122">
      <c r="A14" s="100" t="s">
        <v>463</v>
      </c>
      <c r="B14" s="100" t="s">
        <v>485</v>
      </c>
      <c r="C14" s="101">
        <v>10942.13054056</v>
      </c>
      <c r="D14" s="101">
        <v>4539.3165561000005</v>
      </c>
      <c r="E14" s="101">
        <v>58.382000290000008</v>
      </c>
      <c r="F14" s="101">
        <v>2611.7259842400003</v>
      </c>
      <c r="G14" s="101">
        <v>18151.555081189999</v>
      </c>
      <c r="H14" s="101">
        <v>0</v>
      </c>
      <c r="I14" s="101">
        <v>18151.555081189999</v>
      </c>
    </row>
    <row r="15" spans="1:122">
      <c r="A15" s="100" t="s">
        <v>464</v>
      </c>
      <c r="B15" s="100" t="s">
        <v>486</v>
      </c>
      <c r="C15" s="101">
        <v>1561.09581527</v>
      </c>
      <c r="D15" s="101">
        <v>2950.0437375700012</v>
      </c>
      <c r="E15" s="101">
        <v>0</v>
      </c>
      <c r="F15" s="101">
        <v>181.94776959999999</v>
      </c>
      <c r="G15" s="101">
        <v>4693.0873224400011</v>
      </c>
      <c r="H15" s="101">
        <v>0</v>
      </c>
      <c r="I15" s="101">
        <v>4693.0873224400011</v>
      </c>
    </row>
    <row r="16" spans="1:122">
      <c r="A16" s="100" t="s">
        <v>465</v>
      </c>
      <c r="B16" s="100" t="s">
        <v>487</v>
      </c>
      <c r="C16" s="101">
        <v>6967.1784822899999</v>
      </c>
      <c r="D16" s="101">
        <v>722.2577919900001</v>
      </c>
      <c r="E16" s="101">
        <v>0</v>
      </c>
      <c r="F16" s="101">
        <v>1226.6282269700002</v>
      </c>
      <c r="G16" s="101">
        <v>8916.0645012500008</v>
      </c>
      <c r="H16" s="101">
        <v>0</v>
      </c>
      <c r="I16" s="101">
        <v>8916.0645012500008</v>
      </c>
    </row>
    <row r="17" spans="1:12">
      <c r="A17" s="100" t="s">
        <v>466</v>
      </c>
      <c r="B17" s="100" t="s">
        <v>488</v>
      </c>
      <c r="C17" s="101">
        <v>2413.8562429999993</v>
      </c>
      <c r="D17" s="101">
        <v>867.01502653999921</v>
      </c>
      <c r="E17" s="101">
        <v>58.382000290000008</v>
      </c>
      <c r="F17" s="101">
        <v>1203.1499876700002</v>
      </c>
      <c r="G17" s="101">
        <v>4542.4032574999992</v>
      </c>
      <c r="H17" s="101">
        <v>0</v>
      </c>
      <c r="I17" s="101">
        <v>4542.4032574999992</v>
      </c>
    </row>
    <row r="18" spans="1:12">
      <c r="A18" s="100" t="s">
        <v>467</v>
      </c>
      <c r="B18" s="100" t="s">
        <v>489</v>
      </c>
      <c r="C18" s="101">
        <v>37381.23987515</v>
      </c>
      <c r="D18" s="101">
        <v>24762.970967189995</v>
      </c>
      <c r="E18" s="101">
        <v>0</v>
      </c>
      <c r="F18" s="101">
        <v>2550.0605604099997</v>
      </c>
      <c r="G18" s="101">
        <v>64694.27140274999</v>
      </c>
      <c r="H18" s="101">
        <v>0</v>
      </c>
      <c r="I18" s="101">
        <v>64694.27140274999</v>
      </c>
    </row>
    <row r="19" spans="1:12" s="139" customFormat="1">
      <c r="A19" s="105" t="s">
        <v>468</v>
      </c>
      <c r="B19" s="105" t="s">
        <v>490</v>
      </c>
      <c r="C19" s="104">
        <v>48323.37041571</v>
      </c>
      <c r="D19" s="104">
        <v>29302.287523289997</v>
      </c>
      <c r="E19" s="104">
        <v>58.382000290000008</v>
      </c>
      <c r="F19" s="104">
        <v>5161.78654465</v>
      </c>
      <c r="G19" s="104">
        <v>82845.826483940007</v>
      </c>
      <c r="H19" s="104">
        <v>0</v>
      </c>
      <c r="I19" s="104">
        <v>82845.826483940007</v>
      </c>
      <c r="J19" s="161"/>
      <c r="K19" s="161"/>
      <c r="L19" s="161"/>
    </row>
    <row r="20" spans="1:12">
      <c r="A20" s="46" t="s">
        <v>707</v>
      </c>
      <c r="B20" s="46" t="s">
        <v>708</v>
      </c>
      <c r="C20" s="182"/>
      <c r="D20" s="182"/>
      <c r="E20" s="182"/>
      <c r="F20" s="182"/>
      <c r="G20" s="185"/>
      <c r="H20" s="184" t="s">
        <v>90</v>
      </c>
      <c r="I20" s="183"/>
    </row>
    <row r="21" spans="1:12">
      <c r="A21" s="100" t="s">
        <v>460</v>
      </c>
      <c r="B21" s="100" t="s">
        <v>482</v>
      </c>
      <c r="C21" s="101">
        <v>0</v>
      </c>
      <c r="D21" s="101">
        <v>0</v>
      </c>
      <c r="E21" s="101">
        <v>0</v>
      </c>
      <c r="F21" s="101">
        <v>0</v>
      </c>
      <c r="G21" s="101">
        <v>0</v>
      </c>
      <c r="H21" s="101">
        <v>0</v>
      </c>
      <c r="I21" s="101">
        <v>0</v>
      </c>
    </row>
    <row r="22" spans="1:12">
      <c r="A22" s="100" t="s">
        <v>461</v>
      </c>
      <c r="B22" s="100" t="s">
        <v>483</v>
      </c>
      <c r="C22" s="101">
        <v>0</v>
      </c>
      <c r="D22" s="101">
        <v>0</v>
      </c>
      <c r="E22" s="101">
        <v>0</v>
      </c>
      <c r="F22" s="101">
        <v>0</v>
      </c>
      <c r="G22" s="101">
        <v>0</v>
      </c>
      <c r="H22" s="101">
        <v>0</v>
      </c>
      <c r="I22" s="101">
        <v>0</v>
      </c>
    </row>
    <row r="23" spans="1:12">
      <c r="A23" s="100" t="s">
        <v>462</v>
      </c>
      <c r="B23" s="100" t="s">
        <v>484</v>
      </c>
      <c r="C23" s="101">
        <v>0</v>
      </c>
      <c r="D23" s="101">
        <v>0</v>
      </c>
      <c r="E23" s="101">
        <v>0</v>
      </c>
      <c r="F23" s="101">
        <v>0</v>
      </c>
      <c r="G23" s="101">
        <v>0</v>
      </c>
      <c r="H23" s="101">
        <v>0</v>
      </c>
      <c r="I23" s="101">
        <v>0</v>
      </c>
    </row>
    <row r="24" spans="1:12">
      <c r="A24" s="100" t="s">
        <v>463</v>
      </c>
      <c r="B24" s="100" t="s">
        <v>485</v>
      </c>
      <c r="C24" s="101">
        <v>14005.51373382</v>
      </c>
      <c r="D24" s="101">
        <v>10543.286346770003</v>
      </c>
      <c r="E24" s="101">
        <v>0</v>
      </c>
      <c r="F24" s="101">
        <v>1797.3579910800006</v>
      </c>
      <c r="G24" s="101">
        <v>26346.175635670003</v>
      </c>
      <c r="H24" s="101">
        <v>982.61694162000015</v>
      </c>
      <c r="I24" s="101">
        <v>27328.792577290002</v>
      </c>
    </row>
    <row r="25" spans="1:12">
      <c r="A25" s="100" t="s">
        <v>464</v>
      </c>
      <c r="B25" s="100" t="s">
        <v>486</v>
      </c>
      <c r="C25" s="101">
        <v>3110.3034541900001</v>
      </c>
      <c r="D25" s="101">
        <v>2587.8673426900009</v>
      </c>
      <c r="E25" s="101">
        <v>0</v>
      </c>
      <c r="F25" s="101">
        <v>475.31183144999989</v>
      </c>
      <c r="G25" s="101">
        <v>6173.4826283300008</v>
      </c>
      <c r="H25" s="101">
        <v>0</v>
      </c>
      <c r="I25" s="101">
        <v>6173.4826283300008</v>
      </c>
    </row>
    <row r="26" spans="1:12">
      <c r="A26" s="100" t="s">
        <v>465</v>
      </c>
      <c r="B26" s="100" t="s">
        <v>487</v>
      </c>
      <c r="C26" s="101">
        <v>9504.1163122399994</v>
      </c>
      <c r="D26" s="101">
        <v>7384.0153366500026</v>
      </c>
      <c r="E26" s="101">
        <v>0</v>
      </c>
      <c r="F26" s="101">
        <v>982.6519842699995</v>
      </c>
      <c r="G26" s="101">
        <v>17870.783633160001</v>
      </c>
      <c r="H26" s="101">
        <v>968.70548738000014</v>
      </c>
      <c r="I26" s="101">
        <v>18839.489120540002</v>
      </c>
    </row>
    <row r="27" spans="1:12">
      <c r="A27" s="100" t="s">
        <v>466</v>
      </c>
      <c r="B27" s="100" t="s">
        <v>488</v>
      </c>
      <c r="C27" s="101">
        <v>1391.09396739</v>
      </c>
      <c r="D27" s="101">
        <v>571.40366742999981</v>
      </c>
      <c r="E27" s="101">
        <v>0</v>
      </c>
      <c r="F27" s="101">
        <v>339.39417535999996</v>
      </c>
      <c r="G27" s="101">
        <v>2301.89181018</v>
      </c>
      <c r="H27" s="101">
        <v>13.911454239999999</v>
      </c>
      <c r="I27" s="101">
        <v>2315.8032644199998</v>
      </c>
    </row>
    <row r="28" spans="1:12">
      <c r="A28" s="100" t="s">
        <v>467</v>
      </c>
      <c r="B28" s="100" t="s">
        <v>489</v>
      </c>
      <c r="C28" s="101">
        <v>37118.222872090002</v>
      </c>
      <c r="D28" s="101">
        <v>11580.434102510002</v>
      </c>
      <c r="E28" s="101">
        <v>0</v>
      </c>
      <c r="F28" s="101">
        <v>6343.5106903900005</v>
      </c>
      <c r="G28" s="101">
        <v>55042.167664990004</v>
      </c>
      <c r="H28" s="101">
        <v>4312.7874775800001</v>
      </c>
      <c r="I28" s="101">
        <v>59354.955142570005</v>
      </c>
    </row>
    <row r="29" spans="1:12">
      <c r="A29" s="105" t="s">
        <v>468</v>
      </c>
      <c r="B29" s="105" t="s">
        <v>490</v>
      </c>
      <c r="C29" s="104">
        <v>51123.736605910002</v>
      </c>
      <c r="D29" s="104">
        <v>22123.720449280005</v>
      </c>
      <c r="E29" s="104">
        <v>0</v>
      </c>
      <c r="F29" s="104">
        <v>8140.8686814700013</v>
      </c>
      <c r="G29" s="104">
        <v>81388.34330066001</v>
      </c>
      <c r="H29" s="104">
        <v>5295.4044192000001</v>
      </c>
      <c r="I29" s="104">
        <v>86683.74771986001</v>
      </c>
    </row>
    <row r="30" spans="1:12" ht="77.25">
      <c r="A30" s="168" t="s">
        <v>470</v>
      </c>
      <c r="B30" s="171" t="s">
        <v>492</v>
      </c>
      <c r="C30" s="170"/>
      <c r="D30" s="170"/>
      <c r="E30" s="170"/>
      <c r="F30" s="170"/>
      <c r="G30" s="170"/>
      <c r="H30" s="170"/>
    </row>
    <row r="31" spans="1:12">
      <c r="A31" s="157" t="s">
        <v>471</v>
      </c>
      <c r="B31" s="157" t="s">
        <v>493</v>
      </c>
      <c r="C31" s="170"/>
      <c r="D31" s="170"/>
      <c r="E31" s="170"/>
      <c r="F31" s="170"/>
      <c r="G31" s="170"/>
      <c r="H31" s="170"/>
    </row>
    <row r="32" spans="1:12">
      <c r="A32" s="157" t="s">
        <v>472</v>
      </c>
      <c r="B32" s="157" t="s">
        <v>494</v>
      </c>
      <c r="C32" s="170"/>
      <c r="D32" s="170"/>
      <c r="E32" s="170"/>
      <c r="F32" s="170"/>
      <c r="G32" s="170"/>
      <c r="H32" s="170"/>
    </row>
    <row r="33" spans="1:8">
      <c r="A33" s="164" t="s">
        <v>473</v>
      </c>
      <c r="B33" s="157" t="s">
        <v>495</v>
      </c>
      <c r="C33" s="170"/>
      <c r="D33" s="170"/>
      <c r="E33" s="170"/>
      <c r="F33" s="170"/>
      <c r="G33" s="170"/>
      <c r="H33" s="170"/>
    </row>
    <row r="34" spans="1:8">
      <c r="A34" s="164" t="s">
        <v>474</v>
      </c>
      <c r="B34" s="157" t="s">
        <v>496</v>
      </c>
      <c r="C34" s="170"/>
      <c r="D34" s="170"/>
      <c r="E34" s="170"/>
      <c r="F34" s="170"/>
      <c r="G34" s="170"/>
      <c r="H34" s="170"/>
    </row>
    <row r="35" spans="1:8">
      <c r="A35" s="170"/>
      <c r="B35" s="170"/>
      <c r="C35" s="170"/>
      <c r="D35" s="170"/>
      <c r="E35" s="170"/>
      <c r="F35" s="170"/>
      <c r="G35" s="170"/>
      <c r="H35" s="170"/>
    </row>
    <row r="36" spans="1:8">
      <c r="A36" s="170"/>
      <c r="B36" s="170"/>
      <c r="C36" s="170"/>
      <c r="D36" s="170"/>
      <c r="E36" s="170"/>
      <c r="F36" s="170"/>
      <c r="G36" s="170"/>
      <c r="H36" s="170"/>
    </row>
    <row r="37" spans="1:8">
      <c r="A37" s="170"/>
      <c r="B37" s="170"/>
      <c r="C37" s="170"/>
      <c r="D37" s="170"/>
      <c r="E37" s="170"/>
      <c r="F37" s="170"/>
      <c r="G37" s="170"/>
      <c r="H37" s="170"/>
    </row>
    <row r="38" spans="1:8">
      <c r="A38" s="170"/>
      <c r="B38" s="170"/>
      <c r="C38" s="170"/>
      <c r="D38" s="170"/>
      <c r="E38" s="170"/>
      <c r="F38" s="170"/>
      <c r="G38" s="170"/>
      <c r="H38" s="170"/>
    </row>
    <row r="39" spans="1:8">
      <c r="A39" s="170"/>
      <c r="B39" s="170"/>
      <c r="C39" s="170"/>
      <c r="D39" s="170"/>
      <c r="E39" s="170"/>
      <c r="F39" s="170"/>
      <c r="G39" s="170"/>
      <c r="H39" s="170"/>
    </row>
    <row r="40" spans="1:8">
      <c r="A40" s="170"/>
      <c r="B40" s="170"/>
      <c r="C40" s="170"/>
      <c r="D40" s="170"/>
      <c r="E40" s="170"/>
      <c r="F40" s="170"/>
      <c r="G40" s="170"/>
      <c r="H40" s="170"/>
    </row>
    <row r="41" spans="1:8">
      <c r="A41" s="170"/>
      <c r="B41" s="170"/>
      <c r="C41" s="170"/>
      <c r="D41" s="170"/>
      <c r="E41" s="170"/>
      <c r="F41" s="170"/>
      <c r="G41" s="170"/>
      <c r="H41" s="170"/>
    </row>
    <row r="42" spans="1:8">
      <c r="A42" s="170"/>
      <c r="B42" s="170"/>
      <c r="C42" s="170"/>
      <c r="D42" s="170"/>
      <c r="E42" s="170"/>
      <c r="F42" s="170"/>
      <c r="G42" s="170"/>
      <c r="H42" s="170"/>
    </row>
    <row r="43" spans="1:8">
      <c r="A43" s="170"/>
      <c r="B43" s="170"/>
      <c r="C43" s="170"/>
      <c r="D43" s="170"/>
      <c r="E43" s="170"/>
      <c r="F43" s="170"/>
      <c r="G43" s="170"/>
      <c r="H43" s="170"/>
    </row>
    <row r="44" spans="1:8">
      <c r="A44" s="170"/>
      <c r="B44" s="170"/>
      <c r="C44" s="170"/>
      <c r="D44" s="170"/>
      <c r="E44" s="170"/>
      <c r="F44" s="170"/>
      <c r="G44" s="170"/>
      <c r="H44" s="170"/>
    </row>
    <row r="45" spans="1:8">
      <c r="A45" s="170"/>
      <c r="B45" s="170"/>
      <c r="C45" s="170"/>
      <c r="D45" s="170"/>
      <c r="E45" s="170"/>
      <c r="F45" s="170"/>
      <c r="G45" s="170"/>
      <c r="H45" s="170"/>
    </row>
    <row r="46" spans="1:8">
      <c r="A46" s="170"/>
      <c r="B46" s="170"/>
      <c r="C46" s="170"/>
      <c r="D46" s="170"/>
      <c r="E46" s="170"/>
      <c r="F46" s="170"/>
      <c r="G46" s="170"/>
      <c r="H46" s="170"/>
    </row>
    <row r="47" spans="1:8">
      <c r="A47" s="170"/>
      <c r="B47" s="170"/>
      <c r="C47" s="170"/>
      <c r="D47" s="170"/>
      <c r="E47" s="170"/>
      <c r="F47" s="170"/>
      <c r="G47" s="170"/>
      <c r="H47" s="170"/>
    </row>
    <row r="48" spans="1:8">
      <c r="A48" s="170"/>
      <c r="B48" s="170"/>
      <c r="C48" s="170"/>
      <c r="D48" s="170"/>
      <c r="E48" s="170"/>
      <c r="F48" s="170"/>
      <c r="G48" s="170"/>
      <c r="H48" s="170"/>
    </row>
    <row r="49" spans="1:8">
      <c r="A49" s="170"/>
      <c r="B49" s="170"/>
      <c r="C49" s="170"/>
      <c r="D49" s="170"/>
      <c r="E49" s="170"/>
      <c r="F49" s="170"/>
      <c r="G49" s="170"/>
      <c r="H49" s="170"/>
    </row>
    <row r="50" spans="1:8">
      <c r="A50" s="170"/>
      <c r="B50" s="170"/>
      <c r="C50" s="170"/>
      <c r="D50" s="170"/>
      <c r="E50" s="170"/>
      <c r="F50" s="170"/>
      <c r="G50" s="170"/>
      <c r="H50" s="170"/>
    </row>
    <row r="51" spans="1:8">
      <c r="A51" s="170"/>
      <c r="B51" s="170"/>
      <c r="C51" s="170"/>
      <c r="D51" s="170"/>
      <c r="E51" s="170"/>
      <c r="F51" s="170"/>
      <c r="G51" s="170"/>
      <c r="H51" s="170"/>
    </row>
    <row r="52" spans="1:8">
      <c r="A52" s="170"/>
      <c r="B52" s="170"/>
      <c r="C52" s="170"/>
      <c r="D52" s="170"/>
      <c r="E52" s="170"/>
      <c r="F52" s="170"/>
      <c r="G52" s="170"/>
      <c r="H52" s="170"/>
    </row>
    <row r="53" spans="1:8">
      <c r="A53" s="170"/>
      <c r="B53" s="170"/>
      <c r="C53" s="170"/>
      <c r="D53" s="170"/>
      <c r="E53" s="170"/>
      <c r="F53" s="170"/>
      <c r="G53" s="170"/>
      <c r="H53" s="170"/>
    </row>
    <row r="54" spans="1:8">
      <c r="A54" s="170"/>
      <c r="B54" s="170"/>
      <c r="C54" s="170"/>
      <c r="D54" s="170"/>
      <c r="E54" s="170"/>
      <c r="F54" s="170"/>
      <c r="G54" s="170"/>
      <c r="H54" s="170"/>
    </row>
    <row r="55" spans="1:8">
      <c r="A55" s="170"/>
      <c r="B55" s="170"/>
      <c r="C55" s="170"/>
      <c r="D55" s="170"/>
      <c r="E55" s="170"/>
      <c r="F55" s="170"/>
      <c r="G55" s="170"/>
      <c r="H55" s="170"/>
    </row>
    <row r="56" spans="1:8">
      <c r="A56" s="170"/>
      <c r="B56" s="170"/>
      <c r="C56" s="170"/>
      <c r="D56" s="170"/>
      <c r="E56" s="170"/>
      <c r="F56" s="170"/>
      <c r="G56" s="170"/>
      <c r="H56" s="170"/>
    </row>
    <row r="57" spans="1:8">
      <c r="A57" s="170"/>
      <c r="B57" s="170"/>
      <c r="C57" s="170"/>
      <c r="D57" s="170"/>
      <c r="E57" s="170"/>
      <c r="F57" s="170"/>
      <c r="G57" s="170"/>
      <c r="H57" s="170"/>
    </row>
    <row r="58" spans="1:8">
      <c r="A58" s="170"/>
      <c r="B58" s="170"/>
      <c r="C58" s="170"/>
      <c r="D58" s="170"/>
      <c r="E58" s="170"/>
      <c r="F58" s="170"/>
      <c r="G58" s="170"/>
      <c r="H58" s="170"/>
    </row>
    <row r="59" spans="1:8">
      <c r="A59" s="170"/>
      <c r="B59" s="170"/>
      <c r="C59" s="170"/>
      <c r="D59" s="170"/>
      <c r="E59" s="170"/>
      <c r="F59" s="170"/>
      <c r="G59" s="170"/>
      <c r="H59" s="170"/>
    </row>
    <row r="60" spans="1:8">
      <c r="A60" s="170"/>
      <c r="B60" s="170"/>
      <c r="C60" s="170"/>
      <c r="D60" s="170"/>
      <c r="E60" s="170"/>
      <c r="F60" s="170"/>
      <c r="G60" s="170"/>
      <c r="H60" s="170"/>
    </row>
    <row r="61" spans="1:8">
      <c r="A61" s="170"/>
      <c r="B61" s="170"/>
      <c r="C61" s="170"/>
      <c r="D61" s="170"/>
      <c r="E61" s="170"/>
      <c r="F61" s="170"/>
      <c r="G61" s="170"/>
      <c r="H61" s="170"/>
    </row>
    <row r="62" spans="1:8">
      <c r="A62" s="170"/>
      <c r="B62" s="170"/>
      <c r="C62" s="170"/>
      <c r="D62" s="170"/>
      <c r="E62" s="170"/>
      <c r="F62" s="170"/>
      <c r="G62" s="170"/>
      <c r="H62" s="170"/>
    </row>
    <row r="63" spans="1:8">
      <c r="A63" s="170"/>
      <c r="B63" s="170"/>
      <c r="C63" s="170"/>
      <c r="D63" s="170"/>
      <c r="E63" s="170"/>
      <c r="F63" s="170"/>
      <c r="G63" s="170"/>
      <c r="H63" s="170"/>
    </row>
    <row r="64" spans="1:8">
      <c r="A64" s="170"/>
      <c r="B64" s="170"/>
      <c r="C64" s="170"/>
      <c r="D64" s="170"/>
      <c r="E64" s="170"/>
      <c r="F64" s="170"/>
      <c r="G64" s="170"/>
      <c r="H64" s="170"/>
    </row>
    <row r="65" spans="1:8">
      <c r="A65" s="170"/>
      <c r="B65" s="170"/>
      <c r="C65" s="170"/>
      <c r="D65" s="170"/>
      <c r="E65" s="170"/>
      <c r="F65" s="170"/>
      <c r="G65" s="170"/>
      <c r="H65" s="170"/>
    </row>
    <row r="66" spans="1:8">
      <c r="A66" s="170"/>
      <c r="B66" s="170"/>
      <c r="C66" s="170"/>
      <c r="D66" s="170"/>
      <c r="E66" s="170"/>
      <c r="F66" s="170"/>
      <c r="G66" s="170"/>
      <c r="H66" s="170"/>
    </row>
    <row r="67" spans="1:8">
      <c r="A67" s="170"/>
      <c r="B67" s="170"/>
      <c r="C67" s="170"/>
      <c r="D67" s="170"/>
      <c r="E67" s="170"/>
      <c r="F67" s="170"/>
      <c r="G67" s="170"/>
      <c r="H67" s="170"/>
    </row>
    <row r="68" spans="1:8">
      <c r="A68" s="170"/>
      <c r="B68" s="170"/>
      <c r="C68" s="170"/>
      <c r="D68" s="170"/>
      <c r="E68" s="170"/>
      <c r="F68" s="170"/>
      <c r="G68" s="170"/>
      <c r="H68" s="170"/>
    </row>
    <row r="69" spans="1:8">
      <c r="A69" s="170"/>
      <c r="B69" s="170"/>
      <c r="C69" s="170"/>
      <c r="D69" s="170"/>
      <c r="E69" s="170"/>
      <c r="F69" s="170"/>
      <c r="G69" s="170"/>
      <c r="H69" s="170"/>
    </row>
    <row r="70" spans="1:8">
      <c r="A70" s="170"/>
      <c r="B70" s="170"/>
      <c r="C70" s="170"/>
      <c r="D70" s="170"/>
      <c r="E70" s="170"/>
      <c r="F70" s="170"/>
      <c r="G70" s="170"/>
      <c r="H70" s="170"/>
    </row>
    <row r="71" spans="1:8">
      <c r="A71" s="170"/>
      <c r="B71" s="170"/>
      <c r="C71" s="170"/>
      <c r="D71" s="170"/>
      <c r="E71" s="170"/>
      <c r="F71" s="170"/>
      <c r="G71" s="170"/>
      <c r="H71" s="170"/>
    </row>
    <row r="72" spans="1:8">
      <c r="A72" s="170"/>
      <c r="B72" s="170"/>
      <c r="C72" s="170"/>
      <c r="D72" s="170"/>
      <c r="E72" s="170"/>
      <c r="F72" s="170"/>
      <c r="G72" s="170"/>
      <c r="H72" s="170"/>
    </row>
    <row r="73" spans="1:8">
      <c r="A73" s="170"/>
      <c r="B73" s="170"/>
      <c r="C73" s="170"/>
      <c r="D73" s="170"/>
      <c r="E73" s="170"/>
      <c r="F73" s="170"/>
      <c r="G73" s="170"/>
      <c r="H73" s="170"/>
    </row>
    <row r="74" spans="1:8">
      <c r="A74" s="170"/>
      <c r="B74" s="170"/>
      <c r="C74" s="170"/>
      <c r="D74" s="170"/>
      <c r="E74" s="170"/>
      <c r="F74" s="170"/>
      <c r="G74" s="170"/>
      <c r="H74" s="170"/>
    </row>
    <row r="75" spans="1:8">
      <c r="A75" s="170"/>
      <c r="B75" s="170"/>
      <c r="C75" s="170"/>
      <c r="D75" s="170"/>
      <c r="E75" s="170"/>
      <c r="F75" s="170"/>
      <c r="G75" s="170"/>
      <c r="H75" s="170"/>
    </row>
    <row r="76" spans="1:8">
      <c r="A76" s="170"/>
      <c r="B76" s="170"/>
      <c r="C76" s="170"/>
      <c r="D76" s="170"/>
      <c r="E76" s="170"/>
      <c r="F76" s="170"/>
      <c r="G76" s="170"/>
      <c r="H76" s="170"/>
    </row>
  </sheetData>
  <mergeCells count="8">
    <mergeCell ref="C7:G8"/>
    <mergeCell ref="H7:H8"/>
    <mergeCell ref="I7:I8"/>
    <mergeCell ref="J4:J5"/>
    <mergeCell ref="K4:K5"/>
    <mergeCell ref="C4:G5"/>
    <mergeCell ref="H4:H5"/>
    <mergeCell ref="I4:I5"/>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N37"/>
  <sheetViews>
    <sheetView zoomScaleNormal="100" workbookViewId="0"/>
  </sheetViews>
  <sheetFormatPr defaultRowHeight="15"/>
  <cols>
    <col min="1" max="1" width="61.28515625" style="138" bestFit="1" customWidth="1"/>
    <col min="2" max="2" width="65.140625" style="138" bestFit="1" customWidth="1"/>
    <col min="3" max="7" width="12.7109375" style="138" customWidth="1"/>
    <col min="8" max="8" width="26.140625" style="138" bestFit="1" customWidth="1"/>
    <col min="9" max="9" width="12.7109375" style="138" customWidth="1"/>
    <col min="10" max="16384" width="9.140625" style="138"/>
  </cols>
  <sheetData>
    <row r="1" spans="1:14">
      <c r="A1" s="18" t="s">
        <v>743</v>
      </c>
      <c r="B1" s="18" t="s">
        <v>744</v>
      </c>
      <c r="C1" s="19"/>
      <c r="D1" s="19"/>
      <c r="E1" s="19"/>
      <c r="F1" s="19"/>
      <c r="G1" s="19"/>
      <c r="H1" s="19"/>
      <c r="I1" s="19"/>
    </row>
    <row r="2" spans="1:14">
      <c r="A2" s="181"/>
      <c r="B2" s="20"/>
      <c r="C2" s="20"/>
      <c r="D2" s="20"/>
      <c r="E2" s="20"/>
      <c r="F2" s="20"/>
      <c r="G2" s="20"/>
      <c r="H2" s="20"/>
      <c r="I2" s="20"/>
    </row>
    <row r="3" spans="1:14">
      <c r="A3" s="80" t="s">
        <v>504</v>
      </c>
      <c r="B3" s="80" t="s">
        <v>515</v>
      </c>
      <c r="C3" s="80"/>
      <c r="D3" s="80"/>
      <c r="E3" s="80"/>
      <c r="F3" s="80"/>
      <c r="G3" s="80"/>
      <c r="H3" s="80"/>
      <c r="I3" s="80"/>
    </row>
    <row r="4" spans="1:14">
      <c r="A4" s="186"/>
      <c r="B4" s="186"/>
      <c r="C4" s="671" t="s">
        <v>475</v>
      </c>
      <c r="D4" s="671"/>
      <c r="E4" s="671"/>
      <c r="F4" s="671"/>
      <c r="G4" s="671"/>
      <c r="H4" s="672" t="s">
        <v>1039</v>
      </c>
      <c r="I4" s="671" t="s">
        <v>127</v>
      </c>
    </row>
    <row r="5" spans="1:14">
      <c r="A5" s="186"/>
      <c r="B5" s="186"/>
      <c r="C5" s="671"/>
      <c r="D5" s="671"/>
      <c r="E5" s="671"/>
      <c r="F5" s="671"/>
      <c r="G5" s="671"/>
      <c r="H5" s="672"/>
      <c r="I5" s="671"/>
    </row>
    <row r="6" spans="1:14">
      <c r="A6" s="186"/>
      <c r="B6" s="186"/>
      <c r="C6" s="186" t="s">
        <v>477</v>
      </c>
      <c r="D6" s="186" t="s">
        <v>478</v>
      </c>
      <c r="E6" s="187" t="s">
        <v>479</v>
      </c>
      <c r="F6" s="186" t="s">
        <v>480</v>
      </c>
      <c r="G6" s="186" t="s">
        <v>127</v>
      </c>
      <c r="H6" s="186"/>
      <c r="I6" s="187"/>
      <c r="J6" s="172"/>
      <c r="K6" s="173"/>
      <c r="L6" s="165"/>
      <c r="M6" s="166"/>
      <c r="N6" s="170"/>
    </row>
    <row r="7" spans="1:14">
      <c r="A7" s="186"/>
      <c r="B7" s="186"/>
      <c r="C7" s="671" t="s">
        <v>497</v>
      </c>
      <c r="D7" s="671"/>
      <c r="E7" s="671"/>
      <c r="F7" s="671"/>
      <c r="G7" s="671"/>
      <c r="H7" s="672" t="s">
        <v>1040</v>
      </c>
      <c r="I7" s="671" t="s">
        <v>499</v>
      </c>
    </row>
    <row r="8" spans="1:14">
      <c r="A8" s="186"/>
      <c r="B8" s="186"/>
      <c r="C8" s="671"/>
      <c r="D8" s="671"/>
      <c r="E8" s="671"/>
      <c r="F8" s="671"/>
      <c r="G8" s="671"/>
      <c r="H8" s="672"/>
      <c r="I8" s="671"/>
    </row>
    <row r="9" spans="1:14">
      <c r="A9" s="182"/>
      <c r="B9" s="182"/>
      <c r="C9" s="186" t="s">
        <v>500</v>
      </c>
      <c r="D9" s="186" t="s">
        <v>501</v>
      </c>
      <c r="E9" s="187" t="s">
        <v>502</v>
      </c>
      <c r="F9" s="186" t="s">
        <v>503</v>
      </c>
      <c r="G9" s="186" t="s">
        <v>343</v>
      </c>
      <c r="H9" s="186"/>
      <c r="I9" s="187"/>
      <c r="J9" s="172"/>
      <c r="K9" s="173"/>
      <c r="L9" s="165"/>
      <c r="M9" s="166"/>
      <c r="N9" s="170"/>
    </row>
    <row r="10" spans="1:14">
      <c r="A10" s="46" t="s">
        <v>469</v>
      </c>
      <c r="B10" s="46" t="s">
        <v>491</v>
      </c>
      <c r="C10" s="79"/>
      <c r="D10" s="79"/>
      <c r="E10" s="79"/>
      <c r="F10" s="79"/>
      <c r="G10" s="79"/>
      <c r="H10" s="79"/>
      <c r="I10" s="79"/>
    </row>
    <row r="11" spans="1:14">
      <c r="A11" s="100" t="s">
        <v>505</v>
      </c>
      <c r="B11" s="100" t="s">
        <v>516</v>
      </c>
      <c r="C11" s="101">
        <v>279646.62530352874</v>
      </c>
      <c r="D11" s="101">
        <v>30838.327353310298</v>
      </c>
      <c r="E11" s="101">
        <v>0</v>
      </c>
      <c r="F11" s="101">
        <v>46300.345084154804</v>
      </c>
      <c r="G11" s="101">
        <v>356785.29774099385</v>
      </c>
      <c r="H11" s="101">
        <v>0</v>
      </c>
      <c r="I11" s="101">
        <v>356785.29774099385</v>
      </c>
    </row>
    <row r="12" spans="1:14">
      <c r="A12" s="100" t="s">
        <v>506</v>
      </c>
      <c r="B12" s="100" t="s">
        <v>517</v>
      </c>
      <c r="C12" s="101">
        <v>33698.927443528752</v>
      </c>
      <c r="D12" s="101">
        <v>30838.327353310298</v>
      </c>
      <c r="E12" s="101">
        <v>0</v>
      </c>
      <c r="F12" s="101">
        <v>46300.345084154804</v>
      </c>
      <c r="G12" s="101">
        <v>110837.59988099386</v>
      </c>
      <c r="H12" s="101">
        <v>0</v>
      </c>
      <c r="I12" s="101">
        <v>110837.59988099386</v>
      </c>
    </row>
    <row r="13" spans="1:14">
      <c r="A13" s="100" t="s">
        <v>507</v>
      </c>
      <c r="B13" s="100" t="s">
        <v>518</v>
      </c>
      <c r="C13" s="101">
        <v>245947.69785999999</v>
      </c>
      <c r="D13" s="101">
        <v>0</v>
      </c>
      <c r="E13" s="101">
        <v>0</v>
      </c>
      <c r="F13" s="101">
        <v>0</v>
      </c>
      <c r="G13" s="101">
        <v>245947.69785999999</v>
      </c>
      <c r="H13" s="101">
        <v>0</v>
      </c>
      <c r="I13" s="101">
        <v>245947.69785999999</v>
      </c>
    </row>
    <row r="14" spans="1:14">
      <c r="A14" s="100" t="s">
        <v>508</v>
      </c>
      <c r="B14" s="100" t="s">
        <v>519</v>
      </c>
      <c r="C14" s="101">
        <v>-47384.8289179157</v>
      </c>
      <c r="D14" s="101">
        <v>-16627.836857480099</v>
      </c>
      <c r="E14" s="101">
        <v>0</v>
      </c>
      <c r="F14" s="101">
        <v>-8930.3649664559907</v>
      </c>
      <c r="G14" s="101">
        <v>-72943.030741851791</v>
      </c>
      <c r="H14" s="101">
        <v>0</v>
      </c>
      <c r="I14" s="101">
        <v>-72943.030741851791</v>
      </c>
    </row>
    <row r="15" spans="1:14">
      <c r="A15" s="100" t="s">
        <v>509</v>
      </c>
      <c r="B15" s="100" t="s">
        <v>520</v>
      </c>
      <c r="C15" s="101">
        <v>-1370.9786543784001</v>
      </c>
      <c r="D15" s="101">
        <v>-3806.2212283936101</v>
      </c>
      <c r="E15" s="101">
        <v>0</v>
      </c>
      <c r="F15" s="101">
        <v>-679.27929754883201</v>
      </c>
      <c r="G15" s="101">
        <v>-5856.4791803208418</v>
      </c>
      <c r="H15" s="101">
        <v>0</v>
      </c>
      <c r="I15" s="101">
        <v>-5856.4791803208418</v>
      </c>
    </row>
    <row r="16" spans="1:14">
      <c r="A16" s="100" t="s">
        <v>510</v>
      </c>
      <c r="B16" s="100" t="s">
        <v>521</v>
      </c>
      <c r="C16" s="101">
        <v>-115209.59099100003</v>
      </c>
      <c r="D16" s="101">
        <v>-8663.4780489999994</v>
      </c>
      <c r="E16" s="101">
        <v>-19.412746000000002</v>
      </c>
      <c r="F16" s="101">
        <v>-15552.286744999999</v>
      </c>
      <c r="G16" s="101">
        <v>-139444.76853100004</v>
      </c>
      <c r="H16" s="101">
        <v>0</v>
      </c>
      <c r="I16" s="101">
        <v>-139444.76853100004</v>
      </c>
    </row>
    <row r="17" spans="1:9">
      <c r="A17" s="100" t="s">
        <v>511</v>
      </c>
      <c r="B17" s="100" t="s">
        <v>522</v>
      </c>
      <c r="C17" s="101">
        <v>-42200.321407234602</v>
      </c>
      <c r="D17" s="101">
        <v>-8373.5219164365899</v>
      </c>
      <c r="E17" s="101">
        <v>-818.42497000000003</v>
      </c>
      <c r="F17" s="101">
        <v>1436.4050520580204</v>
      </c>
      <c r="G17" s="101">
        <v>-49955.863241613173</v>
      </c>
      <c r="H17" s="101">
        <v>0</v>
      </c>
      <c r="I17" s="101">
        <v>-49955.863241613173</v>
      </c>
    </row>
    <row r="18" spans="1:9">
      <c r="A18" s="100" t="s">
        <v>512</v>
      </c>
      <c r="B18" s="100" t="s">
        <v>274</v>
      </c>
      <c r="C18" s="101">
        <v>73480.905332999988</v>
      </c>
      <c r="D18" s="101">
        <v>-6632.7306979999994</v>
      </c>
      <c r="E18" s="101">
        <v>-837.837716</v>
      </c>
      <c r="F18" s="101">
        <v>22574.819127208</v>
      </c>
      <c r="G18" s="101">
        <v>88585.156046207994</v>
      </c>
      <c r="H18" s="101">
        <v>0</v>
      </c>
      <c r="I18" s="101">
        <v>88585.156046207994</v>
      </c>
    </row>
    <row r="19" spans="1:9">
      <c r="A19" s="100" t="s">
        <v>513</v>
      </c>
      <c r="B19" s="100" t="s">
        <v>523</v>
      </c>
      <c r="C19" s="101">
        <v>-16514.199017000003</v>
      </c>
      <c r="D19" s="101">
        <v>3547.203712</v>
      </c>
      <c r="E19" s="101">
        <v>-12.596541999999999</v>
      </c>
      <c r="F19" s="101">
        <v>-4436.4121830000004</v>
      </c>
      <c r="G19" s="101">
        <v>-17416.004030000004</v>
      </c>
      <c r="H19" s="101">
        <v>0</v>
      </c>
      <c r="I19" s="101">
        <v>-17416.004030000004</v>
      </c>
    </row>
    <row r="20" spans="1:9" s="139" customFormat="1">
      <c r="A20" s="105" t="s">
        <v>514</v>
      </c>
      <c r="B20" s="105" t="s">
        <v>524</v>
      </c>
      <c r="C20" s="104">
        <v>56966.706315999982</v>
      </c>
      <c r="D20" s="104">
        <v>-3085.5269859999994</v>
      </c>
      <c r="E20" s="104">
        <v>-850.434258</v>
      </c>
      <c r="F20" s="104">
        <v>18138.406944208</v>
      </c>
      <c r="G20" s="104">
        <v>71169.152016207983</v>
      </c>
      <c r="H20" s="104">
        <v>0</v>
      </c>
      <c r="I20" s="104">
        <v>71169.152016207983</v>
      </c>
    </row>
    <row r="21" spans="1:9">
      <c r="A21" s="46" t="s">
        <v>707</v>
      </c>
      <c r="B21" s="46" t="s">
        <v>708</v>
      </c>
      <c r="C21" s="79"/>
      <c r="D21" s="79"/>
      <c r="E21" s="79"/>
      <c r="F21" s="79"/>
      <c r="G21" s="79"/>
      <c r="H21" s="79"/>
      <c r="I21" s="79"/>
    </row>
    <row r="22" spans="1:9">
      <c r="A22" s="100" t="s">
        <v>505</v>
      </c>
      <c r="B22" s="100" t="s">
        <v>516</v>
      </c>
      <c r="C22" s="101">
        <v>330916.53068616102</v>
      </c>
      <c r="D22" s="101">
        <v>89256.356000393207</v>
      </c>
      <c r="E22" s="101">
        <v>0</v>
      </c>
      <c r="F22" s="101">
        <v>57619.630234301105</v>
      </c>
      <c r="G22" s="101">
        <v>477792.51692085533</v>
      </c>
      <c r="H22" s="101">
        <v>0</v>
      </c>
      <c r="I22" s="101">
        <v>477792.51692085533</v>
      </c>
    </row>
    <row r="23" spans="1:9">
      <c r="A23" s="100" t="s">
        <v>506</v>
      </c>
      <c r="B23" s="100" t="s">
        <v>517</v>
      </c>
      <c r="C23" s="101">
        <v>7472.3669581610593</v>
      </c>
      <c r="D23" s="101">
        <v>89256.356000393207</v>
      </c>
      <c r="E23" s="101">
        <v>0</v>
      </c>
      <c r="F23" s="101">
        <v>57619.630234301105</v>
      </c>
      <c r="G23" s="101">
        <v>154348.35319285537</v>
      </c>
      <c r="H23" s="101">
        <v>0</v>
      </c>
      <c r="I23" s="101">
        <v>154348.35319285537</v>
      </c>
    </row>
    <row r="24" spans="1:9">
      <c r="A24" s="100" t="s">
        <v>507</v>
      </c>
      <c r="B24" s="100" t="s">
        <v>518</v>
      </c>
      <c r="C24" s="101">
        <v>323444.16372799996</v>
      </c>
      <c r="D24" s="101">
        <v>0</v>
      </c>
      <c r="E24" s="101">
        <v>0</v>
      </c>
      <c r="F24" s="101">
        <v>0</v>
      </c>
      <c r="G24" s="101">
        <v>323444.16372799996</v>
      </c>
      <c r="H24" s="101">
        <v>0</v>
      </c>
      <c r="I24" s="101">
        <v>323444.16372799996</v>
      </c>
    </row>
    <row r="25" spans="1:9">
      <c r="A25" s="100" t="s">
        <v>508</v>
      </c>
      <c r="B25" s="100" t="s">
        <v>519</v>
      </c>
      <c r="C25" s="101">
        <v>-49110.001826514701</v>
      </c>
      <c r="D25" s="101">
        <v>-18532.438666718601</v>
      </c>
      <c r="E25" s="101">
        <v>0</v>
      </c>
      <c r="F25" s="101">
        <v>-9161.8302382189286</v>
      </c>
      <c r="G25" s="101">
        <v>-76804.270731452227</v>
      </c>
      <c r="H25" s="101">
        <v>0</v>
      </c>
      <c r="I25" s="101">
        <v>-76804.270731452227</v>
      </c>
    </row>
    <row r="26" spans="1:9">
      <c r="A26" s="100" t="s">
        <v>509</v>
      </c>
      <c r="B26" s="100" t="s">
        <v>520</v>
      </c>
      <c r="C26" s="101">
        <v>-3277.3477848155699</v>
      </c>
      <c r="D26" s="101">
        <v>-3173.76838510568</v>
      </c>
      <c r="E26" s="101">
        <v>0</v>
      </c>
      <c r="F26" s="101">
        <v>-882.27491755434301</v>
      </c>
      <c r="G26" s="101">
        <v>-7333.3910874755929</v>
      </c>
      <c r="H26" s="101">
        <v>0</v>
      </c>
      <c r="I26" s="101">
        <v>-7333.3910874755929</v>
      </c>
    </row>
    <row r="27" spans="1:9">
      <c r="A27" s="100" t="s">
        <v>510</v>
      </c>
      <c r="B27" s="100" t="s">
        <v>521</v>
      </c>
      <c r="C27" s="101">
        <v>-120505.55361950898</v>
      </c>
      <c r="D27" s="101">
        <v>-81382.414202</v>
      </c>
      <c r="E27" s="101">
        <v>-10.404563</v>
      </c>
      <c r="F27" s="101">
        <v>-11426.446261000001</v>
      </c>
      <c r="G27" s="101">
        <v>-213324.81864550899</v>
      </c>
      <c r="H27" s="101">
        <v>0</v>
      </c>
      <c r="I27" s="101">
        <v>-213324.81864550899</v>
      </c>
    </row>
    <row r="28" spans="1:9">
      <c r="A28" s="100" t="s">
        <v>511</v>
      </c>
      <c r="B28" s="100" t="s">
        <v>522</v>
      </c>
      <c r="C28" s="101">
        <v>-50520.547427830737</v>
      </c>
      <c r="D28" s="101">
        <v>-13567.075607568924</v>
      </c>
      <c r="E28" s="101">
        <v>-317.33286599999997</v>
      </c>
      <c r="F28" s="101">
        <v>4087.1203424721753</v>
      </c>
      <c r="G28" s="101">
        <v>-60317.835558927487</v>
      </c>
      <c r="H28" s="101">
        <v>0</v>
      </c>
      <c r="I28" s="101">
        <v>-60317.835558927487</v>
      </c>
    </row>
    <row r="29" spans="1:9">
      <c r="A29" s="100" t="s">
        <v>512</v>
      </c>
      <c r="B29" s="100" t="s">
        <v>274</v>
      </c>
      <c r="C29" s="101">
        <v>107503.08002749099</v>
      </c>
      <c r="D29" s="101">
        <v>-27399.340861000001</v>
      </c>
      <c r="E29" s="101">
        <v>-327.73742899999996</v>
      </c>
      <c r="F29" s="101">
        <v>40236.199160000004</v>
      </c>
      <c r="G29" s="101">
        <v>120012.20089749098</v>
      </c>
      <c r="H29" s="101">
        <v>0</v>
      </c>
      <c r="I29" s="101">
        <v>120012.20089749098</v>
      </c>
    </row>
    <row r="30" spans="1:9">
      <c r="A30" s="100" t="s">
        <v>513</v>
      </c>
      <c r="B30" s="100" t="s">
        <v>523</v>
      </c>
      <c r="C30" s="101">
        <v>-15756.127523999998</v>
      </c>
      <c r="D30" s="101">
        <v>30998.544161000002</v>
      </c>
      <c r="E30" s="101">
        <v>-13.628603999999999</v>
      </c>
      <c r="F30" s="101">
        <v>-7022.2738170000002</v>
      </c>
      <c r="G30" s="101">
        <v>8206.5142160000032</v>
      </c>
      <c r="H30" s="101">
        <v>0</v>
      </c>
      <c r="I30" s="101">
        <v>8206.5142160000032</v>
      </c>
    </row>
    <row r="31" spans="1:9" s="139" customFormat="1">
      <c r="A31" s="105" t="s">
        <v>514</v>
      </c>
      <c r="B31" s="105" t="s">
        <v>524</v>
      </c>
      <c r="C31" s="104">
        <v>91746.952503490989</v>
      </c>
      <c r="D31" s="104">
        <v>3599.203300000001</v>
      </c>
      <c r="E31" s="104">
        <v>-341.36603299999996</v>
      </c>
      <c r="F31" s="104">
        <v>33213.925343000003</v>
      </c>
      <c r="G31" s="104">
        <v>128218.71511349099</v>
      </c>
      <c r="H31" s="104">
        <v>0</v>
      </c>
      <c r="I31" s="104">
        <v>128218.71511349099</v>
      </c>
    </row>
    <row r="32" spans="1:9" ht="51.75">
      <c r="A32" s="167" t="s">
        <v>1041</v>
      </c>
      <c r="B32" s="168" t="s">
        <v>1042</v>
      </c>
    </row>
    <row r="33" spans="1:2">
      <c r="A33" s="157" t="s">
        <v>471</v>
      </c>
      <c r="B33" s="157" t="s">
        <v>493</v>
      </c>
    </row>
    <row r="34" spans="1:2">
      <c r="A34" s="157" t="s">
        <v>472</v>
      </c>
      <c r="B34" s="157" t="s">
        <v>494</v>
      </c>
    </row>
    <row r="35" spans="1:2">
      <c r="A35" s="157" t="s">
        <v>473</v>
      </c>
      <c r="B35" s="157" t="s">
        <v>495</v>
      </c>
    </row>
    <row r="36" spans="1:2">
      <c r="A36" s="157" t="s">
        <v>474</v>
      </c>
      <c r="B36" s="157" t="s">
        <v>496</v>
      </c>
    </row>
    <row r="37" spans="1:2">
      <c r="A37" s="138" t="s">
        <v>1043</v>
      </c>
      <c r="B37" s="138" t="s">
        <v>1044</v>
      </c>
    </row>
  </sheetData>
  <mergeCells count="6">
    <mergeCell ref="C7:G8"/>
    <mergeCell ref="H7:H8"/>
    <mergeCell ref="I7:I8"/>
    <mergeCell ref="C4:G5"/>
    <mergeCell ref="H4:H5"/>
    <mergeCell ref="I4:I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43"/>
  <sheetViews>
    <sheetView zoomScaleNormal="100" workbookViewId="0"/>
  </sheetViews>
  <sheetFormatPr defaultRowHeight="15"/>
  <cols>
    <col min="1" max="1" width="60.42578125" style="176" bestFit="1" customWidth="1"/>
    <col min="2" max="2" width="64.28515625" style="138" bestFit="1" customWidth="1"/>
    <col min="3" max="7" width="12.7109375" style="138" customWidth="1"/>
    <col min="8" max="16384" width="9.140625" style="138"/>
  </cols>
  <sheetData>
    <row r="1" spans="1:9">
      <c r="A1" s="18" t="s">
        <v>565</v>
      </c>
      <c r="B1" s="18"/>
      <c r="C1" s="19"/>
      <c r="D1" s="19"/>
      <c r="E1" s="19"/>
      <c r="F1" s="19"/>
      <c r="G1" s="19"/>
      <c r="H1" s="20"/>
      <c r="I1" s="20"/>
    </row>
    <row r="2" spans="1:9">
      <c r="A2" s="181"/>
      <c r="B2" s="20"/>
      <c r="C2" s="20"/>
      <c r="D2" s="20"/>
      <c r="E2" s="20"/>
      <c r="F2" s="20"/>
      <c r="G2" s="20"/>
      <c r="H2" s="20"/>
      <c r="I2" s="20"/>
    </row>
    <row r="3" spans="1:9">
      <c r="A3" s="175" t="s">
        <v>525</v>
      </c>
      <c r="B3" s="80" t="s">
        <v>545</v>
      </c>
      <c r="C3" s="80"/>
      <c r="D3" s="80"/>
      <c r="E3" s="80"/>
      <c r="F3" s="80"/>
      <c r="G3" s="80"/>
      <c r="H3" s="169"/>
      <c r="I3" s="169"/>
    </row>
    <row r="4" spans="1:9">
      <c r="A4" s="190" t="s">
        <v>526</v>
      </c>
      <c r="B4" s="186" t="s">
        <v>546</v>
      </c>
      <c r="C4" s="186" t="s">
        <v>527</v>
      </c>
      <c r="D4" s="186" t="s">
        <v>528</v>
      </c>
      <c r="E4" s="187" t="s">
        <v>529</v>
      </c>
      <c r="F4" s="186" t="s">
        <v>530</v>
      </c>
      <c r="G4" s="186" t="s">
        <v>127</v>
      </c>
      <c r="H4" s="174"/>
      <c r="I4" s="173"/>
    </row>
    <row r="5" spans="1:9">
      <c r="A5" s="190"/>
      <c r="B5" s="186"/>
      <c r="C5" s="186" t="s">
        <v>561</v>
      </c>
      <c r="D5" s="186" t="s">
        <v>562</v>
      </c>
      <c r="E5" s="187" t="s">
        <v>563</v>
      </c>
      <c r="F5" s="186" t="s">
        <v>564</v>
      </c>
      <c r="G5" s="186" t="s">
        <v>343</v>
      </c>
      <c r="H5" s="174"/>
      <c r="I5" s="173"/>
    </row>
    <row r="6" spans="1:9">
      <c r="A6" s="277" t="s">
        <v>469</v>
      </c>
      <c r="B6" s="46" t="s">
        <v>491</v>
      </c>
      <c r="C6" s="79"/>
      <c r="D6" s="79"/>
      <c r="E6" s="79"/>
      <c r="F6" s="79"/>
      <c r="G6" s="79"/>
      <c r="H6" s="93"/>
      <c r="I6" s="93"/>
    </row>
    <row r="7" spans="1:9" s="139" customFormat="1">
      <c r="A7" s="105" t="s">
        <v>531</v>
      </c>
      <c r="B7" s="105" t="s">
        <v>547</v>
      </c>
      <c r="C7" s="103">
        <v>6</v>
      </c>
      <c r="D7" s="103">
        <v>8</v>
      </c>
      <c r="E7" s="103">
        <v>53</v>
      </c>
      <c r="F7" s="103">
        <v>3</v>
      </c>
      <c r="G7" s="103">
        <v>70</v>
      </c>
      <c r="H7" s="160"/>
      <c r="I7" s="160"/>
    </row>
    <row r="8" spans="1:9" s="139" customFormat="1">
      <c r="A8" s="105" t="s">
        <v>532</v>
      </c>
      <c r="B8" s="105" t="s">
        <v>548</v>
      </c>
      <c r="C8" s="103">
        <v>4</v>
      </c>
      <c r="D8" s="103">
        <v>1</v>
      </c>
      <c r="E8" s="103">
        <v>0</v>
      </c>
      <c r="F8" s="103">
        <v>2</v>
      </c>
      <c r="G8" s="103">
        <v>7</v>
      </c>
      <c r="H8" s="160"/>
      <c r="I8" s="160"/>
    </row>
    <row r="9" spans="1:9">
      <c r="A9" s="100" t="s">
        <v>533</v>
      </c>
      <c r="B9" s="100" t="s">
        <v>549</v>
      </c>
      <c r="C9" s="102">
        <v>0</v>
      </c>
      <c r="D9" s="102">
        <v>0</v>
      </c>
      <c r="E9" s="102">
        <v>0</v>
      </c>
      <c r="F9" s="102">
        <v>0</v>
      </c>
      <c r="G9" s="102">
        <v>0</v>
      </c>
      <c r="H9" s="163"/>
      <c r="I9" s="163"/>
    </row>
    <row r="10" spans="1:9">
      <c r="A10" s="100" t="s">
        <v>534</v>
      </c>
      <c r="B10" s="100" t="s">
        <v>550</v>
      </c>
      <c r="C10" s="102">
        <v>1</v>
      </c>
      <c r="D10" s="102">
        <v>0</v>
      </c>
      <c r="E10" s="102">
        <v>0</v>
      </c>
      <c r="F10" s="102">
        <v>1</v>
      </c>
      <c r="G10" s="102">
        <v>2</v>
      </c>
      <c r="H10" s="163"/>
      <c r="I10" s="163"/>
    </row>
    <row r="11" spans="1:9">
      <c r="A11" s="100" t="s">
        <v>535</v>
      </c>
      <c r="B11" s="100" t="s">
        <v>551</v>
      </c>
      <c r="C11" s="102">
        <v>0</v>
      </c>
      <c r="D11" s="102">
        <v>0</v>
      </c>
      <c r="E11" s="102">
        <v>0</v>
      </c>
      <c r="F11" s="102">
        <v>1</v>
      </c>
      <c r="G11" s="102">
        <v>1</v>
      </c>
      <c r="H11" s="163"/>
      <c r="I11" s="163"/>
    </row>
    <row r="12" spans="1:9">
      <c r="A12" s="100" t="s">
        <v>536</v>
      </c>
      <c r="B12" s="100" t="s">
        <v>552</v>
      </c>
      <c r="C12" s="102">
        <v>3</v>
      </c>
      <c r="D12" s="102">
        <v>1</v>
      </c>
      <c r="E12" s="102">
        <v>0</v>
      </c>
      <c r="F12" s="102">
        <v>0</v>
      </c>
      <c r="G12" s="102">
        <v>4</v>
      </c>
      <c r="H12" s="163"/>
      <c r="I12" s="163"/>
    </row>
    <row r="13" spans="1:9">
      <c r="A13" s="100" t="s">
        <v>537</v>
      </c>
      <c r="B13" s="100" t="s">
        <v>553</v>
      </c>
      <c r="C13" s="102">
        <v>0</v>
      </c>
      <c r="D13" s="102">
        <v>0</v>
      </c>
      <c r="E13" s="102">
        <v>0</v>
      </c>
      <c r="F13" s="102">
        <v>0</v>
      </c>
      <c r="G13" s="102">
        <v>0</v>
      </c>
      <c r="H13" s="163"/>
      <c r="I13" s="163"/>
    </row>
    <row r="14" spans="1:9" s="139" customFormat="1">
      <c r="A14" s="105" t="s">
        <v>538</v>
      </c>
      <c r="B14" s="105" t="s">
        <v>554</v>
      </c>
      <c r="C14" s="103">
        <v>2</v>
      </c>
      <c r="D14" s="103">
        <v>7</v>
      </c>
      <c r="E14" s="103">
        <v>53</v>
      </c>
      <c r="F14" s="103">
        <v>1</v>
      </c>
      <c r="G14" s="103">
        <v>63</v>
      </c>
      <c r="H14" s="160"/>
      <c r="I14" s="160"/>
    </row>
    <row r="15" spans="1:9" s="139" customFormat="1">
      <c r="A15" s="100" t="s">
        <v>533</v>
      </c>
      <c r="B15" s="100" t="s">
        <v>549</v>
      </c>
      <c r="C15" s="102">
        <v>0</v>
      </c>
      <c r="D15" s="102">
        <v>0</v>
      </c>
      <c r="E15" s="102">
        <v>0</v>
      </c>
      <c r="F15" s="102">
        <v>0</v>
      </c>
      <c r="G15" s="102">
        <v>0</v>
      </c>
      <c r="H15" s="160"/>
      <c r="I15" s="160"/>
    </row>
    <row r="16" spans="1:9">
      <c r="A16" s="100" t="s">
        <v>534</v>
      </c>
      <c r="B16" s="100" t="s">
        <v>555</v>
      </c>
      <c r="C16" s="102">
        <v>2</v>
      </c>
      <c r="D16" s="102">
        <v>4</v>
      </c>
      <c r="E16" s="102">
        <v>53</v>
      </c>
      <c r="F16" s="102">
        <v>0</v>
      </c>
      <c r="G16" s="102">
        <v>59</v>
      </c>
      <c r="H16" s="163"/>
      <c r="I16" s="163"/>
    </row>
    <row r="17" spans="1:9">
      <c r="A17" s="100" t="s">
        <v>535</v>
      </c>
      <c r="B17" s="100" t="s">
        <v>551</v>
      </c>
      <c r="C17" s="102">
        <v>0</v>
      </c>
      <c r="D17" s="102">
        <v>0</v>
      </c>
      <c r="E17" s="102">
        <v>0</v>
      </c>
      <c r="F17" s="102">
        <v>1</v>
      </c>
      <c r="G17" s="102">
        <v>1</v>
      </c>
      <c r="H17" s="163"/>
      <c r="I17" s="163"/>
    </row>
    <row r="18" spans="1:9">
      <c r="A18" s="100" t="s">
        <v>539</v>
      </c>
      <c r="B18" s="100" t="s">
        <v>552</v>
      </c>
      <c r="C18" s="102">
        <v>0</v>
      </c>
      <c r="D18" s="102">
        <v>0</v>
      </c>
      <c r="E18" s="102">
        <v>0</v>
      </c>
      <c r="F18" s="102">
        <v>0</v>
      </c>
      <c r="G18" s="102">
        <v>0</v>
      </c>
      <c r="H18" s="163"/>
      <c r="I18" s="163"/>
    </row>
    <row r="19" spans="1:9">
      <c r="A19" s="100" t="s">
        <v>540</v>
      </c>
      <c r="B19" s="100" t="s">
        <v>556</v>
      </c>
      <c r="C19" s="102">
        <v>0</v>
      </c>
      <c r="D19" s="102">
        <v>3</v>
      </c>
      <c r="E19" s="102">
        <v>0</v>
      </c>
      <c r="F19" s="102">
        <v>0</v>
      </c>
      <c r="G19" s="102">
        <v>3</v>
      </c>
      <c r="H19" s="163"/>
      <c r="I19" s="163"/>
    </row>
    <row r="20" spans="1:9">
      <c r="A20" s="180"/>
      <c r="B20" s="20"/>
      <c r="C20" s="20"/>
      <c r="D20" s="20"/>
      <c r="E20" s="20"/>
      <c r="F20" s="20"/>
      <c r="G20" s="20"/>
    </row>
    <row r="21" spans="1:9">
      <c r="A21" s="190" t="s">
        <v>526</v>
      </c>
      <c r="B21" s="186" t="s">
        <v>546</v>
      </c>
      <c r="C21" s="186" t="s">
        <v>527</v>
      </c>
      <c r="D21" s="186" t="s">
        <v>528</v>
      </c>
      <c r="E21" s="187" t="s">
        <v>529</v>
      </c>
      <c r="F21" s="186" t="s">
        <v>530</v>
      </c>
      <c r="G21" s="186" t="s">
        <v>127</v>
      </c>
      <c r="H21" s="174"/>
      <c r="I21" s="173"/>
    </row>
    <row r="22" spans="1:9">
      <c r="A22" s="190"/>
      <c r="B22" s="186"/>
      <c r="C22" s="186" t="s">
        <v>561</v>
      </c>
      <c r="D22" s="186" t="s">
        <v>562</v>
      </c>
      <c r="E22" s="187" t="s">
        <v>563</v>
      </c>
      <c r="F22" s="186" t="s">
        <v>564</v>
      </c>
      <c r="G22" s="186" t="s">
        <v>343</v>
      </c>
      <c r="H22" s="174"/>
      <c r="I22" s="173"/>
    </row>
    <row r="23" spans="1:9">
      <c r="A23" s="277" t="s">
        <v>707</v>
      </c>
      <c r="B23" s="46" t="s">
        <v>708</v>
      </c>
      <c r="C23" s="79"/>
      <c r="D23" s="79"/>
      <c r="E23" s="79"/>
      <c r="F23" s="79"/>
      <c r="G23" s="79"/>
      <c r="H23" s="93"/>
      <c r="I23" s="93"/>
    </row>
    <row r="24" spans="1:9" s="139" customFormat="1">
      <c r="A24" s="105" t="s">
        <v>531</v>
      </c>
      <c r="B24" s="105" t="s">
        <v>547</v>
      </c>
      <c r="C24" s="103">
        <v>18</v>
      </c>
      <c r="D24" s="103">
        <v>6</v>
      </c>
      <c r="E24" s="103">
        <v>22</v>
      </c>
      <c r="F24" s="103">
        <v>18</v>
      </c>
      <c r="G24" s="103">
        <v>64</v>
      </c>
      <c r="H24" s="160"/>
      <c r="I24" s="160"/>
    </row>
    <row r="25" spans="1:9" s="139" customFormat="1">
      <c r="A25" s="105" t="s">
        <v>532</v>
      </c>
      <c r="B25" s="105" t="s">
        <v>548</v>
      </c>
      <c r="C25" s="103">
        <v>10</v>
      </c>
      <c r="D25" s="103">
        <v>1</v>
      </c>
      <c r="E25" s="103">
        <v>0</v>
      </c>
      <c r="F25" s="103">
        <v>2</v>
      </c>
      <c r="G25" s="103">
        <v>13</v>
      </c>
      <c r="H25" s="160"/>
      <c r="I25" s="160"/>
    </row>
    <row r="26" spans="1:9">
      <c r="A26" s="100" t="s">
        <v>533</v>
      </c>
      <c r="B26" s="100" t="s">
        <v>549</v>
      </c>
      <c r="C26" s="102">
        <v>0</v>
      </c>
      <c r="D26" s="102">
        <v>0</v>
      </c>
      <c r="E26" s="102">
        <v>0</v>
      </c>
      <c r="F26" s="102">
        <v>0</v>
      </c>
      <c r="G26" s="102">
        <v>0</v>
      </c>
      <c r="H26" s="163"/>
      <c r="I26" s="163"/>
    </row>
    <row r="27" spans="1:9">
      <c r="A27" s="100" t="s">
        <v>534</v>
      </c>
      <c r="B27" s="100" t="s">
        <v>550</v>
      </c>
      <c r="C27" s="102">
        <v>0</v>
      </c>
      <c r="D27" s="102">
        <v>0</v>
      </c>
      <c r="E27" s="102">
        <v>0</v>
      </c>
      <c r="F27" s="102">
        <v>0</v>
      </c>
      <c r="G27" s="102">
        <v>0</v>
      </c>
      <c r="H27" s="163"/>
      <c r="I27" s="163"/>
    </row>
    <row r="28" spans="1:9">
      <c r="A28" s="100" t="s">
        <v>535</v>
      </c>
      <c r="B28" s="100" t="s">
        <v>551</v>
      </c>
      <c r="C28" s="102">
        <v>1</v>
      </c>
      <c r="D28" s="102">
        <v>0</v>
      </c>
      <c r="E28" s="102">
        <v>0</v>
      </c>
      <c r="F28" s="102">
        <v>0</v>
      </c>
      <c r="G28" s="102">
        <v>1</v>
      </c>
      <c r="H28" s="163"/>
      <c r="I28" s="163"/>
    </row>
    <row r="29" spans="1:9">
      <c r="A29" s="100" t="s">
        <v>536</v>
      </c>
      <c r="B29" s="100" t="s">
        <v>552</v>
      </c>
      <c r="C29" s="102">
        <v>6</v>
      </c>
      <c r="D29" s="102">
        <v>1</v>
      </c>
      <c r="E29" s="102">
        <v>0</v>
      </c>
      <c r="F29" s="102">
        <v>2</v>
      </c>
      <c r="G29" s="102">
        <v>9</v>
      </c>
      <c r="H29" s="163"/>
      <c r="I29" s="163"/>
    </row>
    <row r="30" spans="1:9">
      <c r="A30" s="100" t="s">
        <v>537</v>
      </c>
      <c r="B30" s="100" t="s">
        <v>553</v>
      </c>
      <c r="C30" s="102">
        <v>3</v>
      </c>
      <c r="D30" s="102">
        <v>0</v>
      </c>
      <c r="E30" s="102">
        <v>0</v>
      </c>
      <c r="F30" s="102">
        <v>0</v>
      </c>
      <c r="G30" s="102">
        <v>3</v>
      </c>
      <c r="H30" s="163"/>
      <c r="I30" s="163"/>
    </row>
    <row r="31" spans="1:9" s="139" customFormat="1">
      <c r="A31" s="105" t="s">
        <v>538</v>
      </c>
      <c r="B31" s="105" t="s">
        <v>554</v>
      </c>
      <c r="C31" s="103">
        <v>8</v>
      </c>
      <c r="D31" s="103">
        <v>5</v>
      </c>
      <c r="E31" s="103">
        <v>22</v>
      </c>
      <c r="F31" s="103">
        <v>16</v>
      </c>
      <c r="G31" s="103">
        <v>51</v>
      </c>
      <c r="H31" s="160"/>
      <c r="I31" s="160"/>
    </row>
    <row r="32" spans="1:9" s="139" customFormat="1">
      <c r="A32" s="100" t="s">
        <v>533</v>
      </c>
      <c r="B32" s="100" t="s">
        <v>549</v>
      </c>
      <c r="C32" s="102">
        <v>0</v>
      </c>
      <c r="D32" s="102">
        <v>5</v>
      </c>
      <c r="E32" s="102">
        <v>0</v>
      </c>
      <c r="F32" s="102">
        <v>0</v>
      </c>
      <c r="G32" s="102">
        <v>5</v>
      </c>
      <c r="H32" s="160"/>
      <c r="I32" s="160"/>
    </row>
    <row r="33" spans="1:9">
      <c r="A33" s="100" t="s">
        <v>534</v>
      </c>
      <c r="B33" s="100" t="s">
        <v>555</v>
      </c>
      <c r="C33" s="102">
        <v>6</v>
      </c>
      <c r="D33" s="102">
        <v>0</v>
      </c>
      <c r="E33" s="102">
        <v>22</v>
      </c>
      <c r="F33" s="102">
        <v>14</v>
      </c>
      <c r="G33" s="102">
        <v>42</v>
      </c>
      <c r="H33" s="163"/>
      <c r="I33" s="163"/>
    </row>
    <row r="34" spans="1:9">
      <c r="A34" s="100" t="s">
        <v>535</v>
      </c>
      <c r="B34" s="100" t="s">
        <v>551</v>
      </c>
      <c r="C34" s="102">
        <v>1</v>
      </c>
      <c r="D34" s="102">
        <v>0</v>
      </c>
      <c r="E34" s="102">
        <v>0</v>
      </c>
      <c r="F34" s="102">
        <v>0</v>
      </c>
      <c r="G34" s="102">
        <v>1</v>
      </c>
      <c r="H34" s="163"/>
      <c r="I34" s="163"/>
    </row>
    <row r="35" spans="1:9">
      <c r="A35" s="100" t="s">
        <v>539</v>
      </c>
      <c r="B35" s="100" t="s">
        <v>552</v>
      </c>
      <c r="C35" s="102">
        <v>0</v>
      </c>
      <c r="D35" s="102">
        <v>0</v>
      </c>
      <c r="E35" s="102">
        <v>0</v>
      </c>
      <c r="F35" s="102">
        <v>0</v>
      </c>
      <c r="G35" s="102">
        <v>0</v>
      </c>
      <c r="H35" s="163"/>
      <c r="I35" s="163"/>
    </row>
    <row r="36" spans="1:9">
      <c r="A36" s="100" t="s">
        <v>537</v>
      </c>
      <c r="B36" s="100" t="s">
        <v>553</v>
      </c>
      <c r="C36" s="102">
        <v>1</v>
      </c>
      <c r="D36" s="102">
        <v>0</v>
      </c>
      <c r="E36" s="102">
        <v>0</v>
      </c>
      <c r="F36" s="102">
        <v>0</v>
      </c>
      <c r="G36" s="102">
        <v>1</v>
      </c>
      <c r="H36" s="163"/>
      <c r="I36" s="163"/>
    </row>
    <row r="37" spans="1:9">
      <c r="A37" s="100" t="s">
        <v>540</v>
      </c>
      <c r="B37" s="100" t="s">
        <v>556</v>
      </c>
      <c r="C37" s="102">
        <v>0</v>
      </c>
      <c r="D37" s="102">
        <v>0</v>
      </c>
      <c r="E37" s="102">
        <v>0</v>
      </c>
      <c r="F37" s="102">
        <v>2</v>
      </c>
      <c r="G37" s="102">
        <v>2</v>
      </c>
      <c r="H37" s="163"/>
      <c r="I37" s="163"/>
    </row>
    <row r="38" spans="1:9">
      <c r="A38" s="177" t="s">
        <v>541</v>
      </c>
      <c r="B38" s="157" t="s">
        <v>557</v>
      </c>
      <c r="C38" s="178"/>
      <c r="D38" s="178"/>
      <c r="E38" s="178"/>
      <c r="F38" s="178"/>
      <c r="G38" s="178"/>
      <c r="H38" s="149"/>
      <c r="I38" s="149"/>
    </row>
    <row r="39" spans="1:9">
      <c r="A39" s="177" t="s">
        <v>542</v>
      </c>
      <c r="B39" s="157" t="s">
        <v>558</v>
      </c>
      <c r="C39" s="149"/>
      <c r="D39" s="149"/>
      <c r="E39" s="149"/>
      <c r="F39" s="149"/>
      <c r="G39" s="149"/>
      <c r="H39" s="149"/>
      <c r="I39" s="149"/>
    </row>
    <row r="40" spans="1:9">
      <c r="A40" s="177" t="s">
        <v>543</v>
      </c>
      <c r="B40" s="157" t="s">
        <v>559</v>
      </c>
      <c r="C40" s="149"/>
      <c r="D40" s="149"/>
      <c r="E40" s="149"/>
      <c r="F40" s="149"/>
      <c r="G40" s="149"/>
      <c r="H40" s="149"/>
      <c r="I40" s="149"/>
    </row>
    <row r="41" spans="1:9">
      <c r="A41" s="177" t="s">
        <v>544</v>
      </c>
      <c r="B41" s="157" t="s">
        <v>560</v>
      </c>
      <c r="C41" s="149"/>
      <c r="D41" s="149"/>
      <c r="E41" s="149"/>
      <c r="F41" s="149"/>
      <c r="G41" s="149"/>
      <c r="H41" s="149"/>
      <c r="I41" s="149"/>
    </row>
    <row r="42" spans="1:9">
      <c r="A42" s="179"/>
      <c r="B42" s="149"/>
      <c r="C42" s="149"/>
      <c r="D42" s="149"/>
      <c r="E42" s="149"/>
      <c r="F42" s="149"/>
      <c r="G42" s="149"/>
      <c r="H42" s="149"/>
      <c r="I42" s="149"/>
    </row>
    <row r="43" spans="1:9">
      <c r="A43" s="179"/>
      <c r="B43" s="149"/>
      <c r="C43" s="149"/>
      <c r="D43" s="149"/>
      <c r="E43" s="149"/>
      <c r="F43" s="149"/>
      <c r="G43" s="149"/>
      <c r="H43" s="149"/>
      <c r="I43" s="149"/>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tabColor theme="5" tint="-0.249977111117893"/>
    <pageSetUpPr fitToPage="1"/>
  </sheetPr>
  <dimension ref="A1:I178"/>
  <sheetViews>
    <sheetView showGridLines="0" zoomScaleNormal="100" workbookViewId="0"/>
  </sheetViews>
  <sheetFormatPr defaultRowHeight="15"/>
  <cols>
    <col min="1" max="1" width="48.28515625" style="17" customWidth="1"/>
    <col min="2" max="2" width="53.42578125" style="17" customWidth="1"/>
    <col min="3" max="7" width="12.7109375" style="17" customWidth="1"/>
    <col min="8" max="16384" width="9.140625" style="17"/>
  </cols>
  <sheetData>
    <row r="1" spans="1:7">
      <c r="A1" s="87" t="s">
        <v>172</v>
      </c>
      <c r="B1" s="87"/>
      <c r="C1" s="88"/>
      <c r="D1" s="88"/>
      <c r="E1" s="88"/>
      <c r="F1" s="88"/>
      <c r="G1" s="88"/>
    </row>
    <row r="2" spans="1:7" s="26" customFormat="1">
      <c r="A2" s="84"/>
      <c r="B2" s="84"/>
      <c r="C2" s="91"/>
      <c r="D2" s="91"/>
      <c r="E2" s="91"/>
      <c r="F2" s="91"/>
      <c r="G2" s="91"/>
    </row>
    <row r="3" spans="1:7">
      <c r="A3" s="90" t="s">
        <v>173</v>
      </c>
      <c r="B3" s="90" t="s">
        <v>393</v>
      </c>
      <c r="C3" s="79"/>
      <c r="D3" s="79"/>
      <c r="E3" s="79"/>
      <c r="F3" s="79"/>
      <c r="G3" s="79"/>
    </row>
    <row r="4" spans="1:7">
      <c r="A4" s="89" t="s">
        <v>174</v>
      </c>
      <c r="B4" s="89" t="s">
        <v>378</v>
      </c>
      <c r="C4" s="80">
        <v>2014</v>
      </c>
      <c r="D4" s="80">
        <v>2015</v>
      </c>
      <c r="E4" s="80">
        <v>2016</v>
      </c>
      <c r="F4" s="80">
        <v>2017</v>
      </c>
      <c r="G4" s="80">
        <v>2018</v>
      </c>
    </row>
    <row r="5" spans="1:7">
      <c r="A5" s="100" t="s">
        <v>175</v>
      </c>
      <c r="B5" s="100" t="s">
        <v>379</v>
      </c>
      <c r="C5" s="101">
        <v>933.26624599999991</v>
      </c>
      <c r="D5" s="101">
        <f>'[5]R&amp;M Processing+Production'!$AX$9</f>
        <v>1116.178242</v>
      </c>
      <c r="E5" s="101">
        <v>1253.5178189999999</v>
      </c>
      <c r="F5" s="101">
        <v>1211.708298</v>
      </c>
      <c r="G5" s="101">
        <f>'[6]R&amp;M Processing+Production'!BP9</f>
        <v>1190.8118899999999</v>
      </c>
    </row>
    <row r="6" spans="1:7">
      <c r="A6" s="100" t="s">
        <v>176</v>
      </c>
      <c r="B6" s="100" t="s">
        <v>380</v>
      </c>
      <c r="C6" s="101">
        <v>13197.987972000001</v>
      </c>
      <c r="D6" s="101">
        <f>'[5]R&amp;M Processing+Production'!$AX$10</f>
        <v>14045.685966999998</v>
      </c>
      <c r="E6" s="101">
        <v>14194.051355</v>
      </c>
      <c r="F6" s="101">
        <v>14244.909067999999</v>
      </c>
      <c r="G6" s="101">
        <f>'[6]R&amp;M Processing+Production'!BP10</f>
        <v>14778.852691</v>
      </c>
    </row>
    <row r="7" spans="1:7">
      <c r="A7" s="100" t="s">
        <v>177</v>
      </c>
      <c r="B7" s="100" t="s">
        <v>381</v>
      </c>
      <c r="C7" s="101">
        <v>217.60157500000003</v>
      </c>
      <c r="D7" s="101">
        <f>'[5]R&amp;M Processing+Production'!$AX$11</f>
        <v>187.66884999999999</v>
      </c>
      <c r="E7" s="101">
        <v>188.07089199999999</v>
      </c>
      <c r="F7" s="101">
        <v>180.78739200000001</v>
      </c>
      <c r="G7" s="101">
        <f>'[6]R&amp;M Processing+Production'!BP11</f>
        <v>179.35776799999999</v>
      </c>
    </row>
    <row r="8" spans="1:7">
      <c r="A8" s="100" t="s">
        <v>178</v>
      </c>
      <c r="B8" s="100" t="s">
        <v>382</v>
      </c>
      <c r="C8" s="101">
        <v>3192.3049607201865</v>
      </c>
      <c r="D8" s="101">
        <f>'[5]R&amp;M Processing+Production'!$AX$12</f>
        <v>3689.7581790644917</v>
      </c>
      <c r="E8" s="101">
        <v>3593.4117393996939</v>
      </c>
      <c r="F8" s="101">
        <v>3905.0047720760126</v>
      </c>
      <c r="G8" s="101">
        <f>'[6]R&amp;M Processing+Production'!BP12</f>
        <v>2967.0261626117208</v>
      </c>
    </row>
    <row r="9" spans="1:7">
      <c r="A9" s="105" t="s">
        <v>179</v>
      </c>
      <c r="B9" s="105" t="s">
        <v>383</v>
      </c>
      <c r="C9" s="104">
        <v>17541.160753720185</v>
      </c>
      <c r="D9" s="104">
        <f>'[5]R&amp;M Processing+Production'!$AX$19</f>
        <v>19039.291238064492</v>
      </c>
      <c r="E9" s="104">
        <v>19229.051805399693</v>
      </c>
      <c r="F9" s="104">
        <f>SUM(F5:F8)</f>
        <v>19542.409530076013</v>
      </c>
      <c r="G9" s="104">
        <f>SUM(G5:G8)</f>
        <v>19116.04851161172</v>
      </c>
    </row>
    <row r="10" spans="1:7">
      <c r="A10" s="100" t="s">
        <v>394</v>
      </c>
      <c r="B10" s="100" t="s">
        <v>384</v>
      </c>
      <c r="C10" s="101">
        <f>SUM('[6]R&amp;M Processing+Production'!$AR$37:$AR$38)</f>
        <v>2015.77</v>
      </c>
      <c r="D10" s="101">
        <f>SUM('[6]R&amp;M Processing+Production'!$AX$37:$AX$38)</f>
        <v>1673.8609344635001</v>
      </c>
      <c r="E10" s="101">
        <f>SUM('[6]R&amp;M Processing+Production'!$BD$37:$BD$38)</f>
        <v>1411.0233738250001</v>
      </c>
      <c r="F10" s="101">
        <f>SUM('[6]R&amp;M Processing+Production'!$BJ$37:$BJ$38)</f>
        <v>1549.2314382745001</v>
      </c>
      <c r="G10" s="101">
        <v>2679.5306732695308</v>
      </c>
    </row>
    <row r="11" spans="1:7">
      <c r="A11" s="89" t="s">
        <v>180</v>
      </c>
      <c r="B11" s="89" t="s">
        <v>385</v>
      </c>
      <c r="C11" s="80">
        <v>2014</v>
      </c>
      <c r="D11" s="80">
        <v>2015</v>
      </c>
      <c r="E11" s="80">
        <v>2016</v>
      </c>
      <c r="F11" s="80">
        <v>2017</v>
      </c>
      <c r="G11" s="80">
        <v>2018</v>
      </c>
    </row>
    <row r="12" spans="1:7">
      <c r="A12" s="100" t="s">
        <v>181</v>
      </c>
      <c r="B12" s="100" t="s">
        <v>197</v>
      </c>
      <c r="C12" s="101">
        <v>444.12555000000003</v>
      </c>
      <c r="D12" s="101">
        <f>'[5]R&amp;M Processing+Production'!$AX$22</f>
        <v>411.42055800000003</v>
      </c>
      <c r="E12" s="101">
        <v>483.82628753200004</v>
      </c>
      <c r="F12" s="101">
        <v>532.00972080179997</v>
      </c>
      <c r="G12" s="101">
        <f>'[6]R&amp;M Processing+Production'!BP22</f>
        <v>501.43700563300001</v>
      </c>
    </row>
    <row r="13" spans="1:7">
      <c r="A13" s="100" t="s">
        <v>182</v>
      </c>
      <c r="B13" s="100" t="s">
        <v>386</v>
      </c>
      <c r="C13" s="101">
        <v>1329.3619910000002</v>
      </c>
      <c r="D13" s="101">
        <f>'[5]R&amp;M Processing+Production'!$AX$27</f>
        <v>1366.555875</v>
      </c>
      <c r="E13" s="101">
        <v>1460.1212917</v>
      </c>
      <c r="F13" s="101">
        <v>1498.8347045400003</v>
      </c>
      <c r="G13" s="101">
        <f>'[6]R&amp;M Processing+Production'!BP27</f>
        <v>1692.41416</v>
      </c>
    </row>
    <row r="14" spans="1:7">
      <c r="A14" s="100" t="s">
        <v>183</v>
      </c>
      <c r="B14" s="100" t="s">
        <v>372</v>
      </c>
      <c r="C14" s="101">
        <v>3256.8511638609243</v>
      </c>
      <c r="D14" s="101">
        <f>'[5]R&amp;M Processing+Production'!$AX$23</f>
        <v>3667.8282039999995</v>
      </c>
      <c r="E14" s="101">
        <v>3640.9205066722502</v>
      </c>
      <c r="F14" s="101">
        <v>3672.6804277900001</v>
      </c>
      <c r="G14" s="101">
        <f>'[6]R&amp;M Processing+Production'!BP23</f>
        <v>3487.2114129305</v>
      </c>
    </row>
    <row r="15" spans="1:7">
      <c r="A15" s="100" t="s">
        <v>184</v>
      </c>
      <c r="B15" s="100" t="s">
        <v>387</v>
      </c>
      <c r="C15" s="101">
        <v>7640.839051576475</v>
      </c>
      <c r="D15" s="101">
        <f>'[5]R&amp;M Processing+Production'!$AX$24+'[5]R&amp;M Processing+Production'!$AX$25</f>
        <v>8695.2071485999986</v>
      </c>
      <c r="E15" s="101">
        <v>8339.9936762761845</v>
      </c>
      <c r="F15" s="101">
        <v>8908.6337381960693</v>
      </c>
      <c r="G15" s="101">
        <f>SUM('[6]R&amp;M Processing+Production'!$BP$24:$BP$25)</f>
        <v>8145.3480651135287</v>
      </c>
    </row>
    <row r="16" spans="1:7">
      <c r="A16" s="100" t="s">
        <v>185</v>
      </c>
      <c r="B16" s="100" t="s">
        <v>388</v>
      </c>
      <c r="C16" s="101">
        <v>369.95163925699984</v>
      </c>
      <c r="D16" s="101">
        <f>'[5]R&amp;M Processing+Production'!$AX$26</f>
        <v>393.11862000000002</v>
      </c>
      <c r="E16" s="101">
        <v>398.43243607199997</v>
      </c>
      <c r="F16" s="101">
        <v>442.89704536900007</v>
      </c>
      <c r="G16" s="101">
        <f>'[6]R&amp;M Processing+Production'!BP26</f>
        <v>584.9018587459999</v>
      </c>
    </row>
    <row r="17" spans="1:7">
      <c r="A17" s="100" t="s">
        <v>186</v>
      </c>
      <c r="B17" s="100" t="s">
        <v>389</v>
      </c>
      <c r="C17" s="101">
        <v>721.08385001199997</v>
      </c>
      <c r="D17" s="101">
        <f>'[5]R&amp;M Processing+Production'!$AX$28</f>
        <v>657.239192</v>
      </c>
      <c r="E17" s="101">
        <v>745.96767899999998</v>
      </c>
      <c r="F17" s="101">
        <v>770.08042499999999</v>
      </c>
      <c r="G17" s="101">
        <f>'[6]R&amp;M Processing+Production'!BP28</f>
        <v>878.98389399999996</v>
      </c>
    </row>
    <row r="18" spans="1:7">
      <c r="A18" s="100" t="s">
        <v>187</v>
      </c>
      <c r="B18" s="100" t="s">
        <v>187</v>
      </c>
      <c r="C18" s="101">
        <v>489.58933099999996</v>
      </c>
      <c r="D18" s="101">
        <f>'[5]R&amp;M Processing+Production'!$AX$29</f>
        <v>474.98338000000001</v>
      </c>
      <c r="E18" s="101">
        <v>505.76058399999999</v>
      </c>
      <c r="F18" s="101">
        <v>444.15907000000004</v>
      </c>
      <c r="G18" s="101">
        <f>'[6]R&amp;M Processing+Production'!BP29</f>
        <v>508.92700000000002</v>
      </c>
    </row>
    <row r="19" spans="1:7">
      <c r="A19" s="100" t="s">
        <v>188</v>
      </c>
      <c r="B19" s="100" t="s">
        <v>374</v>
      </c>
      <c r="C19" s="101">
        <v>1507.279215134</v>
      </c>
      <c r="D19" s="101">
        <f>'[5]R&amp;M Processing+Production'!$AX$30+'[5]R&amp;M Processing+Production'!$AX$31</f>
        <v>1467.2416140762941</v>
      </c>
      <c r="E19" s="101">
        <v>1860.6818773009995</v>
      </c>
      <c r="F19" s="101">
        <v>1492.0454734779989</v>
      </c>
      <c r="G19" s="101">
        <f>SUM('[6]R&amp;M Processing+Production'!$BP$30:$BP$31)</f>
        <v>1555.5573202229984</v>
      </c>
    </row>
    <row r="20" spans="1:7">
      <c r="A20" s="105" t="s">
        <v>189</v>
      </c>
      <c r="B20" s="105" t="s">
        <v>343</v>
      </c>
      <c r="C20" s="104">
        <v>15759.081791840399</v>
      </c>
      <c r="D20" s="104">
        <f>'[5]R&amp;M Processing+Production'!$AX$32</f>
        <v>17133.594591676294</v>
      </c>
      <c r="E20" s="104">
        <v>17435.704338553434</v>
      </c>
      <c r="F20" s="104">
        <f>SUM(F12:F19)</f>
        <v>17761.340605174868</v>
      </c>
      <c r="G20" s="104">
        <f>SUM(G12:G19)</f>
        <v>17354.780716646026</v>
      </c>
    </row>
    <row r="21" spans="1:7">
      <c r="A21" s="100" t="s">
        <v>190</v>
      </c>
      <c r="B21" s="100" t="s">
        <v>390</v>
      </c>
      <c r="C21" s="101">
        <v>104.85142000000008</v>
      </c>
      <c r="D21" s="101">
        <f>'[5]R&amp;M Processing+Production'!$AX$33</f>
        <v>103.36808860099907</v>
      </c>
      <c r="E21" s="101">
        <v>107.62811726995102</v>
      </c>
      <c r="F21" s="101">
        <v>112.05567206283193</v>
      </c>
      <c r="G21" s="101">
        <f>'[6]R&amp;M Processing+Production'!BP33</f>
        <v>100.98247986799971</v>
      </c>
    </row>
    <row r="22" spans="1:7">
      <c r="A22" s="100" t="s">
        <v>191</v>
      </c>
      <c r="B22" s="100" t="s">
        <v>391</v>
      </c>
      <c r="C22" s="101">
        <v>1677.7282369381185</v>
      </c>
      <c r="D22" s="101">
        <f>'[5]R&amp;M Processing+Production'!$AX$34</f>
        <v>1800.7781190000001</v>
      </c>
      <c r="E22" s="101">
        <v>1685.6412140000002</v>
      </c>
      <c r="F22" s="101">
        <v>1669.2393589999999</v>
      </c>
      <c r="G22" s="101">
        <f>'[6]R&amp;M Processing+Production'!BP34</f>
        <v>1661.0534786264911</v>
      </c>
    </row>
    <row r="23" spans="1:7">
      <c r="A23" s="105" t="s">
        <v>192</v>
      </c>
      <c r="B23" s="105" t="s">
        <v>392</v>
      </c>
      <c r="C23" s="104">
        <v>17541.455715224827</v>
      </c>
      <c r="D23" s="104">
        <f>'[5]R&amp;M Processing+Production'!$AX$35</f>
        <v>19038.194069796002</v>
      </c>
      <c r="E23" s="104">
        <v>19229</v>
      </c>
      <c r="F23" s="104">
        <f>SUM(F20:F22)</f>
        <v>19542.635636237697</v>
      </c>
      <c r="G23" s="104">
        <f>SUM(G20:G22)</f>
        <v>19116.816675140515</v>
      </c>
    </row>
    <row r="24" spans="1:7" s="20" customFormat="1" ht="26.25">
      <c r="A24" s="127" t="s">
        <v>193</v>
      </c>
      <c r="B24" s="131"/>
      <c r="C24" s="93"/>
      <c r="D24" s="93"/>
      <c r="E24" s="93"/>
      <c r="F24" s="93"/>
      <c r="G24" s="93"/>
    </row>
    <row r="25" spans="1:7" s="20" customFormat="1">
      <c r="A25" s="127" t="s">
        <v>194</v>
      </c>
      <c r="B25" s="131"/>
      <c r="C25" s="93"/>
      <c r="D25" s="93"/>
      <c r="E25" s="93"/>
      <c r="F25" s="93"/>
      <c r="G25" s="93"/>
    </row>
    <row r="26" spans="1:7" s="20" customFormat="1">
      <c r="A26" s="127"/>
      <c r="B26" s="131"/>
      <c r="C26" s="93"/>
      <c r="D26" s="93"/>
      <c r="E26" s="93"/>
      <c r="F26" s="93"/>
      <c r="G26" s="93"/>
    </row>
    <row r="27" spans="1:7">
      <c r="A27" s="89" t="s">
        <v>195</v>
      </c>
      <c r="B27" s="89" t="s">
        <v>395</v>
      </c>
      <c r="C27" s="80">
        <v>2014</v>
      </c>
      <c r="D27" s="80">
        <v>2015</v>
      </c>
      <c r="E27" s="80">
        <v>2016</v>
      </c>
      <c r="F27" s="80">
        <v>2017</v>
      </c>
      <c r="G27" s="80">
        <v>2018</v>
      </c>
    </row>
    <row r="28" spans="1:7">
      <c r="A28" s="100" t="s">
        <v>175</v>
      </c>
      <c r="B28" s="100" t="s">
        <v>379</v>
      </c>
      <c r="C28" s="101">
        <v>538.9</v>
      </c>
      <c r="D28" s="101">
        <f>'[5]R&amp;M Processing+Production'!$AX127</f>
        <v>563.20000000000005</v>
      </c>
      <c r="E28" s="101">
        <v>654.5</v>
      </c>
      <c r="F28" s="101">
        <v>624.70000000000005</v>
      </c>
      <c r="G28" s="101">
        <f>'[6]R&amp;M Processing+Production'!BP127</f>
        <v>636</v>
      </c>
    </row>
    <row r="29" spans="1:7">
      <c r="A29" s="100" t="s">
        <v>176</v>
      </c>
      <c r="B29" s="100" t="s">
        <v>380</v>
      </c>
      <c r="C29" s="101">
        <v>5967.8</v>
      </c>
      <c r="D29" s="101">
        <f>'[5]R&amp;M Processing+Production'!$AX128</f>
        <v>5903.3</v>
      </c>
      <c r="E29" s="101">
        <v>5926.3</v>
      </c>
      <c r="F29" s="101">
        <v>5884.2999999999993</v>
      </c>
      <c r="G29" s="101">
        <f>'[6]R&amp;M Processing+Production'!BP128</f>
        <v>6386.5</v>
      </c>
    </row>
    <row r="30" spans="1:7">
      <c r="A30" s="100" t="s">
        <v>177</v>
      </c>
      <c r="B30" s="100" t="s">
        <v>381</v>
      </c>
      <c r="C30" s="101">
        <v>113.2</v>
      </c>
      <c r="D30" s="101">
        <f>'[5]R&amp;M Processing+Production'!$AX129</f>
        <v>100.4</v>
      </c>
      <c r="E30" s="101">
        <v>102.1</v>
      </c>
      <c r="F30" s="101">
        <v>98.9</v>
      </c>
      <c r="G30" s="101">
        <f>'[6]R&amp;M Processing+Production'!BP129</f>
        <v>121</v>
      </c>
    </row>
    <row r="31" spans="1:7">
      <c r="A31" s="100" t="s">
        <v>178</v>
      </c>
      <c r="B31" s="100" t="s">
        <v>382</v>
      </c>
      <c r="C31" s="101">
        <v>1792.9</v>
      </c>
      <c r="D31" s="101">
        <f>'[5]R&amp;M Processing+Production'!$AX130</f>
        <v>1358.6</v>
      </c>
      <c r="E31" s="101">
        <v>1298.5</v>
      </c>
      <c r="F31" s="101">
        <v>1684.7</v>
      </c>
      <c r="G31" s="101">
        <f>'[6]R&amp;M Processing+Production'!BP130</f>
        <v>1804.5000000000002</v>
      </c>
    </row>
    <row r="32" spans="1:7">
      <c r="A32" s="106" t="s">
        <v>179</v>
      </c>
      <c r="B32" s="105" t="s">
        <v>383</v>
      </c>
      <c r="C32" s="104">
        <v>8412.8000000000011</v>
      </c>
      <c r="D32" s="104">
        <f>'[5]R&amp;M Processing+Production'!$AX$137</f>
        <v>7925.5</v>
      </c>
      <c r="E32" s="104">
        <v>7981.4000000000005</v>
      </c>
      <c r="F32" s="104">
        <f>SUM(F28:F31)</f>
        <v>8292.5999999999985</v>
      </c>
      <c r="G32" s="104">
        <f>SUM(G28:G31)</f>
        <v>8948</v>
      </c>
    </row>
    <row r="33" spans="1:7">
      <c r="A33" s="100" t="s">
        <v>394</v>
      </c>
      <c r="B33" s="100" t="s">
        <v>384</v>
      </c>
      <c r="C33" s="101">
        <f>SUM('[6]R&amp;M Processing+Production'!$AR$155:$AR$156)</f>
        <v>821.0999999999998</v>
      </c>
      <c r="D33" s="101">
        <f>SUM('[6]R&amp;M Processing+Production'!$AX$155:$AX$156)</f>
        <v>1231.5</v>
      </c>
      <c r="E33" s="101">
        <f>SUM('[6]R&amp;M Processing+Production'!$BD$155:$BD$156)</f>
        <v>1134.6000000000001</v>
      </c>
      <c r="F33" s="101">
        <f>SUM('[6]R&amp;M Processing+Production'!$BJ$155:$BJ$156)</f>
        <v>1063.3</v>
      </c>
      <c r="G33" s="101">
        <f>SUM('[6]R&amp;M Processing+Production'!$BP$155:$BP$156)</f>
        <v>1679.3000000000002</v>
      </c>
    </row>
    <row r="34" spans="1:7">
      <c r="A34" s="89" t="s">
        <v>196</v>
      </c>
      <c r="B34" s="89" t="s">
        <v>396</v>
      </c>
      <c r="C34" s="80">
        <v>2014</v>
      </c>
      <c r="D34" s="80">
        <v>2015</v>
      </c>
      <c r="E34" s="80">
        <v>2016</v>
      </c>
      <c r="F34" s="80">
        <v>2017</v>
      </c>
      <c r="G34" s="80">
        <v>2018</v>
      </c>
    </row>
    <row r="35" spans="1:7">
      <c r="A35" s="100" t="s">
        <v>197</v>
      </c>
      <c r="B35" s="100" t="s">
        <v>197</v>
      </c>
      <c r="C35" s="101">
        <v>80.175000000000011</v>
      </c>
      <c r="D35" s="101">
        <f>'[5]R&amp;M Processing+Production'!$AX$140</f>
        <v>87.43</v>
      </c>
      <c r="E35" s="101">
        <v>87.289000000000001</v>
      </c>
      <c r="F35" s="101">
        <v>92.453999999999994</v>
      </c>
      <c r="G35" s="101">
        <f>'[6]R&amp;M Processing+Production'!BP140</f>
        <v>104.63100000000001</v>
      </c>
    </row>
    <row r="36" spans="1:7">
      <c r="A36" s="100" t="s">
        <v>182</v>
      </c>
      <c r="B36" s="100" t="s">
        <v>386</v>
      </c>
      <c r="C36" s="101">
        <v>903.12800000000004</v>
      </c>
      <c r="D36" s="101">
        <f>'[5]R&amp;M Processing+Production'!$AX$145</f>
        <v>907.12300000000005</v>
      </c>
      <c r="E36" s="101">
        <v>987.48199999999997</v>
      </c>
      <c r="F36" s="101">
        <v>940.11800000000005</v>
      </c>
      <c r="G36" s="101">
        <f>'[6]R&amp;M Processing+Production'!BP145</f>
        <v>1122.01</v>
      </c>
    </row>
    <row r="37" spans="1:7">
      <c r="A37" s="100" t="s">
        <v>183</v>
      </c>
      <c r="B37" s="100" t="s">
        <v>372</v>
      </c>
      <c r="C37" s="101">
        <v>1132.6189999999999</v>
      </c>
      <c r="D37" s="101">
        <f>'[5]R&amp;M Processing+Production'!$AX$141</f>
        <v>1186.0529999999999</v>
      </c>
      <c r="E37" s="101">
        <v>1108.5790000000002</v>
      </c>
      <c r="F37" s="101">
        <v>1048.009</v>
      </c>
      <c r="G37" s="101">
        <f>'[6]R&amp;M Processing+Production'!BP141</f>
        <v>1177.454</v>
      </c>
    </row>
    <row r="38" spans="1:7">
      <c r="A38" s="100" t="s">
        <v>184</v>
      </c>
      <c r="B38" s="100" t="s">
        <v>387</v>
      </c>
      <c r="C38" s="101">
        <v>3663.5630000000001</v>
      </c>
      <c r="D38" s="101">
        <f>'[5]R&amp;M Processing+Production'!$AX$142+'[5]R&amp;M Processing+Production'!$AX$143</f>
        <v>3106.1790000000001</v>
      </c>
      <c r="E38" s="101">
        <v>3060.0069999999996</v>
      </c>
      <c r="F38" s="101">
        <v>3547.0400000000004</v>
      </c>
      <c r="G38" s="101">
        <f>SUM('[6]R&amp;M Processing+Production'!BP142:BP143)</f>
        <v>3746.3160000000003</v>
      </c>
    </row>
    <row r="39" spans="1:7">
      <c r="A39" s="100" t="s">
        <v>185</v>
      </c>
      <c r="B39" s="100" t="s">
        <v>388</v>
      </c>
      <c r="C39" s="101">
        <v>184.56699999999998</v>
      </c>
      <c r="D39" s="101">
        <f>'[5]R&amp;M Processing+Production'!$AX$144</f>
        <v>190.87199999999999</v>
      </c>
      <c r="E39" s="101">
        <v>193.14</v>
      </c>
      <c r="F39" s="101">
        <v>235.18199999999999</v>
      </c>
      <c r="G39" s="101">
        <f>'[6]R&amp;M Processing+Production'!BP144</f>
        <v>298.28199999999998</v>
      </c>
    </row>
    <row r="40" spans="1:7">
      <c r="A40" s="100" t="s">
        <v>186</v>
      </c>
      <c r="B40" s="100" t="s">
        <v>389</v>
      </c>
      <c r="C40" s="101">
        <v>11.416</v>
      </c>
      <c r="D40" s="101">
        <f>'[5]R&amp;M Processing+Production'!$AX$146</f>
        <v>13.125999999999998</v>
      </c>
      <c r="E40" s="101">
        <v>5.7069999999999999</v>
      </c>
      <c r="F40" s="101">
        <v>0.89700000000000069</v>
      </c>
      <c r="G40" s="101">
        <f>'[6]R&amp;M Processing+Production'!BP146</f>
        <v>2.8089999999999993</v>
      </c>
    </row>
    <row r="41" spans="1:7">
      <c r="A41" s="100" t="s">
        <v>187</v>
      </c>
      <c r="B41" s="100" t="s">
        <v>187</v>
      </c>
      <c r="C41" s="101">
        <v>470.24199999999996</v>
      </c>
      <c r="D41" s="101">
        <f>'[5]R&amp;M Processing+Production'!$AX$147</f>
        <v>489.43299999999999</v>
      </c>
      <c r="E41" s="101">
        <v>526.54999999999995</v>
      </c>
      <c r="F41" s="101">
        <v>436.78200000000004</v>
      </c>
      <c r="G41" s="101">
        <f>'[6]R&amp;M Processing+Production'!BP147</f>
        <v>539.02700000000004</v>
      </c>
    </row>
    <row r="42" spans="1:7">
      <c r="A42" s="100" t="s">
        <v>188</v>
      </c>
      <c r="B42" s="100" t="s">
        <v>374</v>
      </c>
      <c r="C42" s="101">
        <v>1289.6390000000001</v>
      </c>
      <c r="D42" s="101">
        <f>'[5]R&amp;M Processing+Production'!$AX$148+'[5]R&amp;M Processing+Production'!$AX$149</f>
        <v>1256.375</v>
      </c>
      <c r="E42" s="101">
        <v>1299.645</v>
      </c>
      <c r="F42" s="101">
        <v>1274.9009999999998</v>
      </c>
      <c r="G42" s="101">
        <f>SUM('[6]R&amp;M Processing+Production'!BP148:BP149)</f>
        <v>1180.6759999999999</v>
      </c>
    </row>
    <row r="43" spans="1:7">
      <c r="A43" s="105" t="s">
        <v>189</v>
      </c>
      <c r="B43" s="105" t="s">
        <v>343</v>
      </c>
      <c r="C43" s="104">
        <v>7735.3490000000002</v>
      </c>
      <c r="D43" s="104">
        <f>'[5]R&amp;M Processing+Production'!$AX$150</f>
        <v>7236.5910000000003</v>
      </c>
      <c r="E43" s="104">
        <v>7268.3989999999985</v>
      </c>
      <c r="F43" s="104">
        <f>SUM(F35:F42)</f>
        <v>7575.3830000000007</v>
      </c>
      <c r="G43" s="104">
        <f>SUM(G35:G42)</f>
        <v>8171.2049999999999</v>
      </c>
    </row>
    <row r="44" spans="1:7">
      <c r="A44" s="100" t="s">
        <v>190</v>
      </c>
      <c r="B44" s="100" t="s">
        <v>390</v>
      </c>
      <c r="C44" s="101">
        <v>39.299999999999997</v>
      </c>
      <c r="D44" s="101">
        <f>'[5]R&amp;M Processing+Production'!$AX$151</f>
        <v>46.6</v>
      </c>
      <c r="E44" s="101">
        <v>36.299999999999997</v>
      </c>
      <c r="F44" s="101">
        <v>40.700000000000003</v>
      </c>
      <c r="G44" s="101">
        <f>'[6]R&amp;M Processing+Production'!BP151</f>
        <v>38.799999999999997</v>
      </c>
    </row>
    <row r="45" spans="1:7">
      <c r="A45" s="100" t="s">
        <v>191</v>
      </c>
      <c r="B45" s="100" t="s">
        <v>391</v>
      </c>
      <c r="C45" s="101">
        <v>638</v>
      </c>
      <c r="D45" s="101">
        <f>'[5]R&amp;M Processing+Production'!$AX$152</f>
        <v>642.29999999999995</v>
      </c>
      <c r="E45" s="101">
        <v>675.9</v>
      </c>
      <c r="F45" s="101">
        <v>676.5</v>
      </c>
      <c r="G45" s="101">
        <f>'[6]R&amp;M Processing+Production'!BP152</f>
        <v>738</v>
      </c>
    </row>
    <row r="46" spans="1:7">
      <c r="A46" s="105" t="s">
        <v>192</v>
      </c>
      <c r="B46" s="105" t="s">
        <v>392</v>
      </c>
      <c r="C46" s="104">
        <v>8412.6489999999994</v>
      </c>
      <c r="D46" s="104">
        <f>'[5]R&amp;M Processing+Production'!$AX$153</f>
        <v>7925.491</v>
      </c>
      <c r="E46" s="104">
        <v>7980.5989999999993</v>
      </c>
      <c r="F46" s="104">
        <f>SUM(F43:F45)</f>
        <v>8292.5830000000005</v>
      </c>
      <c r="G46" s="104">
        <f>SUM(G43:G45)</f>
        <v>8948.0049999999992</v>
      </c>
    </row>
    <row r="47" spans="1:7">
      <c r="A47" s="83"/>
      <c r="B47" s="83"/>
      <c r="C47" s="82"/>
      <c r="D47" s="82"/>
      <c r="E47" s="82"/>
      <c r="F47" s="82"/>
      <c r="G47" s="82"/>
    </row>
    <row r="48" spans="1:7">
      <c r="A48" s="89" t="s">
        <v>198</v>
      </c>
      <c r="B48" s="89" t="s">
        <v>397</v>
      </c>
      <c r="C48" s="80">
        <v>2014</v>
      </c>
      <c r="D48" s="80">
        <v>2015</v>
      </c>
      <c r="E48" s="80">
        <v>2016</v>
      </c>
      <c r="F48" s="80">
        <v>2017</v>
      </c>
      <c r="G48" s="80">
        <v>2018</v>
      </c>
    </row>
    <row r="49" spans="1:7">
      <c r="A49" s="100" t="s">
        <v>175</v>
      </c>
      <c r="B49" s="100" t="s">
        <v>379</v>
      </c>
      <c r="C49" s="101">
        <v>0</v>
      </c>
      <c r="D49" s="101">
        <v>0</v>
      </c>
      <c r="E49" s="101">
        <v>0</v>
      </c>
      <c r="F49" s="101">
        <v>0</v>
      </c>
      <c r="G49" s="101">
        <v>0</v>
      </c>
    </row>
    <row r="50" spans="1:7">
      <c r="A50" s="100" t="s">
        <v>176</v>
      </c>
      <c r="B50" s="100" t="s">
        <v>380</v>
      </c>
      <c r="C50" s="101">
        <v>5226.7610000000004</v>
      </c>
      <c r="D50" s="101">
        <f>'[5]R&amp;M Processing+Production'!$AX$184</f>
        <v>5930.2749999999996</v>
      </c>
      <c r="E50" s="101">
        <v>5738.0175199999994</v>
      </c>
      <c r="F50" s="101">
        <v>5557.2119999999995</v>
      </c>
      <c r="G50" s="101">
        <f>'[6]R&amp;M Processing+Production'!BP184</f>
        <v>5426.8600000000006</v>
      </c>
    </row>
    <row r="51" spans="1:7">
      <c r="A51" s="100" t="s">
        <v>177</v>
      </c>
      <c r="B51" s="100" t="s">
        <v>381</v>
      </c>
      <c r="C51" s="101">
        <v>2.6178999999999997</v>
      </c>
      <c r="D51" s="101">
        <f>'[5]R&amp;M Processing+Production'!$AX$185</f>
        <v>2.3005500000000003</v>
      </c>
      <c r="E51" s="101">
        <v>2.1617000000000002</v>
      </c>
      <c r="F51" s="101">
        <v>2.312068</v>
      </c>
      <c r="G51" s="101">
        <f>'[6]R&amp;M Processing+Production'!BP185</f>
        <v>2.2329319999999999</v>
      </c>
    </row>
    <row r="52" spans="1:7">
      <c r="A52" s="100" t="s">
        <v>178</v>
      </c>
      <c r="B52" s="100" t="s">
        <v>382</v>
      </c>
      <c r="C52" s="101">
        <v>916.91583661118591</v>
      </c>
      <c r="D52" s="101">
        <f>'[5]R&amp;M Processing+Production'!$AX$186</f>
        <v>972.14267672451444</v>
      </c>
      <c r="E52" s="101">
        <v>1020.306388421646</v>
      </c>
      <c r="F52" s="101">
        <v>1151.7432926031795</v>
      </c>
      <c r="G52" s="101">
        <f>'[6]R&amp;M Processing+Production'!BP186</f>
        <v>1119.9082078557212</v>
      </c>
    </row>
    <row r="53" spans="1:7">
      <c r="A53" s="105" t="s">
        <v>179</v>
      </c>
      <c r="B53" s="105" t="s">
        <v>383</v>
      </c>
      <c r="C53" s="104">
        <v>6146.2947366111857</v>
      </c>
      <c r="D53" s="104">
        <f>'[5]R&amp;M Processing+Production'!$AX$193</f>
        <v>6904.7182267245144</v>
      </c>
      <c r="E53" s="104">
        <v>6760.4856084216462</v>
      </c>
      <c r="F53" s="104">
        <f>SUM(F49:F52)</f>
        <v>6711.2673606031794</v>
      </c>
      <c r="G53" s="104">
        <f>SUM(G49:G52)</f>
        <v>6549.0011398557217</v>
      </c>
    </row>
    <row r="54" spans="1:7">
      <c r="A54" s="100" t="s">
        <v>394</v>
      </c>
      <c r="B54" s="100" t="s">
        <v>384</v>
      </c>
      <c r="C54" s="101">
        <f>SUM('[6]R&amp;M Processing+Production'!$AR$211:$AR$212)</f>
        <v>71.86422780928234</v>
      </c>
      <c r="D54" s="101">
        <f>SUM('[6]R&amp;M Processing+Production'!$AX$211:$AX$212)</f>
        <v>73.142056682499998</v>
      </c>
      <c r="E54" s="101">
        <f>SUM('[6]R&amp;M Processing+Production'!$BD$211:$BD$212)</f>
        <v>54.058360073499998</v>
      </c>
      <c r="F54" s="101">
        <f>SUM('[6]R&amp;M Processing+Production'!$BJ$211:$BJ$212)</f>
        <v>65.770298287499998</v>
      </c>
      <c r="G54" s="101">
        <f>SUM('[6]R&amp;M Processing+Production'!$BP$211:$BP$212)</f>
        <v>70.733285800499999</v>
      </c>
    </row>
    <row r="55" spans="1:7">
      <c r="A55" s="89" t="s">
        <v>199</v>
      </c>
      <c r="B55" s="89" t="s">
        <v>398</v>
      </c>
      <c r="C55" s="80">
        <v>2014</v>
      </c>
      <c r="D55" s="80">
        <v>2015</v>
      </c>
      <c r="E55" s="80">
        <v>2016</v>
      </c>
      <c r="F55" s="80">
        <v>2017</v>
      </c>
      <c r="G55" s="80">
        <v>2018</v>
      </c>
    </row>
    <row r="56" spans="1:7">
      <c r="A56" s="100" t="s">
        <v>197</v>
      </c>
      <c r="B56" s="100" t="s">
        <v>197</v>
      </c>
      <c r="C56" s="101">
        <v>173.7800103208701</v>
      </c>
      <c r="D56" s="101">
        <f>'[5]R&amp;M Processing+Production'!$AX$196</f>
        <v>114.606391</v>
      </c>
      <c r="E56" s="101">
        <v>190.48662953200002</v>
      </c>
      <c r="F56" s="101">
        <v>206.8115388018</v>
      </c>
      <c r="G56" s="101">
        <f>'[6]R&amp;M Processing+Production'!$BP$196</f>
        <v>190.23932863300001</v>
      </c>
    </row>
    <row r="57" spans="1:7">
      <c r="A57" s="100" t="s">
        <v>182</v>
      </c>
      <c r="B57" s="100" t="s">
        <v>386</v>
      </c>
      <c r="C57" s="101">
        <v>396.32453200000009</v>
      </c>
      <c r="D57" s="101">
        <f>'[5]R&amp;M Processing+Production'!$AX$201</f>
        <v>423.64855200000005</v>
      </c>
      <c r="E57" s="101">
        <v>408.45417970000005</v>
      </c>
      <c r="F57" s="101">
        <v>507.20824554000006</v>
      </c>
      <c r="G57" s="101">
        <f>'[6]R&amp;M Processing+Production'!$BP$201</f>
        <v>531.82631500000002</v>
      </c>
    </row>
    <row r="58" spans="1:7">
      <c r="A58" s="100" t="s">
        <v>183</v>
      </c>
      <c r="B58" s="100" t="s">
        <v>372</v>
      </c>
      <c r="C58" s="101">
        <v>1270.3777168609245</v>
      </c>
      <c r="D58" s="101">
        <f>'[5]R&amp;M Processing+Production'!$AX$197</f>
        <v>1485.5766189999999</v>
      </c>
      <c r="E58" s="101">
        <v>1519.7884456722502</v>
      </c>
      <c r="F58" s="101">
        <v>1462.8024441300001</v>
      </c>
      <c r="G58" s="101">
        <f>SUM('[6]R&amp;M Processing+Production'!$BP$197)</f>
        <v>1429.1704359304999</v>
      </c>
    </row>
    <row r="59" spans="1:7">
      <c r="A59" s="100" t="s">
        <v>184</v>
      </c>
      <c r="B59" s="100" t="s">
        <v>387</v>
      </c>
      <c r="C59" s="101">
        <v>2742.9809535764748</v>
      </c>
      <c r="D59" s="101">
        <f>'[5]R&amp;M Processing+Production'!$AX$198+'[5]R&amp;M Processing+Production'!$AX$199</f>
        <v>3397.5268700000001</v>
      </c>
      <c r="E59" s="101">
        <v>2976.2352982761849</v>
      </c>
      <c r="F59" s="101">
        <v>3017.1473491610705</v>
      </c>
      <c r="G59" s="101">
        <f>SUM('[6]R&amp;M Processing+Production'!$BP$198:$BP$199)</f>
        <v>2881.0168131135301</v>
      </c>
    </row>
    <row r="60" spans="1:7">
      <c r="A60" s="100" t="s">
        <v>185</v>
      </c>
      <c r="B60" s="100" t="s">
        <v>388</v>
      </c>
      <c r="C60" s="101">
        <v>78.820781256999993</v>
      </c>
      <c r="D60" s="101">
        <f>'[5]R&amp;M Processing+Production'!$AX$200</f>
        <v>99.780193999999995</v>
      </c>
      <c r="E60" s="101">
        <v>92.876815071999999</v>
      </c>
      <c r="F60" s="101">
        <v>74.695497369000023</v>
      </c>
      <c r="G60" s="101">
        <f>'[6]R&amp;M Processing+Production'!$BP$200</f>
        <v>94.680496746000003</v>
      </c>
    </row>
    <row r="61" spans="1:7">
      <c r="A61" s="100" t="s">
        <v>186</v>
      </c>
      <c r="B61" s="100" t="s">
        <v>389</v>
      </c>
      <c r="C61" s="101">
        <v>347.71316597099997</v>
      </c>
      <c r="D61" s="101">
        <f>'[5]R&amp;M Processing+Production'!$AX$202</f>
        <v>325.95289599999995</v>
      </c>
      <c r="E61" s="101">
        <v>322.75834100000009</v>
      </c>
      <c r="F61" s="101">
        <v>322.62794099999996</v>
      </c>
      <c r="G61" s="101">
        <f>'[6]R&amp;M Processing+Production'!$BP$202</f>
        <v>314.95110599999998</v>
      </c>
    </row>
    <row r="62" spans="1:7">
      <c r="A62" s="100" t="s">
        <v>187</v>
      </c>
      <c r="B62" s="100" t="s">
        <v>187</v>
      </c>
      <c r="C62" s="101">
        <v>0</v>
      </c>
      <c r="D62" s="101">
        <f>'[5]R&amp;M Processing+Production'!$AX$203</f>
        <v>0</v>
      </c>
      <c r="E62" s="101">
        <v>0</v>
      </c>
      <c r="F62" s="101">
        <v>0</v>
      </c>
      <c r="G62" s="101">
        <f>'[6]R&amp;M Processing+Production'!$BP$203</f>
        <v>0</v>
      </c>
    </row>
    <row r="63" spans="1:7">
      <c r="A63" s="100" t="s">
        <v>188</v>
      </c>
      <c r="B63" s="100" t="s">
        <v>374</v>
      </c>
      <c r="C63" s="101">
        <v>576.74685271700002</v>
      </c>
      <c r="D63" s="101">
        <f>'[5]R&amp;M Processing+Production'!$AX$204+'[5]R&amp;M Processing+Production'!$AX$205</f>
        <v>422.7808542802947</v>
      </c>
      <c r="E63" s="101">
        <v>641.06333750099964</v>
      </c>
      <c r="F63" s="101">
        <v>515.04272491899883</v>
      </c>
      <c r="G63" s="101">
        <f>SUM('[6]R&amp;M Processing+Production'!$BP$204:$BP$205)</f>
        <v>565.49624822299836</v>
      </c>
    </row>
    <row r="64" spans="1:7">
      <c r="A64" s="105" t="s">
        <v>189</v>
      </c>
      <c r="B64" s="105" t="s">
        <v>343</v>
      </c>
      <c r="C64" s="104">
        <v>5586.7440127032687</v>
      </c>
      <c r="D64" s="104">
        <f>'[5]R&amp;M Processing+Production'!$AX$206</f>
        <v>6269.8723762802947</v>
      </c>
      <c r="E64" s="104">
        <v>6151.6630467534351</v>
      </c>
      <c r="F64" s="104">
        <f>SUM(F56:F63)</f>
        <v>6106.3357409208693</v>
      </c>
      <c r="G64" s="104">
        <f>SUM(G56:G63)</f>
        <v>6007.3807436460283</v>
      </c>
    </row>
    <row r="65" spans="1:7">
      <c r="A65" s="100" t="s">
        <v>190</v>
      </c>
      <c r="B65" s="100" t="s">
        <v>390</v>
      </c>
      <c r="C65" s="101">
        <v>33.553928000000084</v>
      </c>
      <c r="D65" s="101">
        <f>'[5]R&amp;M Processing+Production'!$AX$207</f>
        <v>27.884849999999044</v>
      </c>
      <c r="E65" s="101">
        <v>26.148979999999746</v>
      </c>
      <c r="F65" s="101">
        <v>27.775223999999021</v>
      </c>
      <c r="G65" s="101">
        <f>'[6]R&amp;M Processing+Production'!BP207</f>
        <v>7.9504871999997153</v>
      </c>
    </row>
    <row r="66" spans="1:7">
      <c r="A66" s="100" t="s">
        <v>191</v>
      </c>
      <c r="B66" s="100" t="s">
        <v>391</v>
      </c>
      <c r="C66" s="101">
        <v>525.99541793811829</v>
      </c>
      <c r="D66" s="101">
        <f>'[5]R&amp;M Processing+Production'!$AX$208</f>
        <v>606.96100000000001</v>
      </c>
      <c r="E66" s="101">
        <v>582.77727600000003</v>
      </c>
      <c r="F66" s="101">
        <v>576.82623899999999</v>
      </c>
      <c r="G66" s="101">
        <f>'[6]R&amp;M Processing+Production'!BP208</f>
        <v>533.6731366264911</v>
      </c>
    </row>
    <row r="67" spans="1:7">
      <c r="A67" s="105" t="s">
        <v>192</v>
      </c>
      <c r="B67" s="105" t="s">
        <v>392</v>
      </c>
      <c r="C67" s="104">
        <v>6146.2933586413874</v>
      </c>
      <c r="D67" s="104">
        <f>'[5]R&amp;M Processing+Production'!$AX$209</f>
        <v>6904.7182262802935</v>
      </c>
      <c r="E67" s="104">
        <v>6760.5893027534348</v>
      </c>
      <c r="F67" s="104">
        <f>SUM(F64:F66)</f>
        <v>6710.9372039208683</v>
      </c>
      <c r="G67" s="104">
        <f>SUM(G64:G66)</f>
        <v>6549.0043674725193</v>
      </c>
    </row>
    <row r="68" spans="1:7" s="26" customFormat="1">
      <c r="A68" s="96"/>
      <c r="B68" s="96"/>
      <c r="C68" s="96"/>
      <c r="D68" s="96"/>
      <c r="E68" s="96"/>
      <c r="F68" s="96"/>
      <c r="G68" s="96"/>
    </row>
    <row r="69" spans="1:7">
      <c r="A69" s="89" t="s">
        <v>200</v>
      </c>
      <c r="B69" s="89" t="s">
        <v>401</v>
      </c>
      <c r="C69" s="80">
        <v>2014</v>
      </c>
      <c r="D69" s="80">
        <v>2015</v>
      </c>
      <c r="E69" s="80">
        <v>2016</v>
      </c>
      <c r="F69" s="80">
        <v>2017</v>
      </c>
      <c r="G69" s="80">
        <v>2018</v>
      </c>
    </row>
    <row r="70" spans="1:7">
      <c r="A70" s="100" t="s">
        <v>175</v>
      </c>
      <c r="B70" s="100" t="s">
        <v>379</v>
      </c>
      <c r="C70" s="101">
        <v>0</v>
      </c>
      <c r="D70" s="101">
        <v>0</v>
      </c>
      <c r="E70" s="57">
        <v>0</v>
      </c>
      <c r="F70" s="57">
        <v>0</v>
      </c>
      <c r="G70" s="57">
        <v>0</v>
      </c>
    </row>
    <row r="71" spans="1:7">
      <c r="A71" s="100" t="s">
        <v>176</v>
      </c>
      <c r="B71" s="100" t="s">
        <v>380</v>
      </c>
      <c r="C71" s="101">
        <v>123.840508</v>
      </c>
      <c r="D71" s="101">
        <f>'[5]R&amp;M Processing+Production'!$AX$239</f>
        <v>0</v>
      </c>
      <c r="E71" s="57">
        <f>'[6]R&amp;M Processing+Production'!BN239</f>
        <v>0</v>
      </c>
      <c r="F71" s="57">
        <f>'[6]R&amp;M Processing+Production'!BO239</f>
        <v>0</v>
      </c>
      <c r="G71" s="57">
        <f>'[6]R&amp;M Processing+Production'!BP239</f>
        <v>0</v>
      </c>
    </row>
    <row r="72" spans="1:7">
      <c r="A72" s="100" t="s">
        <v>177</v>
      </c>
      <c r="B72" s="100" t="s">
        <v>381</v>
      </c>
      <c r="C72" s="101">
        <v>0</v>
      </c>
      <c r="D72" s="101">
        <f>'[5]R&amp;M Processing+Production'!$AX$240</f>
        <v>0</v>
      </c>
      <c r="E72" s="57">
        <f>'[6]R&amp;M Processing+Production'!BN240</f>
        <v>0</v>
      </c>
      <c r="F72" s="57">
        <f>'[6]R&amp;M Processing+Production'!BO240</f>
        <v>0</v>
      </c>
      <c r="G72" s="57">
        <f>'[6]R&amp;M Processing+Production'!BP240</f>
        <v>0</v>
      </c>
    </row>
    <row r="73" spans="1:7">
      <c r="A73" s="100" t="s">
        <v>178</v>
      </c>
      <c r="B73" s="100" t="s">
        <v>382</v>
      </c>
      <c r="C73" s="101">
        <v>213.382203</v>
      </c>
      <c r="D73" s="101">
        <f>'[5]R&amp;M Processing+Production'!$AX$241</f>
        <v>1177.2813784899774</v>
      </c>
      <c r="E73" s="57">
        <f>'[6]R&amp;M Processing+Production'!BN241</f>
        <v>0</v>
      </c>
      <c r="F73" s="57">
        <f>'[6]R&amp;M Processing+Production'!BO241</f>
        <v>0</v>
      </c>
      <c r="G73" s="57">
        <f>'[6]R&amp;M Processing+Production'!BP241</f>
        <v>0</v>
      </c>
    </row>
    <row r="74" spans="1:7">
      <c r="A74" s="105" t="s">
        <v>179</v>
      </c>
      <c r="B74" s="105" t="s">
        <v>383</v>
      </c>
      <c r="C74" s="104">
        <v>337.222711</v>
      </c>
      <c r="D74" s="104">
        <f>'[5]R&amp;M Processing+Production'!$AX$248</f>
        <v>1177.2813784899774</v>
      </c>
      <c r="E74" s="57">
        <f t="shared" ref="E74:F74" si="0">SUM(E70:E73)</f>
        <v>0</v>
      </c>
      <c r="F74" s="57">
        <f t="shared" si="0"/>
        <v>0</v>
      </c>
      <c r="G74" s="57">
        <f>SUM(G70:G73)</f>
        <v>0</v>
      </c>
    </row>
    <row r="75" spans="1:7">
      <c r="A75" s="100" t="s">
        <v>394</v>
      </c>
      <c r="B75" s="100" t="s">
        <v>384</v>
      </c>
      <c r="C75" s="101">
        <f>SUM('[6]R&amp;M Processing+Production'!$AR$266:$AR$267)</f>
        <v>1085.01195523</v>
      </c>
      <c r="D75" s="101">
        <f>SUM('[6]R&amp;M Processing+Production'!$AX$266:$AX$267)</f>
        <v>522.68602007305094</v>
      </c>
      <c r="E75" s="101">
        <f>SUM('[6]R&amp;M Processing+Production'!$BD$266:$BD$267)</f>
        <v>1465.39893392</v>
      </c>
      <c r="F75" s="101">
        <f>SUM('[6]R&amp;M Processing+Production'!$BJ$266:$BJ$267)</f>
        <v>1396.8733680199998</v>
      </c>
      <c r="G75" s="101">
        <f>SUM('[6]R&amp;M Processing+Production'!$BP$266:$BP$267)</f>
        <v>1468.21664708</v>
      </c>
    </row>
    <row r="76" spans="1:7">
      <c r="A76" s="89" t="s">
        <v>201</v>
      </c>
      <c r="B76" s="89" t="s">
        <v>402</v>
      </c>
      <c r="C76" s="80">
        <v>2014</v>
      </c>
      <c r="D76" s="80">
        <v>2015</v>
      </c>
      <c r="E76" s="80">
        <v>2016</v>
      </c>
      <c r="F76" s="80">
        <v>2017</v>
      </c>
      <c r="G76" s="80">
        <v>2018</v>
      </c>
    </row>
    <row r="77" spans="1:7">
      <c r="A77" s="100" t="s">
        <v>197</v>
      </c>
      <c r="B77" s="100" t="s">
        <v>197</v>
      </c>
      <c r="C77" s="101">
        <v>3.3889139999999998</v>
      </c>
      <c r="D77" s="101">
        <f>'[5]R&amp;M Processing+Production'!$AX$251</f>
        <v>0</v>
      </c>
      <c r="E77" s="57">
        <f>'[6]R&amp;M Processing+Production'!BN251</f>
        <v>0</v>
      </c>
      <c r="F77" s="57">
        <f>'[6]R&amp;M Processing+Production'!BO251</f>
        <v>0</v>
      </c>
      <c r="G77" s="57">
        <f>'[6]R&amp;M Processing+Production'!BP251</f>
        <v>0</v>
      </c>
    </row>
    <row r="78" spans="1:7">
      <c r="A78" s="100" t="s">
        <v>182</v>
      </c>
      <c r="B78" s="100" t="s">
        <v>386</v>
      </c>
      <c r="C78" s="101">
        <v>2.9123859999999997</v>
      </c>
      <c r="D78" s="101">
        <f>'[5]R&amp;M Processing+Production'!$AX$256</f>
        <v>0</v>
      </c>
      <c r="E78" s="57">
        <f>SUM('[6]R&amp;M Processing+Production'!$BP$256)</f>
        <v>0</v>
      </c>
      <c r="F78" s="57">
        <f>SUM('[6]R&amp;M Processing+Production'!$BP$256)</f>
        <v>0</v>
      </c>
      <c r="G78" s="57">
        <f>SUM('[6]R&amp;M Processing+Production'!$BP$256)</f>
        <v>0</v>
      </c>
    </row>
    <row r="79" spans="1:7">
      <c r="A79" s="100" t="s">
        <v>183</v>
      </c>
      <c r="B79" s="100" t="s">
        <v>372</v>
      </c>
      <c r="C79" s="101">
        <v>47.006400000000006</v>
      </c>
      <c r="D79" s="101">
        <f>'[5]R&amp;M Processing+Production'!$AX$252</f>
        <v>187.423901</v>
      </c>
      <c r="E79" s="57">
        <f>'[6]R&amp;M Processing+Production'!$BP$252</f>
        <v>0</v>
      </c>
      <c r="F79" s="57">
        <f>'[6]R&amp;M Processing+Production'!$BP$252</f>
        <v>0</v>
      </c>
      <c r="G79" s="57">
        <f>'[6]R&amp;M Processing+Production'!$BP$252</f>
        <v>0</v>
      </c>
    </row>
    <row r="80" spans="1:7">
      <c r="A80" s="100" t="s">
        <v>184</v>
      </c>
      <c r="B80" s="100" t="s">
        <v>387</v>
      </c>
      <c r="C80" s="101">
        <v>158.58893700000002</v>
      </c>
      <c r="D80" s="101">
        <f>'[5]R&amp;M Processing+Production'!$AX$253+'[5]R&amp;M Processing+Production'!$AX$254</f>
        <v>953.11230159999991</v>
      </c>
      <c r="E80" s="57">
        <f>SUM('[6]R&amp;M Processing+Production'!$BP$253:$BP$254)</f>
        <v>0</v>
      </c>
      <c r="F80" s="57">
        <f>SUM('[6]R&amp;M Processing+Production'!$BP$253:$BP$254)</f>
        <v>0</v>
      </c>
      <c r="G80" s="57">
        <f>SUM('[6]R&amp;M Processing+Production'!$BP$253:$BP$254)</f>
        <v>0</v>
      </c>
    </row>
    <row r="81" spans="1:7">
      <c r="A81" s="100" t="s">
        <v>185</v>
      </c>
      <c r="B81" s="100" t="s">
        <v>388</v>
      </c>
      <c r="C81" s="101">
        <v>0</v>
      </c>
      <c r="D81" s="101">
        <f>'[5]R&amp;M Processing+Production'!$AX$255</f>
        <v>0</v>
      </c>
      <c r="E81" s="57">
        <f>'[6]R&amp;M Processing+Production'!$BP$255</f>
        <v>0</v>
      </c>
      <c r="F81" s="57">
        <f>'[6]R&amp;M Processing+Production'!$BP$255</f>
        <v>0</v>
      </c>
      <c r="G81" s="57">
        <f>'[6]R&amp;M Processing+Production'!$BP$255</f>
        <v>0</v>
      </c>
    </row>
    <row r="82" spans="1:7">
      <c r="A82" s="100" t="s">
        <v>186</v>
      </c>
      <c r="B82" s="100" t="s">
        <v>389</v>
      </c>
      <c r="C82" s="101">
        <v>91.794825000000003</v>
      </c>
      <c r="D82" s="101">
        <f>'[5]R&amp;M Processing+Production'!$AX$257</f>
        <v>17.46489</v>
      </c>
      <c r="E82" s="57">
        <f>'[6]R&amp;M Processing+Production'!$BP$257</f>
        <v>0</v>
      </c>
      <c r="F82" s="57">
        <f>'[6]R&amp;M Processing+Production'!$BP$257</f>
        <v>0</v>
      </c>
      <c r="G82" s="57">
        <f>'[6]R&amp;M Processing+Production'!$BP$257</f>
        <v>0</v>
      </c>
    </row>
    <row r="83" spans="1:7">
      <c r="A83" s="100" t="s">
        <v>187</v>
      </c>
      <c r="B83" s="100" t="s">
        <v>187</v>
      </c>
      <c r="C83" s="101">
        <v>16.713744999999999</v>
      </c>
      <c r="D83" s="101">
        <f>'[5]R&amp;M Processing+Production'!$AX$258</f>
        <v>18.767380000000003</v>
      </c>
      <c r="E83" s="57">
        <f>'[6]R&amp;M Processing+Production'!$BO$258</f>
        <v>0</v>
      </c>
      <c r="F83" s="57">
        <f>'[6]R&amp;M Processing+Production'!$BO$258</f>
        <v>0</v>
      </c>
      <c r="G83" s="57">
        <f>'[6]R&amp;M Processing+Production'!$BO$258</f>
        <v>0</v>
      </c>
    </row>
    <row r="84" spans="1:7">
      <c r="A84" s="100" t="s">
        <v>188</v>
      </c>
      <c r="B84" s="100" t="s">
        <v>374</v>
      </c>
      <c r="C84" s="101">
        <v>0.67874999999999996</v>
      </c>
      <c r="D84" s="101">
        <f>'[5]R&amp;M Processing+Production'!$AX$259+'[5]R&amp;M Processing+Production'!$AX$260</f>
        <v>0</v>
      </c>
      <c r="E84" s="57">
        <f>'[6]R&amp;M Processing+Production'!$BO$260</f>
        <v>0</v>
      </c>
      <c r="F84" s="57">
        <f>'[6]R&amp;M Processing+Production'!$BO$260</f>
        <v>0</v>
      </c>
      <c r="G84" s="57">
        <f>'[6]R&amp;M Processing+Production'!$BO$260</f>
        <v>0</v>
      </c>
    </row>
    <row r="85" spans="1:7">
      <c r="A85" s="105" t="s">
        <v>189</v>
      </c>
      <c r="B85" s="105" t="s">
        <v>343</v>
      </c>
      <c r="C85" s="104">
        <v>321.08395699999994</v>
      </c>
      <c r="D85" s="104">
        <f>'[5]R&amp;M Processing+Production'!$AX$261</f>
        <v>1176.7684726</v>
      </c>
      <c r="E85" s="57">
        <f t="shared" ref="E85:F85" si="1">SUM(E77:E84)</f>
        <v>0</v>
      </c>
      <c r="F85" s="57">
        <f t="shared" si="1"/>
        <v>0</v>
      </c>
      <c r="G85" s="57">
        <f>SUM(G77:G84)</f>
        <v>0</v>
      </c>
    </row>
    <row r="86" spans="1:7">
      <c r="A86" s="100" t="s">
        <v>190</v>
      </c>
      <c r="B86" s="100" t="s">
        <v>390</v>
      </c>
      <c r="C86" s="101">
        <v>1.8692359999999999</v>
      </c>
      <c r="D86" s="101">
        <f>'[5]R&amp;M Processing+Production'!$AX$262</f>
        <v>-0.82853239899997422</v>
      </c>
      <c r="E86" s="57">
        <f>'[6]R&amp;M Processing+Production'!BM262</f>
        <v>0</v>
      </c>
      <c r="F86" s="57">
        <f>'[6]R&amp;M Processing+Production'!BN262</f>
        <v>0</v>
      </c>
      <c r="G86" s="57">
        <f>'[6]R&amp;M Processing+Production'!BO262</f>
        <v>0</v>
      </c>
    </row>
    <row r="87" spans="1:7">
      <c r="A87" s="100" t="s">
        <v>191</v>
      </c>
      <c r="B87" s="100" t="s">
        <v>391</v>
      </c>
      <c r="C87" s="101">
        <v>14.408746000000001</v>
      </c>
      <c r="D87" s="101">
        <f>'[5]R&amp;M Processing+Production'!$AX$263</f>
        <v>0</v>
      </c>
      <c r="E87" s="57">
        <f>'[6]R&amp;M Processing+Production'!BM263</f>
        <v>0</v>
      </c>
      <c r="F87" s="57">
        <f>'[6]R&amp;M Processing+Production'!BN263</f>
        <v>0</v>
      </c>
      <c r="G87" s="57">
        <f>'[6]R&amp;M Processing+Production'!BO263</f>
        <v>0</v>
      </c>
    </row>
    <row r="88" spans="1:7">
      <c r="A88" s="105" t="s">
        <v>192</v>
      </c>
      <c r="B88" s="105" t="s">
        <v>392</v>
      </c>
      <c r="C88" s="104">
        <v>337.36193900000001</v>
      </c>
      <c r="D88" s="104">
        <f>'[5]R&amp;M Processing+Production'!$AX$264</f>
        <v>1175.9399402009999</v>
      </c>
      <c r="E88" s="57">
        <f t="shared" ref="E88:F88" si="2">SUM(E85:E87)</f>
        <v>0</v>
      </c>
      <c r="F88" s="57">
        <f t="shared" si="2"/>
        <v>0</v>
      </c>
      <c r="G88" s="57">
        <f>SUM(G85:G87)</f>
        <v>0</v>
      </c>
    </row>
    <row r="89" spans="1:7">
      <c r="A89" s="81" t="s">
        <v>202</v>
      </c>
      <c r="B89" s="81"/>
      <c r="C89" s="82"/>
      <c r="D89" s="82"/>
      <c r="E89" s="82"/>
      <c r="F89" s="82"/>
      <c r="G89" s="82"/>
    </row>
    <row r="90" spans="1:7">
      <c r="A90" s="81"/>
      <c r="B90" s="81"/>
      <c r="C90" s="82"/>
      <c r="D90" s="82"/>
      <c r="E90" s="82"/>
      <c r="F90" s="82"/>
      <c r="G90" s="82"/>
    </row>
    <row r="91" spans="1:7">
      <c r="A91" s="89" t="s">
        <v>203</v>
      </c>
      <c r="B91" s="89" t="s">
        <v>399</v>
      </c>
      <c r="C91" s="80">
        <v>2014</v>
      </c>
      <c r="D91" s="80">
        <v>2015</v>
      </c>
      <c r="E91" s="80">
        <v>2016</v>
      </c>
      <c r="F91" s="80">
        <v>2017</v>
      </c>
      <c r="G91" s="80">
        <v>2018</v>
      </c>
    </row>
    <row r="92" spans="1:7">
      <c r="A92" s="100" t="s">
        <v>175</v>
      </c>
      <c r="B92" s="100" t="s">
        <v>379</v>
      </c>
      <c r="C92" s="101">
        <v>394.36624599999999</v>
      </c>
      <c r="D92" s="101">
        <f>'[5]R&amp;M Processing+Production'!$AX$294</f>
        <v>552.97824200000002</v>
      </c>
      <c r="E92" s="101">
        <v>599.01781899999992</v>
      </c>
      <c r="F92" s="101">
        <v>587.00829799999997</v>
      </c>
      <c r="G92" s="101">
        <f>'[6]R&amp;M Processing+Production'!BP294</f>
        <v>554.81188999999995</v>
      </c>
    </row>
    <row r="93" spans="1:7">
      <c r="A93" s="100" t="s">
        <v>176</v>
      </c>
      <c r="B93" s="100" t="s">
        <v>380</v>
      </c>
      <c r="C93" s="101">
        <v>1879.5864640000002</v>
      </c>
      <c r="D93" s="101">
        <f>'[5]R&amp;M Processing+Production'!$AX$295</f>
        <v>2212.1109669999996</v>
      </c>
      <c r="E93" s="101">
        <v>2529.733835</v>
      </c>
      <c r="F93" s="101">
        <v>2803.3970680000002</v>
      </c>
      <c r="G93" s="101">
        <f>'[6]R&amp;M Processing+Production'!BP295</f>
        <v>2965.4926909999999</v>
      </c>
    </row>
    <row r="94" spans="1:7">
      <c r="A94" s="100" t="s">
        <v>177</v>
      </c>
      <c r="B94" s="100" t="s">
        <v>381</v>
      </c>
      <c r="C94" s="101">
        <v>101.783675</v>
      </c>
      <c r="D94" s="101">
        <f>'[5]R&amp;M Processing+Production'!$AX$296</f>
        <v>84.968299999999999</v>
      </c>
      <c r="E94" s="101">
        <v>83.809191999999996</v>
      </c>
      <c r="F94" s="101">
        <v>79.575323999999995</v>
      </c>
      <c r="G94" s="101">
        <f>'[6]R&amp;M Processing+Production'!BP296</f>
        <v>56.124836000000002</v>
      </c>
    </row>
    <row r="95" spans="1:7">
      <c r="A95" s="100" t="s">
        <v>178</v>
      </c>
      <c r="B95" s="100" t="s">
        <v>382</v>
      </c>
      <c r="C95" s="101">
        <v>783.74949710900046</v>
      </c>
      <c r="D95" s="101">
        <f>'[5]R&amp;M Processing+Production'!$AX$297</f>
        <v>693.08210384999961</v>
      </c>
      <c r="E95" s="101">
        <v>638.80188024800009</v>
      </c>
      <c r="F95" s="101">
        <v>577.83921685099995</v>
      </c>
      <c r="G95" s="101">
        <f>'[6]R&amp;M Processing+Production'!BP297</f>
        <v>529.05198066500009</v>
      </c>
    </row>
    <row r="96" spans="1:7">
      <c r="A96" s="105" t="s">
        <v>179</v>
      </c>
      <c r="B96" s="105" t="s">
        <v>383</v>
      </c>
      <c r="C96" s="104">
        <v>3159.4858821090006</v>
      </c>
      <c r="D96" s="104">
        <f>'[5]R&amp;M Processing+Production'!$AX$304</f>
        <v>3543.1396128499991</v>
      </c>
      <c r="E96" s="104">
        <v>3851.3627262480004</v>
      </c>
      <c r="F96" s="104">
        <f>SUM(F92:F95)</f>
        <v>4047.8199068509998</v>
      </c>
      <c r="G96" s="104">
        <f>SUM(G92:G95)</f>
        <v>4105.4813976650003</v>
      </c>
    </row>
    <row r="97" spans="1:9">
      <c r="A97" s="100" t="s">
        <v>394</v>
      </c>
      <c r="B97" s="100" t="s">
        <v>384</v>
      </c>
      <c r="C97" s="101">
        <f>SUM('[6]R&amp;M Processing+Production'!$AR$211:$AR$212)</f>
        <v>71.86422780928234</v>
      </c>
      <c r="D97" s="101">
        <f>SUM('[6]R&amp;M Processing+Production'!$AX$211:$AX$212)</f>
        <v>73.142056682499998</v>
      </c>
      <c r="E97" s="101">
        <f>SUM('[6]R&amp;M Processing+Production'!$BD$211:$BD$212)</f>
        <v>54.058360073499998</v>
      </c>
      <c r="F97" s="101">
        <f>SUM('[6]R&amp;M Processing+Production'!$BJ$211:$BJ$212)</f>
        <v>65.770298287499998</v>
      </c>
      <c r="G97" s="101">
        <f>SUM('[6]R&amp;M Processing+Production'!$BP$211:$BP$212)</f>
        <v>70.733285800499999</v>
      </c>
    </row>
    <row r="98" spans="1:9">
      <c r="A98" s="89" t="s">
        <v>204</v>
      </c>
      <c r="B98" s="89" t="s">
        <v>400</v>
      </c>
      <c r="C98" s="80">
        <v>2014</v>
      </c>
      <c r="D98" s="80">
        <v>2015</v>
      </c>
      <c r="E98" s="80">
        <v>2016</v>
      </c>
      <c r="F98" s="80">
        <v>2017</v>
      </c>
      <c r="G98" s="80">
        <v>2018</v>
      </c>
    </row>
    <row r="99" spans="1:9">
      <c r="A99" s="100" t="s">
        <v>197</v>
      </c>
      <c r="B99" s="100" t="s">
        <v>197</v>
      </c>
      <c r="C99" s="101">
        <v>189.58429899999999</v>
      </c>
      <c r="D99" s="101">
        <f>'[5]R&amp;M Processing+Production'!$AX$307</f>
        <v>0</v>
      </c>
      <c r="E99" s="101">
        <v>211.02630799999997</v>
      </c>
      <c r="F99" s="101">
        <v>241.84973199999999</v>
      </c>
      <c r="G99" s="101">
        <f>'[6]R&amp;M Processing+Production'!BP307</f>
        <v>216.39237700000001</v>
      </c>
    </row>
    <row r="100" spans="1:9">
      <c r="A100" s="100" t="s">
        <v>182</v>
      </c>
      <c r="B100" s="100" t="s">
        <v>386</v>
      </c>
      <c r="C100" s="101">
        <v>33.097073000000002</v>
      </c>
      <c r="D100" s="101">
        <f>'[5]R&amp;M Processing+Production'!$AX$312</f>
        <v>37.684322999999999</v>
      </c>
      <c r="E100" s="101">
        <v>64.185112000000004</v>
      </c>
      <c r="F100" s="101">
        <v>51.508458999999995</v>
      </c>
      <c r="G100" s="101">
        <f>'[6]R&amp;M Processing+Production'!BP312</f>
        <v>38.577845000000003</v>
      </c>
    </row>
    <row r="101" spans="1:9">
      <c r="A101" s="100" t="s">
        <v>183</v>
      </c>
      <c r="B101" s="100" t="s">
        <v>372</v>
      </c>
      <c r="C101" s="101">
        <v>806.84804699999995</v>
      </c>
      <c r="D101" s="101">
        <f>'[5]R&amp;M Processing+Production'!$AX$308</f>
        <v>843.47468400000002</v>
      </c>
      <c r="E101" s="101">
        <v>852.50354399999992</v>
      </c>
      <c r="F101" s="101">
        <v>1006.387501</v>
      </c>
      <c r="G101" s="101">
        <f>'[6]R&amp;M Processing+Production'!BP308</f>
        <v>880.58697700000005</v>
      </c>
    </row>
    <row r="102" spans="1:9">
      <c r="A102" s="100" t="s">
        <v>184</v>
      </c>
      <c r="B102" s="100" t="s">
        <v>387</v>
      </c>
      <c r="C102" s="101">
        <v>1108.4061610000001</v>
      </c>
      <c r="D102" s="101">
        <f>'[5]R&amp;M Processing+Production'!$AX$309+'[5]R&amp;M Processing+Production'!$AX$310</f>
        <v>1257.3889769999998</v>
      </c>
      <c r="E102" s="101">
        <v>1407.2298929999999</v>
      </c>
      <c r="F102" s="101">
        <v>1494.3226990000001</v>
      </c>
      <c r="G102" s="101">
        <f>SUM('[6]R&amp;M Processing+Production'!$BP$309:$BP$310)</f>
        <v>1550.38275</v>
      </c>
    </row>
    <row r="103" spans="1:9">
      <c r="A103" s="100" t="s">
        <v>185</v>
      </c>
      <c r="B103" s="100" t="s">
        <v>388</v>
      </c>
      <c r="C103" s="101">
        <v>106.5638579999999</v>
      </c>
      <c r="D103" s="101">
        <f>'[5]R&amp;M Processing+Production'!$AX$311</f>
        <v>104.56642600000001</v>
      </c>
      <c r="E103" s="101">
        <v>112.415621</v>
      </c>
      <c r="F103" s="101">
        <v>133.01954799999999</v>
      </c>
      <c r="G103" s="101">
        <f>'[6]R&amp;M Processing+Production'!$BP$311</f>
        <v>191.93936199999999</v>
      </c>
      <c r="H103" s="285"/>
      <c r="I103" s="285"/>
    </row>
    <row r="104" spans="1:9">
      <c r="A104" s="100" t="s">
        <v>186</v>
      </c>
      <c r="B104" s="100" t="s">
        <v>389</v>
      </c>
      <c r="C104" s="101">
        <v>315.35985904099999</v>
      </c>
      <c r="D104" s="101">
        <f>'[5]R&amp;M Processing+Production'!$AX$313</f>
        <v>389.15470600000003</v>
      </c>
      <c r="E104" s="101">
        <v>487.784268</v>
      </c>
      <c r="F104" s="101">
        <v>508.86834400000004</v>
      </c>
      <c r="G104" s="101">
        <f>'[6]R&amp;M Processing+Production'!BP313</f>
        <v>587.87056799999993</v>
      </c>
    </row>
    <row r="105" spans="1:9">
      <c r="A105" s="100" t="s">
        <v>187</v>
      </c>
      <c r="B105" s="100" t="s">
        <v>187</v>
      </c>
      <c r="C105" s="101">
        <v>2.6335860000000002</v>
      </c>
      <c r="D105" s="101">
        <f>'[5]R&amp;M Processing+Production'!$AX$314</f>
        <v>0</v>
      </c>
      <c r="E105" s="101">
        <v>0</v>
      </c>
      <c r="F105" s="101">
        <v>0</v>
      </c>
      <c r="G105" s="101">
        <f>'[6]R&amp;M Processing+Production'!$BP$314</f>
        <v>0</v>
      </c>
    </row>
    <row r="106" spans="1:9">
      <c r="A106" s="100" t="s">
        <v>188</v>
      </c>
      <c r="B106" s="100" t="s">
        <v>374</v>
      </c>
      <c r="C106" s="101">
        <v>98.857188417000003</v>
      </c>
      <c r="D106" s="101">
        <f>'[5]R&amp;M Processing+Production'!$AX$315+'[5]R&amp;M Processing+Production'!$AX$316</f>
        <v>199.2402397959994</v>
      </c>
      <c r="E106" s="101">
        <v>277.0447858</v>
      </c>
      <c r="F106" s="101">
        <v>153.99535</v>
      </c>
      <c r="G106" s="101">
        <f>SUM('[6]R&amp;M Processing+Production'!$BP$315:$BP$316)</f>
        <v>195.78853599999999</v>
      </c>
    </row>
    <row r="107" spans="1:9">
      <c r="A107" s="105" t="s">
        <v>189</v>
      </c>
      <c r="B107" s="105" t="s">
        <v>343</v>
      </c>
      <c r="C107" s="104">
        <v>2661.3500714580005</v>
      </c>
      <c r="D107" s="104">
        <f>'[5]R&amp;M Processing+Production'!$AX$317</f>
        <v>3041.093522795999</v>
      </c>
      <c r="E107" s="104">
        <v>3412.1895317999997</v>
      </c>
      <c r="F107" s="104">
        <f>SUM(F99:F106)</f>
        <v>3589.9516330000001</v>
      </c>
      <c r="G107" s="104">
        <f>SUM(G99:G106)</f>
        <v>3661.538415</v>
      </c>
      <c r="H107" s="286"/>
      <c r="I107" s="286"/>
    </row>
    <row r="108" spans="1:9">
      <c r="A108" s="100" t="s">
        <v>190</v>
      </c>
      <c r="B108" s="100" t="s">
        <v>390</v>
      </c>
      <c r="C108" s="101">
        <v>29.728256000000002</v>
      </c>
      <c r="D108" s="101">
        <f>'[5]R&amp;M Processing+Production'!$AX$318</f>
        <v>29.311771</v>
      </c>
      <c r="E108" s="101">
        <v>46.646555999999997</v>
      </c>
      <c r="F108" s="101">
        <v>41.955153000000003</v>
      </c>
      <c r="G108" s="101">
        <f>'[6]R&amp;M Processing+Production'!BP318</f>
        <v>54.562640999999999</v>
      </c>
    </row>
    <row r="109" spans="1:9">
      <c r="A109" s="100" t="s">
        <v>191</v>
      </c>
      <c r="B109" s="100" t="s">
        <v>391</v>
      </c>
      <c r="C109" s="101">
        <v>468.42407300000002</v>
      </c>
      <c r="D109" s="101">
        <f>'[5]R&amp;M Processing+Production'!$AX$319</f>
        <v>472.73431900000003</v>
      </c>
      <c r="E109" s="101">
        <v>392.52663799999999</v>
      </c>
      <c r="F109" s="101">
        <v>415.91311999999999</v>
      </c>
      <c r="G109" s="101">
        <f>'[6]R&amp;M Processing+Production'!BP319</f>
        <v>389.38034200000004</v>
      </c>
    </row>
    <row r="110" spans="1:9">
      <c r="A110" s="105" t="s">
        <v>192</v>
      </c>
      <c r="B110" s="105" t="s">
        <v>392</v>
      </c>
      <c r="C110" s="104">
        <v>3159.5024004580005</v>
      </c>
      <c r="D110" s="104">
        <f>'[5]R&amp;M Processing+Production'!$AX$320</f>
        <v>3543.1396127959997</v>
      </c>
      <c r="E110" s="104">
        <v>3851.3627257999997</v>
      </c>
      <c r="F110" s="104">
        <f>SUM(F107:F109)</f>
        <v>4047.8199060000002</v>
      </c>
      <c r="G110" s="104">
        <f>SUM(G107:G109)</f>
        <v>4105.4813979999999</v>
      </c>
    </row>
    <row r="111" spans="1:9">
      <c r="A111" s="86"/>
      <c r="B111" s="86"/>
      <c r="C111" s="82"/>
      <c r="D111" s="82"/>
      <c r="E111" s="82"/>
      <c r="F111" s="82"/>
      <c r="G111" s="82"/>
    </row>
    <row r="112" spans="1:9">
      <c r="A112" s="89" t="s">
        <v>416</v>
      </c>
      <c r="B112" s="89" t="s">
        <v>417</v>
      </c>
      <c r="C112" s="80">
        <v>2014</v>
      </c>
      <c r="D112" s="80">
        <v>2015</v>
      </c>
      <c r="E112" s="80">
        <v>2016</v>
      </c>
      <c r="F112" s="80">
        <v>2017</v>
      </c>
      <c r="G112" s="80">
        <v>2018</v>
      </c>
    </row>
    <row r="113" spans="1:7">
      <c r="A113" s="100" t="s">
        <v>197</v>
      </c>
      <c r="B113" s="100" t="s">
        <v>197</v>
      </c>
      <c r="C113" s="101">
        <v>475.5</v>
      </c>
      <c r="D113" s="101">
        <v>492</v>
      </c>
      <c r="E113" s="101">
        <v>521.29999999999995</v>
      </c>
      <c r="F113" s="101">
        <v>508.48707717459996</v>
      </c>
      <c r="G113" s="101">
        <f>'[6]R&amp;M Ref.product sales'!BP9</f>
        <v>448.65686815484008</v>
      </c>
    </row>
    <row r="114" spans="1:7">
      <c r="A114" s="100" t="s">
        <v>182</v>
      </c>
      <c r="B114" s="100" t="s">
        <v>386</v>
      </c>
      <c r="C114" s="101">
        <v>0.2</v>
      </c>
      <c r="D114" s="101">
        <v>13.699999999999998</v>
      </c>
      <c r="E114" s="101">
        <v>67.2</v>
      </c>
      <c r="F114" s="101">
        <v>39.545356000000027</v>
      </c>
      <c r="G114" s="101">
        <f>'[6]R&amp;M Ref.product sales'!BP14</f>
        <v>12.932581000000198</v>
      </c>
    </row>
    <row r="115" spans="1:7">
      <c r="A115" s="100" t="s">
        <v>251</v>
      </c>
      <c r="B115" s="100" t="s">
        <v>372</v>
      </c>
      <c r="C115" s="101">
        <v>3613.6</v>
      </c>
      <c r="D115" s="101">
        <v>3825.7</v>
      </c>
      <c r="E115" s="101">
        <v>3815.8</v>
      </c>
      <c r="F115" s="101">
        <v>3820.0623094342209</v>
      </c>
      <c r="G115" s="101">
        <f>'[6]R&amp;M Ref.product sales'!BP10</f>
        <v>3697.5244110590329</v>
      </c>
    </row>
    <row r="116" spans="1:7">
      <c r="A116" s="100" t="s">
        <v>418</v>
      </c>
      <c r="B116" s="100" t="s">
        <v>423</v>
      </c>
      <c r="C116" s="101">
        <v>9133.2999999999993</v>
      </c>
      <c r="D116" s="101">
        <v>9402.1</v>
      </c>
      <c r="E116" s="101">
        <v>9723.9</v>
      </c>
      <c r="F116" s="101">
        <v>10043.823176118773</v>
      </c>
      <c r="G116" s="101">
        <f>'[6]R&amp;M Ref.product sales'!BP11</f>
        <v>10583.983038301667</v>
      </c>
    </row>
    <row r="117" spans="1:7">
      <c r="A117" s="100" t="s">
        <v>419</v>
      </c>
      <c r="B117" s="100" t="s">
        <v>424</v>
      </c>
      <c r="C117" s="101">
        <v>720.59999999999991</v>
      </c>
      <c r="D117" s="101">
        <v>702.19999999999982</v>
      </c>
      <c r="E117" s="101">
        <v>644.6</v>
      </c>
      <c r="F117" s="101">
        <v>622.41097485803402</v>
      </c>
      <c r="G117" s="101">
        <f>'[6]R&amp;M Ref.product sales'!BP12</f>
        <v>574.58212956810996</v>
      </c>
    </row>
    <row r="118" spans="1:7">
      <c r="A118" s="100" t="s">
        <v>185</v>
      </c>
      <c r="B118" s="100" t="s">
        <v>388</v>
      </c>
      <c r="C118" s="101">
        <v>383.5</v>
      </c>
      <c r="D118" s="101">
        <v>395.9</v>
      </c>
      <c r="E118" s="101">
        <v>437.8</v>
      </c>
      <c r="F118" s="101">
        <v>471.83810895199997</v>
      </c>
      <c r="G118" s="101">
        <f>'[6]R&amp;M Ref.product sales'!BP13</f>
        <v>584.21635884200009</v>
      </c>
    </row>
    <row r="119" spans="1:7">
      <c r="A119" s="100" t="s">
        <v>420</v>
      </c>
      <c r="B119" s="100" t="s">
        <v>425</v>
      </c>
      <c r="C119" s="101">
        <v>554</v>
      </c>
      <c r="D119" s="101">
        <v>470.1</v>
      </c>
      <c r="E119" s="101">
        <v>508.1</v>
      </c>
      <c r="F119" s="101">
        <v>581.34131600000001</v>
      </c>
      <c r="G119" s="101">
        <f>'[6]R&amp;M Ref.product sales'!$BP$15</f>
        <v>611.66505199999995</v>
      </c>
    </row>
    <row r="120" spans="1:7">
      <c r="A120" s="100" t="s">
        <v>187</v>
      </c>
      <c r="B120" s="100" t="s">
        <v>187</v>
      </c>
      <c r="C120" s="101">
        <v>629.20000000000005</v>
      </c>
      <c r="D120" s="101">
        <v>552.70000000000005</v>
      </c>
      <c r="E120" s="101">
        <v>540.6</v>
      </c>
      <c r="F120" s="101">
        <v>468.05121000000003</v>
      </c>
      <c r="G120" s="101">
        <f>'[6]R&amp;M Ref.product sales'!$BP$16</f>
        <v>563.03049600000008</v>
      </c>
    </row>
    <row r="121" spans="1:7">
      <c r="A121" s="100" t="s">
        <v>188</v>
      </c>
      <c r="B121" s="100" t="s">
        <v>411</v>
      </c>
      <c r="C121" s="101">
        <v>1215.5</v>
      </c>
      <c r="D121" s="101">
        <v>1379.6</v>
      </c>
      <c r="E121" s="101">
        <v>1551.7</v>
      </c>
      <c r="F121" s="101">
        <v>1484.2077112979998</v>
      </c>
      <c r="G121" s="101">
        <f>SUM('[6]R&amp;M Ref.product sales'!$BP$17:$BP$18)</f>
        <v>1618.0101112683269</v>
      </c>
    </row>
    <row r="122" spans="1:7">
      <c r="A122" s="105" t="s">
        <v>421</v>
      </c>
      <c r="B122" s="105" t="s">
        <v>343</v>
      </c>
      <c r="C122" s="104">
        <v>16725.400000000001</v>
      </c>
      <c r="D122" s="104">
        <v>17234</v>
      </c>
      <c r="E122" s="104">
        <v>17811</v>
      </c>
      <c r="F122" s="104">
        <v>18039.76723983563</v>
      </c>
      <c r="G122" s="104">
        <f>SUM(G113:G121)</f>
        <v>18694.601046193977</v>
      </c>
    </row>
    <row r="123" spans="1:7">
      <c r="A123" s="100" t="s">
        <v>422</v>
      </c>
      <c r="B123" s="100" t="s">
        <v>426</v>
      </c>
      <c r="C123" s="101">
        <v>1990.9</v>
      </c>
      <c r="D123" s="101">
        <v>2284.9963399999997</v>
      </c>
      <c r="E123" s="101">
        <v>1993.7700520000001</v>
      </c>
      <c r="F123" s="101">
        <v>2222.1858010000001</v>
      </c>
      <c r="G123" s="101">
        <f>'[6]R&amp;M Ref.product sales'!$BP$21</f>
        <v>2427.3870539999994</v>
      </c>
    </row>
    <row r="124" spans="1:7">
      <c r="A124" s="86"/>
      <c r="B124" s="86"/>
      <c r="C124" s="82"/>
      <c r="D124" s="82"/>
      <c r="E124" s="82"/>
      <c r="F124" s="82"/>
      <c r="G124" s="82"/>
    </row>
    <row r="125" spans="1:7">
      <c r="A125" s="89" t="s">
        <v>205</v>
      </c>
      <c r="B125" s="89" t="s">
        <v>404</v>
      </c>
      <c r="C125" s="80">
        <v>2014</v>
      </c>
      <c r="D125" s="80">
        <v>2015</v>
      </c>
      <c r="E125" s="80">
        <v>2016</v>
      </c>
      <c r="F125" s="80">
        <v>2017</v>
      </c>
      <c r="G125" s="80">
        <v>2018</v>
      </c>
    </row>
    <row r="126" spans="1:7">
      <c r="A126" s="105" t="s">
        <v>206</v>
      </c>
      <c r="B126" s="105" t="s">
        <v>406</v>
      </c>
      <c r="C126" s="103">
        <v>3937</v>
      </c>
      <c r="D126" s="103">
        <f>'[7]Key op.figures_HUN'!H30</f>
        <v>3972</v>
      </c>
      <c r="E126" s="103">
        <v>4036</v>
      </c>
      <c r="F126" s="103">
        <v>4159.6595792109993</v>
      </c>
      <c r="G126" s="103">
        <f>'[8]By countries'!$U$51-'[8]By countries'!$T$51-'[8]Refinery sales'!$CO$243+SUM('[8]Petchem_transfers '!$V$41,'[8]Petchem_transfers '!$V$43,'[8]Petchem_transfers '!$V$45)+'[9]By countries'!$P$51-'[9]By countries'!$O$51+'[9]By countries'!$K$51-'[9]By countries'!$J$51+'[9]By countries'!$F$51-'[9]By countries'!$E$51-'[9]Refinery sales'!$CM$243+SUM('[9]Petchem_transfers '!$S$41:$U$41,'[9]Petchem_transfers '!$S$43:$U$43,'[9]Petchem_transfers '!$S$45:$U$45)</f>
        <v>4363.4428079879999</v>
      </c>
    </row>
    <row r="127" spans="1:7">
      <c r="A127" s="100" t="s">
        <v>207</v>
      </c>
      <c r="B127" s="100" t="s">
        <v>405</v>
      </c>
      <c r="C127" s="102">
        <v>2417</v>
      </c>
      <c r="D127" s="102">
        <f>'[7]Key op.figures_HUN'!H31</f>
        <v>2381</v>
      </c>
      <c r="E127" s="102">
        <v>2448</v>
      </c>
      <c r="F127" s="102">
        <v>2532.7969330000001</v>
      </c>
      <c r="G127" s="102">
        <f>SUM('[8]Refinery sales'!$CL$18,'[8]Refinery sales'!$CL$33,'[9]Refinery sales'!$CM$18,'[9]Refinery sales'!$CM$33)</f>
        <v>2723.3830469999998</v>
      </c>
    </row>
    <row r="128" spans="1:7">
      <c r="A128" s="100" t="s">
        <v>183</v>
      </c>
      <c r="B128" s="100" t="s">
        <v>407</v>
      </c>
      <c r="C128" s="102">
        <v>927</v>
      </c>
      <c r="D128" s="102">
        <f>'[7]Key op.figures_HUN'!H32</f>
        <v>921</v>
      </c>
      <c r="E128" s="102">
        <v>958</v>
      </c>
      <c r="F128" s="102">
        <v>1003.8891580000002</v>
      </c>
      <c r="G128" s="102">
        <f>SUM('[8]By countries'!U3,'[9]By countries'!$P$3,'[9]By countries'!$K$3,'[9]By countries'!$F$3)</f>
        <v>1037.158048</v>
      </c>
    </row>
    <row r="129" spans="1:7">
      <c r="A129" s="100" t="s">
        <v>186</v>
      </c>
      <c r="B129" s="100" t="s">
        <v>408</v>
      </c>
      <c r="C129" s="102">
        <v>9</v>
      </c>
      <c r="D129" s="102">
        <f>'[7]Key op.figures_HUN'!H33</f>
        <v>4</v>
      </c>
      <c r="E129" s="102">
        <v>0</v>
      </c>
      <c r="F129" s="102">
        <v>3.2073999999999998</v>
      </c>
      <c r="G129" s="102">
        <f>SUM('[8]Refinery sales'!$CL$213,'[9]Refinery sales'!$CM$213)</f>
        <v>13.046899999999999</v>
      </c>
    </row>
    <row r="130" spans="1:7">
      <c r="A130" s="100" t="s">
        <v>187</v>
      </c>
      <c r="B130" s="100" t="s">
        <v>409</v>
      </c>
      <c r="C130" s="102">
        <v>126</v>
      </c>
      <c r="D130" s="102">
        <f>'[7]Key op.figures_HUN'!H34</f>
        <v>141</v>
      </c>
      <c r="E130" s="102">
        <v>115</v>
      </c>
      <c r="F130" s="102">
        <v>101.692763</v>
      </c>
      <c r="G130" s="102">
        <f>SUM('[8]Refinery sales'!$CL$93,'[9]Refinery sales'!$CM$93)</f>
        <v>194.650296</v>
      </c>
    </row>
    <row r="131" spans="1:7">
      <c r="A131" s="100" t="s">
        <v>208</v>
      </c>
      <c r="B131" s="100" t="s">
        <v>410</v>
      </c>
      <c r="C131" s="102">
        <v>16</v>
      </c>
      <c r="D131" s="102">
        <f>'[7]Key op.figures_HUN'!H35</f>
        <v>18</v>
      </c>
      <c r="E131" s="102">
        <v>27</v>
      </c>
      <c r="F131" s="102">
        <v>18.282519210999833</v>
      </c>
      <c r="G131" s="102">
        <f>SUM('[8]Refinery sales'!$CL$258,'[9]Refinery sales'!$CM$258)</f>
        <v>20.250471987999816</v>
      </c>
    </row>
    <row r="132" spans="1:7">
      <c r="A132" s="100" t="s">
        <v>188</v>
      </c>
      <c r="B132" s="100" t="s">
        <v>411</v>
      </c>
      <c r="C132" s="102">
        <v>442</v>
      </c>
      <c r="D132" s="102">
        <f>'[7]Key op.figures_HUN'!H36</f>
        <v>507</v>
      </c>
      <c r="E132" s="102">
        <v>488</v>
      </c>
      <c r="F132" s="102">
        <v>499.79080599999935</v>
      </c>
      <c r="G132" s="102">
        <f>G126-SUM(G127:G131)</f>
        <v>374.95404500000086</v>
      </c>
    </row>
    <row r="133" spans="1:7">
      <c r="A133" s="105" t="s">
        <v>209</v>
      </c>
      <c r="B133" s="105" t="s">
        <v>412</v>
      </c>
      <c r="C133" s="103">
        <v>1515</v>
      </c>
      <c r="D133" s="103">
        <f>'[7]Key op.figures_HUN'!H37</f>
        <v>1586</v>
      </c>
      <c r="E133" s="103">
        <v>1695</v>
      </c>
      <c r="F133" s="103">
        <v>1624.2852542754702</v>
      </c>
      <c r="G133" s="103">
        <f>'[8]By countries'!$U$52-'[8]By countries'!$T$52+'[9]By countries'!$P$52-'[9]By countries'!$O$52+'[9]By countries'!$K$52-'[9]By countries'!$J$52+'[9]By countries'!$F$52-'[9]By countries'!$E$52-'[9]Refinery sales'!$CM$244-'[8]Refinery sales'!$CL$244+'[8]Petchem_transfers '!$V$40+'[8]Petchem_transfers '!$V$42+'[8]Petchem_transfers '!$V$44+'[8]Petchem_transfers '!$V$40+'[8]Petchem_transfers '!$V$4+SUM('[9]Petchem_transfers '!$S$40:$U$40,'[9]Petchem_transfers '!$S$42:$U$42,'[9]Petchem_transfers '!$S$44:$U$44)</f>
        <v>1755.3380266064896</v>
      </c>
    </row>
    <row r="134" spans="1:7">
      <c r="A134" s="100" t="s">
        <v>207</v>
      </c>
      <c r="B134" s="100" t="s">
        <v>405</v>
      </c>
      <c r="C134" s="102">
        <v>1016</v>
      </c>
      <c r="D134" s="102">
        <f>'[7]Key op.figures_HUN'!H38</f>
        <v>1068</v>
      </c>
      <c r="E134" s="102">
        <v>1096</v>
      </c>
      <c r="F134" s="102">
        <v>1111.02251111897</v>
      </c>
      <c r="G134" s="102">
        <f>SUM('[8]Refinery sales'!$CL$19,'[8]Refinery sales'!$CL$34,'[9]Refinery sales'!$CM$19,'[9]Refinery sales'!$CM$34)</f>
        <v>1184.14224095649</v>
      </c>
    </row>
    <row r="135" spans="1:7">
      <c r="A135" s="100" t="s">
        <v>183</v>
      </c>
      <c r="B135" s="100" t="s">
        <v>407</v>
      </c>
      <c r="C135" s="102">
        <v>356</v>
      </c>
      <c r="D135" s="102">
        <f>'[7]Key op.figures_HUN'!H39</f>
        <v>365</v>
      </c>
      <c r="E135" s="102">
        <v>374</v>
      </c>
      <c r="F135" s="102">
        <v>364.87837391149998</v>
      </c>
      <c r="G135" s="102">
        <f>SUM('[8]Refinery sales'!$CL$4,'[9]Refinery sales'!$CM$4)</f>
        <v>398.23268120999995</v>
      </c>
    </row>
    <row r="136" spans="1:7">
      <c r="A136" s="100" t="s">
        <v>187</v>
      </c>
      <c r="B136" s="100" t="s">
        <v>409</v>
      </c>
      <c r="C136" s="102">
        <v>9</v>
      </c>
      <c r="D136" s="102">
        <f>'[7]Key op.figures_HUN'!H40</f>
        <v>10</v>
      </c>
      <c r="E136" s="102">
        <v>10</v>
      </c>
      <c r="F136" s="102">
        <v>9.3879741990000092</v>
      </c>
      <c r="G136" s="102">
        <f>SUM('[8]Refinery sales'!$CL$94,'[9]Refinery sales'!$CM$94)</f>
        <v>19.643410000000003</v>
      </c>
    </row>
    <row r="137" spans="1:7">
      <c r="A137" s="100" t="s">
        <v>208</v>
      </c>
      <c r="B137" s="100" t="s">
        <v>410</v>
      </c>
      <c r="C137" s="102">
        <v>30</v>
      </c>
      <c r="D137" s="102">
        <f>'[7]Key op.figures_HUN'!H41</f>
        <v>28</v>
      </c>
      <c r="E137" s="102">
        <v>20</v>
      </c>
      <c r="F137" s="102">
        <v>27.491670000000003</v>
      </c>
      <c r="G137" s="102">
        <f>SUM('[8]Refinery sales'!$CL$259,'[9]Refinery sales'!$CM$259)</f>
        <v>9.564148439999995</v>
      </c>
    </row>
    <row r="138" spans="1:7">
      <c r="A138" s="100" t="s">
        <v>188</v>
      </c>
      <c r="B138" s="100" t="s">
        <v>411</v>
      </c>
      <c r="C138" s="102">
        <v>104</v>
      </c>
      <c r="D138" s="102">
        <f>'[7]Key op.figures_HUN'!H42</f>
        <v>115</v>
      </c>
      <c r="E138" s="102">
        <v>195</v>
      </c>
      <c r="F138" s="102">
        <v>111.50472504600015</v>
      </c>
      <c r="G138" s="102">
        <f>G133-SUM(G134:G137)</f>
        <v>143.75554599999964</v>
      </c>
    </row>
    <row r="139" spans="1:7">
      <c r="A139" s="105" t="s">
        <v>210</v>
      </c>
      <c r="B139" s="105" t="s">
        <v>413</v>
      </c>
      <c r="C139" s="103">
        <v>1666</v>
      </c>
      <c r="D139" s="103">
        <f>'[7]Key op.figures_HUN'!H43</f>
        <v>1687</v>
      </c>
      <c r="E139" s="103">
        <v>1724</v>
      </c>
      <c r="F139" s="103">
        <v>1849.486142516</v>
      </c>
      <c r="G139" s="103">
        <f>'[8]By countries'!$U$54-'[8]By countries'!$T$54-'[8]Refinery sales'!$CL$245+'[9]By countries'!$P$53-'[9]By countries'!$O$53+'[9]By countries'!$K$53-'[9]By countries'!$J$53+'[9]By countries'!$F$53-'[9]By countries'!$E$53-'[9]Refinery sales'!$CM$245</f>
        <v>1833.0024167290003</v>
      </c>
    </row>
    <row r="140" spans="1:7">
      <c r="A140" s="100" t="s">
        <v>207</v>
      </c>
      <c r="B140" s="100" t="s">
        <v>405</v>
      </c>
      <c r="C140" s="102">
        <v>1090</v>
      </c>
      <c r="D140" s="102">
        <f>'[7]Key op.figures_HUN'!H44</f>
        <v>1110</v>
      </c>
      <c r="E140" s="102">
        <v>1135</v>
      </c>
      <c r="F140" s="102">
        <v>1150.7204283040001</v>
      </c>
      <c r="G140" s="102">
        <f>SUM('[8]Refinery sales'!$CL$20,'[8]Refinery sales'!$CL$35,'[9]Refinery sales'!$CM$20,'[9]Refinery sales'!$CM$35)</f>
        <v>1180.9162337179998</v>
      </c>
    </row>
    <row r="141" spans="1:7">
      <c r="A141" s="100" t="s">
        <v>211</v>
      </c>
      <c r="B141" s="100" t="s">
        <v>407</v>
      </c>
      <c r="C141" s="102">
        <v>405</v>
      </c>
      <c r="D141" s="102">
        <f>'[7]Key op.figures_HUN'!H45</f>
        <v>397</v>
      </c>
      <c r="E141" s="102">
        <v>391</v>
      </c>
      <c r="F141" s="102">
        <v>382.07647406670162</v>
      </c>
      <c r="G141" s="102">
        <f>SUM('[8]Refinery sales'!$CL$5,'[9]Refinery sales'!$CM$5)</f>
        <v>374.43150628300003</v>
      </c>
    </row>
    <row r="142" spans="1:7">
      <c r="A142" s="100" t="s">
        <v>208</v>
      </c>
      <c r="B142" s="100" t="s">
        <v>410</v>
      </c>
      <c r="C142" s="102">
        <v>9</v>
      </c>
      <c r="D142" s="102">
        <f>'[7]Key op.figures_HUN'!H46</f>
        <v>0</v>
      </c>
      <c r="E142" s="102">
        <v>0</v>
      </c>
      <c r="F142" s="102">
        <v>0.37412000000000001</v>
      </c>
      <c r="G142" s="102">
        <f>SUM('[8]Refinery sales'!$CL$260,'[9]Refinery sales'!$CM$260)</f>
        <v>0.75557999999999992</v>
      </c>
    </row>
    <row r="143" spans="1:7">
      <c r="A143" s="100" t="s">
        <v>187</v>
      </c>
      <c r="B143" s="100" t="s">
        <v>409</v>
      </c>
      <c r="C143" s="102">
        <v>65</v>
      </c>
      <c r="D143" s="102">
        <f>'[7]Key op.figures_HUN'!H47</f>
        <v>58</v>
      </c>
      <c r="E143" s="102">
        <v>59</v>
      </c>
      <c r="F143" s="102">
        <v>53.153490000000005</v>
      </c>
      <c r="G143" s="102">
        <f>SUM('[8]Refinery sales'!$CL$95,'[9]Refinery sales'!$CM$95)</f>
        <v>61.916630000000012</v>
      </c>
    </row>
    <row r="144" spans="1:7">
      <c r="A144" s="100" t="s">
        <v>188</v>
      </c>
      <c r="B144" s="100" t="s">
        <v>411</v>
      </c>
      <c r="C144" s="102">
        <v>97</v>
      </c>
      <c r="D144" s="102">
        <f>'[7]Key op.figures_HUN'!H48</f>
        <v>122</v>
      </c>
      <c r="E144" s="102">
        <v>139</v>
      </c>
      <c r="F144" s="102">
        <v>263.16163014529843</v>
      </c>
      <c r="G144" s="102">
        <f>G139-SUM(G140:G143)</f>
        <v>214.98246672800042</v>
      </c>
    </row>
    <row r="145" spans="1:7">
      <c r="A145" s="105" t="s">
        <v>212</v>
      </c>
      <c r="B145" s="105" t="s">
        <v>414</v>
      </c>
      <c r="C145" s="103">
        <v>9133</v>
      </c>
      <c r="D145" s="103">
        <f>'[7]Key op.figures_HUN'!H49</f>
        <v>9528</v>
      </c>
      <c r="E145" s="103">
        <v>9835</v>
      </c>
      <c r="F145" s="103">
        <v>9898.0026495728071</v>
      </c>
      <c r="G145" s="103">
        <f>SUM('[8]By countries'!$U$54:$U$64)-SUM('[8]By countries'!$T$54:$T$64)-SUM('[8]Refinery sales'!$CL$246:$CL$256)+SUM('[9]By countries'!$P$54:$P$63)-SUM('[9]By countries'!$O$54:$O$64)+SUM('[9]By countries'!$K$54:$K$64)-SUM('[9]By countries'!$J$54:$J$64)+SUM('[9]By countries'!$F$54:$F$64)-SUM('[9]By countries'!$E$54:$E$64)-SUM('[9]Refinery sales'!$BP$246:$BP$256)-SUM('[9]Refinery sales'!$AT$246:$AT$256)-SUM('[9]Refinery sales'!$X$246:$X$256)</f>
        <v>9737.7403852058869</v>
      </c>
    </row>
    <row r="146" spans="1:7">
      <c r="A146" s="100" t="s">
        <v>207</v>
      </c>
      <c r="B146" s="100" t="s">
        <v>405</v>
      </c>
      <c r="C146" s="102">
        <v>5332</v>
      </c>
      <c r="D146" s="102">
        <f>'[7]Key op.figures_HUN'!H50</f>
        <v>5557</v>
      </c>
      <c r="E146" s="102">
        <v>5688</v>
      </c>
      <c r="F146" s="102">
        <v>5871.6978778527227</v>
      </c>
      <c r="G146" s="102">
        <f>SUM('[8]Refinery sales'!$CL$21:$CL$31,'[8]Refinery sales'!$CL$36:$CL$46,'[9]Refinery sales'!$CM$21:$CM$31,'[9]Refinery sales'!$CM$36:$CM$46)</f>
        <v>6087.3126483801434</v>
      </c>
    </row>
    <row r="147" spans="1:7">
      <c r="A147" s="100" t="s">
        <v>211</v>
      </c>
      <c r="B147" s="100" t="s">
        <v>407</v>
      </c>
      <c r="C147" s="102">
        <v>1926</v>
      </c>
      <c r="D147" s="102">
        <f>'[7]Key op.figures_HUN'!H51</f>
        <v>2143</v>
      </c>
      <c r="E147" s="102">
        <v>2092</v>
      </c>
      <c r="F147" s="102">
        <v>2069.1269597564287</v>
      </c>
      <c r="G147" s="102">
        <f>SUM('[8]Refinery sales'!$CL$6:$CL$16,'[9]Refinery sales'!$CM$6:$CM$16)</f>
        <v>1899.9695955725608</v>
      </c>
    </row>
    <row r="148" spans="1:7">
      <c r="A148" s="100" t="s">
        <v>213</v>
      </c>
      <c r="B148" s="100" t="s">
        <v>410</v>
      </c>
      <c r="C148" s="102">
        <v>28</v>
      </c>
      <c r="D148" s="102">
        <f>'[7]Key op.figures_HUN'!H52</f>
        <v>29</v>
      </c>
      <c r="E148" s="102">
        <v>34</v>
      </c>
      <c r="F148" s="102">
        <v>39.302018749000041</v>
      </c>
      <c r="G148" s="102">
        <f>SUM('[8]Refinery sales'!$CL$261:$CL$271,'[9]Refinery sales'!$CM$261:$CM$271)</f>
        <v>40.178915493000034</v>
      </c>
    </row>
    <row r="149" spans="1:7">
      <c r="A149" s="100" t="s">
        <v>187</v>
      </c>
      <c r="B149" s="100" t="s">
        <v>409</v>
      </c>
      <c r="C149" s="102">
        <v>408</v>
      </c>
      <c r="D149" s="102">
        <f>'[7]Key op.figures_HUN'!H53</f>
        <v>328</v>
      </c>
      <c r="E149" s="102">
        <v>347</v>
      </c>
      <c r="F149" s="102">
        <v>285.97271999999998</v>
      </c>
      <c r="G149" s="102">
        <f>SUM('[8]Refinery sales'!$CL$96:$CL$106,'[9]Refinery sales'!$CM$96:$CM$106)</f>
        <v>286.92510000000004</v>
      </c>
    </row>
    <row r="150" spans="1:7">
      <c r="A150" s="100" t="s">
        <v>188</v>
      </c>
      <c r="B150" s="100" t="s">
        <v>411</v>
      </c>
      <c r="C150" s="102">
        <v>1439</v>
      </c>
      <c r="D150" s="102">
        <f>'[7]Key op.figures_HUN'!H54</f>
        <v>1471</v>
      </c>
      <c r="E150" s="102">
        <v>1674</v>
      </c>
      <c r="F150" s="102">
        <v>1631.9030732146546</v>
      </c>
      <c r="G150" s="102">
        <f>G145-SUM(G146:G149)</f>
        <v>1423.3541257601828</v>
      </c>
    </row>
    <row r="151" spans="1:7">
      <c r="A151" s="105" t="s">
        <v>214</v>
      </c>
      <c r="B151" s="105" t="s">
        <v>415</v>
      </c>
      <c r="C151" s="103">
        <v>16251</v>
      </c>
      <c r="D151" s="103">
        <f>'[7]Key op.figures_HUN'!H55</f>
        <v>16773</v>
      </c>
      <c r="E151" s="103">
        <v>17290</v>
      </c>
      <c r="F151" s="103">
        <v>17531.433625575275</v>
      </c>
      <c r="G151" s="103">
        <f>SUM(G145,G139,G133,G126)</f>
        <v>17689.523636529375</v>
      </c>
    </row>
    <row r="152" spans="1:7">
      <c r="A152" s="98" t="s">
        <v>215</v>
      </c>
      <c r="B152" s="98" t="s">
        <v>403</v>
      </c>
      <c r="C152" s="82"/>
      <c r="D152" s="82"/>
      <c r="E152" s="82"/>
      <c r="F152" s="82"/>
      <c r="G152" s="82"/>
    </row>
    <row r="153" spans="1:7">
      <c r="A153" s="86"/>
      <c r="B153" s="86"/>
      <c r="C153" s="82"/>
      <c r="D153" s="82"/>
      <c r="E153" s="82"/>
      <c r="F153" s="82"/>
      <c r="G153" s="82"/>
    </row>
    <row r="154" spans="1:7">
      <c r="A154" s="92" t="s">
        <v>216</v>
      </c>
      <c r="B154" s="92" t="s">
        <v>430</v>
      </c>
      <c r="C154" s="88"/>
      <c r="D154" s="88"/>
      <c r="E154" s="88"/>
      <c r="F154" s="88"/>
      <c r="G154" s="88"/>
    </row>
    <row r="155" spans="1:7" s="26" customFormat="1">
      <c r="A155" s="84"/>
      <c r="B155" s="84"/>
      <c r="C155" s="91"/>
      <c r="D155" s="91"/>
      <c r="E155" s="91"/>
      <c r="F155" s="91"/>
      <c r="G155" s="91"/>
    </row>
    <row r="156" spans="1:7">
      <c r="A156" s="80" t="s">
        <v>217</v>
      </c>
      <c r="B156" s="80" t="s">
        <v>429</v>
      </c>
      <c r="C156" s="80">
        <v>2014</v>
      </c>
      <c r="D156" s="80">
        <v>2015</v>
      </c>
      <c r="E156" s="80">
        <v>2016</v>
      </c>
      <c r="F156" s="80">
        <v>2017</v>
      </c>
      <c r="G156" s="80">
        <v>2018</v>
      </c>
    </row>
    <row r="157" spans="1:7">
      <c r="A157" s="100" t="s">
        <v>218</v>
      </c>
      <c r="B157" s="100" t="s">
        <v>431</v>
      </c>
      <c r="C157" s="102">
        <v>655.6170360000001</v>
      </c>
      <c r="D157" s="102">
        <v>737.28597899999988</v>
      </c>
      <c r="E157" s="102">
        <v>677.76820300000009</v>
      </c>
      <c r="F157" s="102">
        <v>767</v>
      </c>
      <c r="G157" s="102">
        <f>'[10]Volumen Balance'!BO79</f>
        <v>809.83500900000001</v>
      </c>
    </row>
    <row r="158" spans="1:7">
      <c r="A158" s="100" t="s">
        <v>219</v>
      </c>
      <c r="B158" s="100" t="s">
        <v>432</v>
      </c>
      <c r="C158" s="102">
        <v>326.93153800000005</v>
      </c>
      <c r="D158" s="102">
        <v>378.19866200000001</v>
      </c>
      <c r="E158" s="102">
        <v>347.33457699999997</v>
      </c>
      <c r="F158" s="102">
        <v>393</v>
      </c>
      <c r="G158" s="102">
        <f>'[10]Volumen Balance'!BO80</f>
        <v>419.92946700000005</v>
      </c>
    </row>
    <row r="159" spans="1:7">
      <c r="A159" s="100" t="s">
        <v>188</v>
      </c>
      <c r="B159" s="100" t="s">
        <v>411</v>
      </c>
      <c r="C159" s="102">
        <v>555.11358399999995</v>
      </c>
      <c r="D159" s="102">
        <v>614.35335900000007</v>
      </c>
      <c r="E159" s="102">
        <v>628.50055799999984</v>
      </c>
      <c r="F159" s="102">
        <v>759</v>
      </c>
      <c r="G159" s="102">
        <f>SUM('[10]Volumen Balance'!$BO$81,'[10]Volumen Balance'!$BO$83,'[10]Volumen Balance'!$BO$84,'[10]Volumen Balance'!$BO$85)</f>
        <v>811.7307742700001</v>
      </c>
    </row>
    <row r="160" spans="1:7">
      <c r="A160" s="107" t="s">
        <v>220</v>
      </c>
      <c r="B160" s="107" t="s">
        <v>433</v>
      </c>
      <c r="C160" s="103">
        <v>1537.6621580000001</v>
      </c>
      <c r="D160" s="103">
        <v>1729.838</v>
      </c>
      <c r="E160" s="103">
        <v>1653.6033379999999</v>
      </c>
      <c r="F160" s="103">
        <v>1919</v>
      </c>
      <c r="G160" s="103">
        <f>SUM(G157:G159)</f>
        <v>2041.4952502700003</v>
      </c>
    </row>
    <row r="161" spans="1:7">
      <c r="A161" s="100" t="s">
        <v>221</v>
      </c>
      <c r="B161" s="100" t="s">
        <v>434</v>
      </c>
      <c r="C161" s="57"/>
      <c r="D161" s="102">
        <v>15.595086999999999</v>
      </c>
      <c r="E161" s="102">
        <v>52.26825199999999</v>
      </c>
      <c r="F161" s="102">
        <v>82</v>
      </c>
      <c r="G161" s="102">
        <f>'[10]Volumen Balance'!$BO$87</f>
        <v>87.657916</v>
      </c>
    </row>
    <row r="162" spans="1:7">
      <c r="A162" s="100" t="s">
        <v>222</v>
      </c>
      <c r="B162" s="100" t="s">
        <v>222</v>
      </c>
      <c r="C162" s="57"/>
      <c r="D162" s="102">
        <v>23.748622000000001</v>
      </c>
      <c r="E162" s="102">
        <v>79.774188999999993</v>
      </c>
      <c r="F162" s="102">
        <v>126</v>
      </c>
      <c r="G162" s="102">
        <f>'[10]Volumen Balance'!$BO$88</f>
        <v>135.84894600000001</v>
      </c>
    </row>
    <row r="163" spans="1:7">
      <c r="A163" s="107" t="s">
        <v>223</v>
      </c>
      <c r="B163" s="107" t="s">
        <v>435</v>
      </c>
      <c r="C163" s="57"/>
      <c r="D163" s="103">
        <v>39.343709000000004</v>
      </c>
      <c r="E163" s="103">
        <v>132.042441</v>
      </c>
      <c r="F163" s="103">
        <v>207</v>
      </c>
      <c r="G163" s="103">
        <f>SUM(G161:G162)</f>
        <v>223.50686200000001</v>
      </c>
    </row>
    <row r="164" spans="1:7">
      <c r="A164" s="100" t="s">
        <v>224</v>
      </c>
      <c r="B164" s="100" t="s">
        <v>224</v>
      </c>
      <c r="C164" s="102">
        <v>150.54754100000002</v>
      </c>
      <c r="D164" s="102">
        <v>176.67587800000001</v>
      </c>
      <c r="E164" s="102">
        <v>193.20627999999999</v>
      </c>
      <c r="F164" s="102">
        <v>220</v>
      </c>
      <c r="G164" s="102">
        <f>'[10]Volumen Balance'!BO130</f>
        <v>240.19747100000001</v>
      </c>
    </row>
    <row r="165" spans="1:7">
      <c r="A165" s="100" t="s">
        <v>225</v>
      </c>
      <c r="B165" s="100" t="s">
        <v>225</v>
      </c>
      <c r="C165" s="102">
        <v>348.77837899999997</v>
      </c>
      <c r="D165" s="102">
        <v>389.88402300000007</v>
      </c>
      <c r="E165" s="102">
        <v>322.65746999999999</v>
      </c>
      <c r="F165" s="102">
        <v>386</v>
      </c>
      <c r="G165" s="102">
        <f>'[10]Volumen Balance'!BO131</f>
        <v>401.54705100000001</v>
      </c>
    </row>
    <row r="166" spans="1:7">
      <c r="A166" s="100" t="s">
        <v>226</v>
      </c>
      <c r="B166" s="100" t="s">
        <v>226</v>
      </c>
      <c r="C166" s="102">
        <v>443.23738099999997</v>
      </c>
      <c r="D166" s="102">
        <v>534.24917899999991</v>
      </c>
      <c r="E166" s="102">
        <v>500.22710600000005</v>
      </c>
      <c r="F166" s="102">
        <v>530</v>
      </c>
      <c r="G166" s="102">
        <f>'[10]Volumen Balance'!BO132</f>
        <v>518.48712799999998</v>
      </c>
    </row>
    <row r="167" spans="1:7">
      <c r="A167" s="107" t="s">
        <v>227</v>
      </c>
      <c r="B167" s="107" t="s">
        <v>436</v>
      </c>
      <c r="C167" s="103">
        <v>942.56330099999991</v>
      </c>
      <c r="D167" s="103">
        <v>1100.80908</v>
      </c>
      <c r="E167" s="103">
        <v>1016.090856</v>
      </c>
      <c r="F167" s="103">
        <v>1136</v>
      </c>
      <c r="G167" s="103">
        <f>SUM(G164:G166)</f>
        <v>1160.2316499999999</v>
      </c>
    </row>
    <row r="168" spans="1:7">
      <c r="A168" s="105" t="s">
        <v>228</v>
      </c>
      <c r="B168" s="105" t="s">
        <v>343</v>
      </c>
      <c r="C168" s="103">
        <v>2480.2254590000002</v>
      </c>
      <c r="D168" s="104">
        <v>2869.9907889999999</v>
      </c>
      <c r="E168" s="103">
        <v>2801.7366350000002</v>
      </c>
      <c r="F168" s="103">
        <v>3262</v>
      </c>
      <c r="G168" s="103">
        <f>SUM(G167,G160,G163)</f>
        <v>3425.2337622700006</v>
      </c>
    </row>
    <row r="169" spans="1:7">
      <c r="A169" s="81"/>
      <c r="B169" s="81"/>
      <c r="C169" s="82"/>
      <c r="D169" s="82"/>
      <c r="E169" s="82"/>
      <c r="F169" s="82"/>
      <c r="G169" s="82"/>
    </row>
    <row r="170" spans="1:7">
      <c r="A170" s="80" t="s">
        <v>229</v>
      </c>
      <c r="B170" s="80" t="s">
        <v>437</v>
      </c>
      <c r="C170" s="80">
        <v>2014</v>
      </c>
      <c r="D170" s="80">
        <v>2015</v>
      </c>
      <c r="E170" s="80">
        <v>2016</v>
      </c>
      <c r="F170" s="80">
        <v>2017</v>
      </c>
      <c r="G170" s="80">
        <v>2018</v>
      </c>
    </row>
    <row r="171" spans="1:7">
      <c r="A171" s="100" t="s">
        <v>230</v>
      </c>
      <c r="B171" s="100" t="s">
        <v>360</v>
      </c>
      <c r="C171" s="102">
        <v>389.57131099999998</v>
      </c>
      <c r="D171" s="102">
        <f>'[7]Key op.figures_HUN'!H130</f>
        <v>427.90195600000004</v>
      </c>
      <c r="E171" s="102">
        <v>403.47098099999994</v>
      </c>
      <c r="F171" s="102">
        <v>429.28015200000004</v>
      </c>
      <c r="G171" s="102">
        <f>SUM('[8]By countries'!T51,'[8]By countries'!O51,'[8]By countries'!J51,'[8]By countries'!E51)</f>
        <v>386.98649400000016</v>
      </c>
    </row>
    <row r="172" spans="1:7">
      <c r="A172" s="100" t="s">
        <v>231</v>
      </c>
      <c r="B172" s="100" t="s">
        <v>363</v>
      </c>
      <c r="C172" s="102">
        <v>74.890613999999999</v>
      </c>
      <c r="D172" s="102">
        <f>'[7]Key op.figures_HUN'!H131</f>
        <v>108.968604</v>
      </c>
      <c r="E172" s="102">
        <v>106.12537799999998</v>
      </c>
      <c r="F172" s="102">
        <v>103.031457</v>
      </c>
      <c r="G172" s="102">
        <f>SUM('[8]By countries'!T52,'[8]By countries'!O52,'[8]By countries'!J52,'[8]By countries'!E52)</f>
        <v>92.224086</v>
      </c>
    </row>
    <row r="173" spans="1:7">
      <c r="A173" s="100" t="s">
        <v>232</v>
      </c>
      <c r="B173" s="100" t="s">
        <v>438</v>
      </c>
      <c r="C173" s="102">
        <v>661.49681900000007</v>
      </c>
      <c r="D173" s="102">
        <f>'[7]Key op.figures_HUN'!H132</f>
        <v>761.16102999999998</v>
      </c>
      <c r="E173" s="102">
        <v>735.29714600000011</v>
      </c>
      <c r="F173" s="102">
        <v>881.06744200000003</v>
      </c>
      <c r="G173" s="102">
        <f>SUM('[8]By countries'!$T$53:$T$64,'[8]By countries'!$O$53:$O$64,'[8]By countries'!$J$53:$J$64,'[8]By countries'!$E$53:$E$64)</f>
        <v>987.41990599999963</v>
      </c>
    </row>
    <row r="174" spans="1:7">
      <c r="A174" s="105" t="s">
        <v>233</v>
      </c>
      <c r="B174" s="105" t="s">
        <v>343</v>
      </c>
      <c r="C174" s="103">
        <v>1125.958744</v>
      </c>
      <c r="D174" s="103">
        <f>'[7]Key op.figures_HUN'!H133</f>
        <v>1298.0315900000001</v>
      </c>
      <c r="E174" s="103">
        <v>1244.893505</v>
      </c>
      <c r="F174" s="103">
        <v>1413.381801</v>
      </c>
      <c r="G174" s="103">
        <f>SUM(G171:G173)</f>
        <v>1466.6304859999998</v>
      </c>
    </row>
    <row r="175" spans="1:7">
      <c r="A175" s="83"/>
      <c r="B175" s="83"/>
      <c r="C175" s="82"/>
      <c r="D175" s="82"/>
      <c r="E175" s="82"/>
      <c r="F175" s="82"/>
      <c r="G175" s="82"/>
    </row>
    <row r="176" spans="1:7" ht="30">
      <c r="A176" s="80" t="s">
        <v>234</v>
      </c>
      <c r="B176" s="80" t="s">
        <v>1076</v>
      </c>
      <c r="C176" s="80">
        <v>2014</v>
      </c>
      <c r="D176" s="80">
        <v>2015</v>
      </c>
      <c r="E176" s="80">
        <v>2016</v>
      </c>
      <c r="F176" s="80">
        <v>2017</v>
      </c>
      <c r="G176" s="80">
        <v>2018</v>
      </c>
    </row>
    <row r="177" spans="1:7">
      <c r="A177" s="100" t="s">
        <v>235</v>
      </c>
      <c r="B177" s="100" t="s">
        <v>439</v>
      </c>
      <c r="C177" s="101">
        <v>481.65641602699992</v>
      </c>
      <c r="D177" s="101">
        <f>'[11]Volumen Balance'!$AW$160</f>
        <v>532.81666699999994</v>
      </c>
      <c r="E177" s="101">
        <v>459.40817899999996</v>
      </c>
      <c r="F177" s="101">
        <v>497.38027599999992</v>
      </c>
      <c r="G177" s="101">
        <f>'[10]Volumen Balance'!$BO$102</f>
        <v>554.28385279999998</v>
      </c>
    </row>
    <row r="178" spans="1:7">
      <c r="A178" s="98" t="s">
        <v>236</v>
      </c>
      <c r="B178" s="98" t="s">
        <v>440</v>
      </c>
    </row>
  </sheetData>
  <pageMargins left="0.23622047244094491" right="0.27559055118110237" top="0.34" bottom="0.28000000000000003" header="0.31496062992125984" footer="0.31496062992125984"/>
  <pageSetup paperSize="9" scale="3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
    <tabColor theme="5" tint="-0.249977111117893"/>
    <pageSetUpPr fitToPage="1"/>
  </sheetPr>
  <dimension ref="A1:R119"/>
  <sheetViews>
    <sheetView showGridLines="0" zoomScaleNormal="100" workbookViewId="0"/>
  </sheetViews>
  <sheetFormatPr defaultRowHeight="15"/>
  <cols>
    <col min="1" max="1" width="60.28515625" style="17" customWidth="1"/>
    <col min="2" max="2" width="67.5703125" style="17" bestFit="1" customWidth="1"/>
    <col min="3" max="5" width="12.7109375" style="17" customWidth="1"/>
    <col min="6" max="7" width="12.140625" style="17" bestFit="1" customWidth="1"/>
    <col min="8" max="8" width="13.85546875" style="17" bestFit="1" customWidth="1"/>
    <col min="9" max="16384" width="9.140625" style="17"/>
  </cols>
  <sheetData>
    <row r="1" spans="1:8">
      <c r="A1" s="92" t="s">
        <v>0</v>
      </c>
      <c r="B1" s="92" t="s">
        <v>266</v>
      </c>
      <c r="C1" s="88"/>
      <c r="D1" s="88"/>
      <c r="E1" s="88"/>
      <c r="F1" s="88"/>
      <c r="G1" s="88"/>
    </row>
    <row r="2" spans="1:8" s="26" customFormat="1">
      <c r="A2" s="28"/>
      <c r="B2" s="28"/>
      <c r="C2" s="91"/>
      <c r="D2" s="91"/>
      <c r="E2" s="91"/>
      <c r="F2" s="91"/>
      <c r="G2" s="91"/>
      <c r="H2" s="96"/>
    </row>
    <row r="3" spans="1:8" ht="30" customHeight="1">
      <c r="A3" s="41" t="s">
        <v>1</v>
      </c>
      <c r="B3" s="41" t="s">
        <v>275</v>
      </c>
      <c r="C3" s="43" t="s">
        <v>2</v>
      </c>
      <c r="D3" s="43" t="s">
        <v>3</v>
      </c>
      <c r="E3" s="43" t="s">
        <v>4</v>
      </c>
      <c r="F3" s="43">
        <v>2017</v>
      </c>
      <c r="G3" s="43">
        <v>2018</v>
      </c>
    </row>
    <row r="4" spans="1:8" ht="15" customHeight="1">
      <c r="A4" s="100" t="s">
        <v>5</v>
      </c>
      <c r="B4" s="100" t="s">
        <v>269</v>
      </c>
      <c r="C4" s="71">
        <v>4866.607</v>
      </c>
      <c r="D4" s="71">
        <v>4090.6623258260001</v>
      </c>
      <c r="E4" s="71">
        <v>3553.0047396800001</v>
      </c>
      <c r="F4" s="71">
        <v>4130.3197084249996</v>
      </c>
      <c r="G4" s="71">
        <v>5168.66769527</v>
      </c>
    </row>
    <row r="5" spans="1:8" ht="15" customHeight="1">
      <c r="A5" s="100" t="s">
        <v>6</v>
      </c>
      <c r="B5" s="100" t="s">
        <v>261</v>
      </c>
      <c r="C5" s="71">
        <v>408.36399999999998</v>
      </c>
      <c r="D5" s="71">
        <v>643.37824991199989</v>
      </c>
      <c r="E5" s="71">
        <v>623.38752099400062</v>
      </c>
      <c r="F5" s="71">
        <v>672.58323357200049</v>
      </c>
      <c r="G5" s="71">
        <v>764.21340971900008</v>
      </c>
    </row>
    <row r="6" spans="1:8" ht="15" customHeight="1">
      <c r="A6" s="56" t="s">
        <v>805</v>
      </c>
      <c r="B6" s="56" t="s">
        <v>262</v>
      </c>
      <c r="C6" s="71">
        <v>410.221</v>
      </c>
      <c r="D6" s="71">
        <v>610.20523825478972</v>
      </c>
      <c r="E6" s="71">
        <v>629.96569418128502</v>
      </c>
      <c r="F6" s="71">
        <v>679.60467015357801</v>
      </c>
      <c r="G6" s="71">
        <v>747.00409334999983</v>
      </c>
    </row>
    <row r="7" spans="1:8" ht="15" customHeight="1">
      <c r="A7" s="56" t="s">
        <v>8</v>
      </c>
      <c r="B7" s="56" t="s">
        <v>263</v>
      </c>
      <c r="C7" s="71">
        <v>510.60664412517883</v>
      </c>
      <c r="D7" s="71">
        <v>691.87733546174172</v>
      </c>
      <c r="E7" s="71">
        <v>605.42191102604374</v>
      </c>
      <c r="F7" s="71">
        <v>672.70228775790235</v>
      </c>
      <c r="G7" s="71">
        <v>728.18313811599819</v>
      </c>
    </row>
    <row r="8" spans="1:8" ht="15" customHeight="1">
      <c r="A8" s="100" t="s">
        <v>803</v>
      </c>
      <c r="B8" s="100" t="s">
        <v>264</v>
      </c>
      <c r="C8" s="71">
        <v>40.08</v>
      </c>
      <c r="D8" s="71">
        <v>-217.23064232400014</v>
      </c>
      <c r="E8" s="71">
        <v>307.90495714400055</v>
      </c>
      <c r="F8" s="71">
        <v>354.36700199100051</v>
      </c>
      <c r="G8" s="71">
        <v>352.8758056910001</v>
      </c>
    </row>
    <row r="9" spans="1:8" ht="15" customHeight="1">
      <c r="A9" s="56" t="s">
        <v>804</v>
      </c>
      <c r="B9" s="56" t="s">
        <v>265</v>
      </c>
      <c r="C9" s="71">
        <v>109.069</v>
      </c>
      <c r="D9" s="71">
        <v>263.58442466444404</v>
      </c>
      <c r="E9" s="71">
        <v>330.87308683528494</v>
      </c>
      <c r="F9" s="71">
        <v>383.91951225171698</v>
      </c>
      <c r="G9" s="71">
        <v>362.723666843491</v>
      </c>
    </row>
    <row r="10" spans="1:8" ht="15" customHeight="1">
      <c r="A10" s="56" t="s">
        <v>802</v>
      </c>
      <c r="B10" s="56" t="s">
        <v>801</v>
      </c>
      <c r="C10" s="71">
        <v>209.48334025572876</v>
      </c>
      <c r="D10" s="71">
        <v>340.3925651461488</v>
      </c>
      <c r="E10" s="71">
        <v>306.32930368004361</v>
      </c>
      <c r="F10" s="71">
        <v>377.0171298680217</v>
      </c>
      <c r="G10" s="71">
        <v>343.90278690048933</v>
      </c>
    </row>
    <row r="11" spans="1:8" ht="15" customHeight="1">
      <c r="A11" s="100" t="s">
        <v>807</v>
      </c>
      <c r="B11" s="100" t="s">
        <v>806</v>
      </c>
      <c r="C11" s="71">
        <v>-104.5</v>
      </c>
      <c r="D11" s="71">
        <v>-92.626456204000021</v>
      </c>
      <c r="E11" s="71">
        <v>-49.752234309999999</v>
      </c>
      <c r="F11" s="71">
        <v>-6.6726822449999892</v>
      </c>
      <c r="G11" s="71">
        <v>-36.538997824999981</v>
      </c>
    </row>
    <row r="12" spans="1:8" ht="15" customHeight="1">
      <c r="A12" s="100" t="s">
        <v>9</v>
      </c>
      <c r="B12" s="100" t="s">
        <v>274</v>
      </c>
      <c r="C12" s="71">
        <v>-45.481999999999999</v>
      </c>
      <c r="D12" s="71">
        <v>-307.89454566199998</v>
      </c>
      <c r="E12" s="71">
        <v>272.543401475</v>
      </c>
      <c r="F12" s="71">
        <v>365.63786785600001</v>
      </c>
      <c r="G12" s="71">
        <f>'Fin.statements 2015-2018 (HUF)'!F110</f>
        <v>331350.72025499999</v>
      </c>
    </row>
    <row r="13" spans="1:8" ht="30" customHeight="1">
      <c r="A13" s="100" t="s">
        <v>10</v>
      </c>
      <c r="B13" s="100" t="s">
        <v>270</v>
      </c>
      <c r="C13" s="71">
        <v>4.0780000000000003</v>
      </c>
      <c r="D13" s="71">
        <v>-260.99923790099996</v>
      </c>
      <c r="E13" s="71">
        <v>263.49701811699998</v>
      </c>
      <c r="F13" s="71">
        <v>306.95192528800004</v>
      </c>
      <c r="G13" s="71">
        <v>301.19680884999997</v>
      </c>
    </row>
    <row r="14" spans="1:8">
      <c r="A14" s="100" t="s">
        <v>11</v>
      </c>
      <c r="B14" s="100" t="s">
        <v>271</v>
      </c>
      <c r="C14" s="71">
        <v>434.52800000000002</v>
      </c>
      <c r="D14" s="71">
        <v>586.80320708099998</v>
      </c>
      <c r="E14" s="71">
        <v>519.38510087099996</v>
      </c>
      <c r="F14" s="71">
        <v>559.69557113899998</v>
      </c>
      <c r="G14" s="71">
        <v>596.05824949500004</v>
      </c>
    </row>
    <row r="15" spans="1:8">
      <c r="A15" s="100" t="s">
        <v>91</v>
      </c>
      <c r="B15" s="100" t="s">
        <v>808</v>
      </c>
      <c r="C15" s="71">
        <v>421.9</v>
      </c>
      <c r="D15" s="71">
        <v>615.58240977200001</v>
      </c>
      <c r="E15" s="71">
        <v>547.26928308499998</v>
      </c>
      <c r="F15" s="71">
        <v>643.79591410099999</v>
      </c>
      <c r="G15" s="71">
        <v>704.11351783599991</v>
      </c>
    </row>
    <row r="16" spans="1:8">
      <c r="A16" s="100" t="s">
        <v>12</v>
      </c>
      <c r="B16" s="100" t="s">
        <v>272</v>
      </c>
      <c r="C16" s="71">
        <v>534.1</v>
      </c>
      <c r="D16" s="71">
        <v>414</v>
      </c>
      <c r="E16" s="71">
        <v>309</v>
      </c>
      <c r="F16" s="71">
        <v>280</v>
      </c>
      <c r="G16" s="71">
        <f>'Segmental data'!G68</f>
        <v>356.82944176253289</v>
      </c>
      <c r="H16" s="124"/>
    </row>
    <row r="17" spans="1:18">
      <c r="A17" s="100" t="s">
        <v>1047</v>
      </c>
      <c r="B17" s="100" t="s">
        <v>267</v>
      </c>
      <c r="C17" s="55">
        <f>-39/8</f>
        <v>-4.875</v>
      </c>
      <c r="D17" s="55">
        <f>-2843/8</f>
        <v>-355.375</v>
      </c>
      <c r="E17" s="55">
        <v>359.01163722029753</v>
      </c>
      <c r="F17" s="55">
        <v>436.76504946463007</v>
      </c>
      <c r="G17" s="55">
        <v>431.56722583298199</v>
      </c>
      <c r="H17" s="96"/>
    </row>
    <row r="18" spans="1:18">
      <c r="A18" s="100" t="s">
        <v>809</v>
      </c>
      <c r="B18" s="100" t="s">
        <v>810</v>
      </c>
      <c r="C18" s="55">
        <v>21.375</v>
      </c>
      <c r="D18" s="55">
        <v>195.29849414567155</v>
      </c>
      <c r="E18" s="55">
        <v>375.5625</v>
      </c>
      <c r="F18" s="55">
        <v>475.88131970491202</v>
      </c>
      <c r="G18" s="55">
        <v>441.94720665840316</v>
      </c>
      <c r="H18" s="96"/>
    </row>
    <row r="19" spans="1:18">
      <c r="A19" s="100" t="s">
        <v>13</v>
      </c>
      <c r="B19" s="100" t="s">
        <v>268</v>
      </c>
      <c r="C19" s="55">
        <f>-39/8</f>
        <v>-4.875</v>
      </c>
      <c r="D19" s="55">
        <f>-2843/8</f>
        <v>-355.375</v>
      </c>
      <c r="E19" s="55">
        <v>359.01163722029753</v>
      </c>
      <c r="F19" s="55">
        <v>436.76504946463007</v>
      </c>
      <c r="G19" s="55">
        <f>G17</f>
        <v>431.56722583298199</v>
      </c>
      <c r="H19" s="96"/>
    </row>
    <row r="20" spans="1:18">
      <c r="A20" s="100" t="s">
        <v>811</v>
      </c>
      <c r="B20" s="100" t="s">
        <v>813</v>
      </c>
      <c r="C20" s="55">
        <v>1.31</v>
      </c>
      <c r="D20" s="55">
        <v>0.73597452208675973</v>
      </c>
      <c r="E20" s="55">
        <v>0.97283949321442453</v>
      </c>
      <c r="F20" s="55">
        <v>0.6470247521467748</v>
      </c>
      <c r="G20" s="55">
        <v>0.4111338482211776</v>
      </c>
      <c r="H20" s="96"/>
    </row>
    <row r="21" spans="1:18">
      <c r="A21" s="100" t="s">
        <v>812</v>
      </c>
      <c r="B21" s="100" t="s">
        <v>814</v>
      </c>
      <c r="C21" s="220">
        <v>0.19600000000000001</v>
      </c>
      <c r="D21" s="220">
        <v>0.20676588195955697</v>
      </c>
      <c r="E21" s="220">
        <v>0.25184193278476119</v>
      </c>
      <c r="F21" s="220">
        <v>0.17470370969315277</v>
      </c>
      <c r="G21" s="220">
        <v>0.11973218327594255</v>
      </c>
      <c r="H21" s="96"/>
    </row>
    <row r="22" spans="1:18">
      <c r="A22" s="100" t="s">
        <v>14</v>
      </c>
      <c r="B22" s="100" t="s">
        <v>273</v>
      </c>
      <c r="C22" s="55">
        <v>-0.8</v>
      </c>
      <c r="D22" s="55">
        <v>-11.6</v>
      </c>
      <c r="E22" s="55">
        <v>7</v>
      </c>
      <c r="F22" s="55">
        <v>9.3000000000000007</v>
      </c>
      <c r="G22" s="55">
        <v>8.6</v>
      </c>
    </row>
    <row r="23" spans="1:18">
      <c r="A23" s="100" t="s">
        <v>15</v>
      </c>
      <c r="B23" s="100" t="s">
        <v>377</v>
      </c>
      <c r="C23" s="55">
        <v>2.2000000000000002</v>
      </c>
      <c r="D23" s="55">
        <v>6</v>
      </c>
      <c r="E23" s="55">
        <v>7.7</v>
      </c>
      <c r="F23" s="55">
        <v>10.9</v>
      </c>
      <c r="G23" s="55">
        <v>10.5</v>
      </c>
    </row>
    <row r="24" spans="1:18" s="20" customFormat="1">
      <c r="A24" s="213" t="s">
        <v>16</v>
      </c>
      <c r="B24" s="145"/>
      <c r="C24" s="93"/>
      <c r="D24" s="93"/>
      <c r="E24" s="93"/>
      <c r="F24" s="93"/>
      <c r="G24" s="93"/>
    </row>
    <row r="25" spans="1:18" s="20" customFormat="1">
      <c r="A25" s="213" t="s">
        <v>17</v>
      </c>
      <c r="B25" s="145"/>
      <c r="C25" s="93"/>
      <c r="D25" s="93"/>
      <c r="E25" s="93"/>
      <c r="F25" s="93"/>
      <c r="G25" s="93"/>
    </row>
    <row r="26" spans="1:18" s="20" customFormat="1">
      <c r="A26" s="213" t="s">
        <v>18</v>
      </c>
      <c r="B26" s="145"/>
      <c r="C26" s="93"/>
      <c r="D26" s="93"/>
      <c r="E26" s="93"/>
      <c r="F26" s="93"/>
      <c r="G26" s="93"/>
    </row>
    <row r="27" spans="1:18">
      <c r="A27" s="29"/>
      <c r="B27" s="29"/>
      <c r="C27" s="82"/>
      <c r="D27" s="82"/>
      <c r="E27" s="82"/>
      <c r="F27" s="82"/>
      <c r="G27" s="82"/>
    </row>
    <row r="28" spans="1:18" s="20" customFormat="1" ht="15.75">
      <c r="A28" s="16" t="s">
        <v>19</v>
      </c>
      <c r="B28" s="16"/>
      <c r="C28" s="82"/>
      <c r="D28" s="82"/>
      <c r="E28" s="82"/>
      <c r="F28" s="82"/>
      <c r="G28" s="82"/>
      <c r="H28" s="17"/>
      <c r="I28" s="17"/>
      <c r="J28" s="17"/>
      <c r="K28" s="17"/>
      <c r="L28" s="17"/>
      <c r="M28" s="17"/>
      <c r="N28" s="17"/>
      <c r="O28" s="17"/>
      <c r="P28" s="17"/>
      <c r="Q28" s="17"/>
      <c r="R28" s="17"/>
    </row>
    <row r="29" spans="1:18" ht="30" customHeight="1">
      <c r="A29" s="41" t="s">
        <v>20</v>
      </c>
      <c r="B29" s="41" t="s">
        <v>1056</v>
      </c>
      <c r="C29" s="43" t="s">
        <v>2</v>
      </c>
      <c r="D29" s="43" t="s">
        <v>3</v>
      </c>
      <c r="E29" s="42">
        <v>2016</v>
      </c>
      <c r="F29" s="42">
        <v>2017</v>
      </c>
      <c r="G29" s="43">
        <v>2018</v>
      </c>
    </row>
    <row r="30" spans="1:18" ht="15" customHeight="1">
      <c r="A30" s="100" t="s">
        <v>5</v>
      </c>
      <c r="B30" s="100" t="s">
        <v>269</v>
      </c>
      <c r="C30" s="273">
        <v>20964.3</v>
      </c>
      <c r="D30" s="273">
        <v>14649.7</v>
      </c>
      <c r="E30" s="273">
        <v>12624.386831523299</v>
      </c>
      <c r="F30" s="273">
        <v>15113.710712132201</v>
      </c>
      <c r="G30" s="273">
        <v>19054.384058355801</v>
      </c>
    </row>
    <row r="31" spans="1:18" ht="15" customHeight="1">
      <c r="A31" s="100" t="s">
        <v>6</v>
      </c>
      <c r="B31" s="100" t="s">
        <v>261</v>
      </c>
      <c r="C31" s="273">
        <v>1776.2</v>
      </c>
      <c r="D31" s="273">
        <v>2297.3000000000002</v>
      </c>
      <c r="E31" s="273">
        <v>2217.2015472338899</v>
      </c>
      <c r="F31" s="273">
        <v>2443.76205571725</v>
      </c>
      <c r="G31" s="273">
        <v>2818.9291507798898</v>
      </c>
    </row>
    <row r="32" spans="1:18" ht="15" customHeight="1">
      <c r="A32" s="56" t="s">
        <v>7</v>
      </c>
      <c r="B32" s="56" t="s">
        <v>262</v>
      </c>
      <c r="C32" s="273">
        <v>1775.52606371047</v>
      </c>
      <c r="D32" s="273">
        <v>2183.6826074532246</v>
      </c>
      <c r="E32" s="273">
        <v>2240.1358332197274</v>
      </c>
      <c r="F32" s="273">
        <v>2471.5076838694899</v>
      </c>
      <c r="G32" s="273">
        <v>2757.3301740302004</v>
      </c>
    </row>
    <row r="33" spans="1:18" ht="15" customHeight="1">
      <c r="A33" s="56" t="s">
        <v>8</v>
      </c>
      <c r="B33" s="56" t="s">
        <v>263</v>
      </c>
      <c r="C33" s="71">
        <v>2182.9156824797869</v>
      </c>
      <c r="D33" s="71">
        <v>2458.6</v>
      </c>
      <c r="E33" s="71">
        <v>2153.2213230693997</v>
      </c>
      <c r="F33" s="71">
        <v>2446.8873807136838</v>
      </c>
      <c r="G33" s="71">
        <v>2686.9785162822554</v>
      </c>
    </row>
    <row r="34" spans="1:18" ht="15" customHeight="1">
      <c r="A34" s="100" t="s">
        <v>803</v>
      </c>
      <c r="B34" s="100" t="s">
        <v>264</v>
      </c>
      <c r="C34" s="273">
        <v>222.6</v>
      </c>
      <c r="D34" s="273">
        <v>-737.6</v>
      </c>
      <c r="E34" s="273">
        <v>1099.03290813017</v>
      </c>
      <c r="F34" s="273">
        <v>1277.7616819529001</v>
      </c>
      <c r="G34" s="273">
        <v>1305.4200372983801</v>
      </c>
    </row>
    <row r="35" spans="1:18" ht="15" customHeight="1">
      <c r="A35" s="56" t="s">
        <v>804</v>
      </c>
      <c r="B35" s="56" t="s">
        <v>265</v>
      </c>
      <c r="C35" s="273">
        <v>488.79315433050101</v>
      </c>
      <c r="D35" s="273">
        <v>927.54940996388041</v>
      </c>
      <c r="E35" s="273">
        <v>1178.7504727690512</v>
      </c>
      <c r="F35" s="273">
        <v>1390.6233755319799</v>
      </c>
      <c r="G35" s="273">
        <v>1339.1789267794572</v>
      </c>
    </row>
    <row r="36" spans="1:18" ht="15" customHeight="1">
      <c r="A36" s="56" t="s">
        <v>802</v>
      </c>
      <c r="B36" s="56" t="s">
        <v>801</v>
      </c>
      <c r="C36" s="273">
        <v>896.10247823639622</v>
      </c>
      <c r="D36" s="273">
        <v>1202.5237343547683</v>
      </c>
      <c r="E36" s="273">
        <v>1091.8360337750364</v>
      </c>
      <c r="F36" s="273">
        <v>1365.7650719783505</v>
      </c>
      <c r="G36" s="273">
        <v>1268.828720529981</v>
      </c>
    </row>
    <row r="37" spans="1:18" ht="15" customHeight="1">
      <c r="A37" s="100" t="s">
        <v>807</v>
      </c>
      <c r="B37" s="100" t="s">
        <v>806</v>
      </c>
      <c r="C37" s="273">
        <v>-442</v>
      </c>
      <c r="D37" s="273">
        <v>-331</v>
      </c>
      <c r="E37" s="273">
        <v>-175.501874271915</v>
      </c>
      <c r="F37" s="273">
        <v>-24.723867505201099</v>
      </c>
      <c r="G37" s="273">
        <v>-134.20863272501501</v>
      </c>
    </row>
    <row r="38" spans="1:18" ht="15" customHeight="1">
      <c r="A38" s="100" t="s">
        <v>9</v>
      </c>
      <c r="B38" s="100" t="s">
        <v>274</v>
      </c>
      <c r="C38" s="273">
        <v>-138.41800000000001</v>
      </c>
      <c r="D38" s="273">
        <v>-1060.4519030909601</v>
      </c>
      <c r="E38" s="273">
        <v>973.52759231517598</v>
      </c>
      <c r="F38" s="273">
        <v>1321.8685569816701</v>
      </c>
      <c r="G38" s="71">
        <f>' Fin.statements 2015-2018 (USD)'!F95</f>
        <v>1225.76856581623</v>
      </c>
    </row>
    <row r="39" spans="1:18" ht="30" customHeight="1">
      <c r="A39" s="100" t="s">
        <v>10</v>
      </c>
      <c r="B39" s="100" t="s">
        <v>270</v>
      </c>
      <c r="C39" s="273">
        <v>47.2</v>
      </c>
      <c r="D39" s="273">
        <v>-903.1</v>
      </c>
      <c r="E39" s="273">
        <v>940.95921294654397</v>
      </c>
      <c r="F39" s="273">
        <v>1112.21112788707</v>
      </c>
      <c r="G39" s="71">
        <f>' Fin.statements 2015-2018 (USD)'!F34</f>
        <v>1110.96304159839</v>
      </c>
    </row>
    <row r="40" spans="1:18">
      <c r="A40" s="100" t="s">
        <v>11</v>
      </c>
      <c r="B40" s="100" t="s">
        <v>271</v>
      </c>
      <c r="C40" s="273">
        <v>1863.1445032097299</v>
      </c>
      <c r="D40" s="273">
        <v>2088.3284457952</v>
      </c>
      <c r="E40" s="273">
        <v>1842.9853241276601</v>
      </c>
      <c r="F40" s="273">
        <v>2069.7807704144402</v>
      </c>
      <c r="G40" s="273">
        <v>2189.0802561724699</v>
      </c>
    </row>
    <row r="41" spans="1:18">
      <c r="A41" s="100" t="s">
        <v>91</v>
      </c>
      <c r="B41" s="100" t="s">
        <v>808</v>
      </c>
      <c r="C41" s="273">
        <v>1826</v>
      </c>
      <c r="D41" s="273">
        <v>2199.7667531196598</v>
      </c>
      <c r="E41" s="273">
        <v>1947.5005544922701</v>
      </c>
      <c r="F41" s="273">
        <v>2348.61266817872</v>
      </c>
      <c r="G41" s="273">
        <v>2600.4507336177198</v>
      </c>
    </row>
    <row r="42" spans="1:18">
      <c r="A42" s="100" t="s">
        <v>12</v>
      </c>
      <c r="B42" s="100" t="s">
        <v>272</v>
      </c>
      <c r="C42" s="273">
        <v>2277</v>
      </c>
      <c r="D42" s="71">
        <v>1526.9463268299996</v>
      </c>
      <c r="E42" s="71">
        <v>1122.0181133499998</v>
      </c>
      <c r="F42" s="71">
        <v>1037.3</v>
      </c>
      <c r="G42" s="71">
        <f>'Segmental data'!G138</f>
        <v>1303</v>
      </c>
    </row>
    <row r="43" spans="1:18">
      <c r="A43" s="100" t="s">
        <v>21</v>
      </c>
      <c r="B43" s="100" t="s">
        <v>1054</v>
      </c>
      <c r="C43" s="64">
        <f>0.25040262977916/8</f>
        <v>3.1300328722395E-2</v>
      </c>
      <c r="D43" s="64">
        <f>-10/8</f>
        <v>-1.25</v>
      </c>
      <c r="E43" s="64">
        <f>10/8</f>
        <v>1.25</v>
      </c>
      <c r="F43" s="64">
        <v>1.5825766456129116</v>
      </c>
      <c r="G43" s="64">
        <v>1.59183372392356</v>
      </c>
    </row>
    <row r="44" spans="1:18">
      <c r="A44" s="100" t="s">
        <v>1052</v>
      </c>
      <c r="B44" s="100" t="s">
        <v>1053</v>
      </c>
      <c r="C44" s="64">
        <v>0.15</v>
      </c>
      <c r="D44" s="64">
        <v>0.67671778274659977</v>
      </c>
      <c r="E44" s="64">
        <v>1.34</v>
      </c>
      <c r="F44" s="64">
        <v>1.7318282929674087</v>
      </c>
      <c r="G44" s="64">
        <v>1.6270576253416669</v>
      </c>
    </row>
    <row r="45" spans="1:18">
      <c r="A45" s="100" t="s">
        <v>22</v>
      </c>
      <c r="B45" s="100" t="s">
        <v>1055</v>
      </c>
      <c r="C45" s="64">
        <f>0.25040262977916/8</f>
        <v>3.1300328722395E-2</v>
      </c>
      <c r="D45" s="64">
        <f>-10/8</f>
        <v>-1.25</v>
      </c>
      <c r="E45" s="64">
        <f>10/8</f>
        <v>1.25</v>
      </c>
      <c r="F45" s="64">
        <v>1.5825766456129116</v>
      </c>
      <c r="G45" s="64">
        <f>G43</f>
        <v>1.59183372392356</v>
      </c>
    </row>
    <row r="46" spans="1:18" s="20" customFormat="1">
      <c r="A46" s="213" t="s">
        <v>16</v>
      </c>
      <c r="B46" s="145"/>
      <c r="C46" s="93"/>
      <c r="D46" s="93"/>
      <c r="E46" s="93"/>
      <c r="F46" s="93"/>
      <c r="G46" s="93"/>
    </row>
    <row r="47" spans="1:18" s="20" customFormat="1">
      <c r="A47" s="213" t="s">
        <v>17</v>
      </c>
      <c r="B47" s="145"/>
      <c r="C47" s="93"/>
      <c r="D47" s="93"/>
      <c r="E47" s="93"/>
      <c r="F47" s="93"/>
      <c r="G47" s="93"/>
    </row>
    <row r="48" spans="1:18" s="20" customFormat="1">
      <c r="A48" s="44"/>
      <c r="B48" s="44"/>
      <c r="C48" s="82"/>
      <c r="D48" s="82"/>
      <c r="E48" s="82"/>
      <c r="F48" s="82"/>
      <c r="G48" s="82"/>
      <c r="H48" s="17"/>
      <c r="I48" s="17"/>
      <c r="J48" s="17"/>
      <c r="K48" s="17"/>
      <c r="L48" s="17"/>
      <c r="M48" s="17"/>
      <c r="N48" s="17"/>
      <c r="O48" s="17"/>
      <c r="P48" s="17"/>
      <c r="Q48" s="17"/>
      <c r="R48" s="17"/>
    </row>
    <row r="49" spans="1:18">
      <c r="A49" s="92" t="s">
        <v>23</v>
      </c>
      <c r="B49" s="92" t="s">
        <v>276</v>
      </c>
      <c r="C49" s="88"/>
      <c r="D49" s="88"/>
      <c r="E49" s="88"/>
      <c r="F49" s="88"/>
      <c r="G49" s="88"/>
    </row>
    <row r="50" spans="1:18" s="26" customFormat="1" ht="15" customHeight="1">
      <c r="A50" s="45"/>
      <c r="B50" s="45"/>
      <c r="C50" s="91"/>
      <c r="D50" s="91"/>
      <c r="E50" s="91"/>
      <c r="F50" s="91"/>
      <c r="G50" s="91"/>
      <c r="H50" s="96"/>
      <c r="I50" s="96"/>
      <c r="J50" s="96"/>
      <c r="K50" s="96"/>
      <c r="L50" s="96"/>
      <c r="M50" s="96"/>
      <c r="N50" s="96"/>
      <c r="O50" s="96"/>
      <c r="P50" s="96"/>
      <c r="Q50" s="96"/>
      <c r="R50" s="96"/>
    </row>
    <row r="51" spans="1:18" ht="15" customHeight="1">
      <c r="A51" s="46" t="s">
        <v>24</v>
      </c>
      <c r="B51" s="46" t="s">
        <v>24</v>
      </c>
      <c r="C51" s="79"/>
      <c r="D51" s="79"/>
      <c r="E51" s="79"/>
      <c r="F51" s="79"/>
      <c r="G51" s="79"/>
    </row>
    <row r="52" spans="1:18" ht="15" customHeight="1">
      <c r="A52" s="80" t="s">
        <v>25</v>
      </c>
      <c r="B52" s="80" t="s">
        <v>686</v>
      </c>
      <c r="C52" s="47">
        <v>2014</v>
      </c>
      <c r="D52" s="42">
        <v>2015</v>
      </c>
      <c r="E52" s="42">
        <v>2016</v>
      </c>
      <c r="F52" s="42">
        <v>2017</v>
      </c>
      <c r="G52" s="43">
        <v>2018</v>
      </c>
    </row>
    <row r="53" spans="1:18" ht="15" customHeight="1">
      <c r="A53" s="100" t="s">
        <v>26</v>
      </c>
      <c r="B53" s="100" t="s">
        <v>689</v>
      </c>
      <c r="C53" s="102">
        <v>554.94467266614424</v>
      </c>
      <c r="D53" s="102">
        <v>513.70000000000005</v>
      </c>
      <c r="E53" s="119">
        <v>459</v>
      </c>
      <c r="F53" s="125">
        <f>'E&amp;P -Gross Reserves (SPE rules)'!O92</f>
        <v>355.74810881515043</v>
      </c>
      <c r="G53" s="125">
        <f>'E&amp;P -Gross Reserves (SPE rules)'!O97</f>
        <v>323.59941519256085</v>
      </c>
    </row>
    <row r="54" spans="1:18" ht="15" customHeight="1">
      <c r="A54" s="100" t="s">
        <v>27</v>
      </c>
      <c r="B54" s="61" t="s">
        <v>687</v>
      </c>
      <c r="C54" s="102">
        <v>304.3</v>
      </c>
      <c r="D54" s="102">
        <v>284</v>
      </c>
      <c r="E54" s="119">
        <f>'E&amp;P -Gross Reserves (SPE rules)'!N91</f>
        <v>245.00375356212362</v>
      </c>
      <c r="F54" s="125">
        <f>'E&amp;P -Gross Reserves (SPE rules)'!N92</f>
        <v>209.76571594367374</v>
      </c>
      <c r="G54" s="125">
        <f>'E&amp;P -Gross Reserves (SPE rules)'!N97</f>
        <v>193.16762247065651</v>
      </c>
    </row>
    <row r="55" spans="1:18" ht="15" customHeight="1">
      <c r="A55" s="100" t="s">
        <v>28</v>
      </c>
      <c r="B55" s="61" t="s">
        <v>688</v>
      </c>
      <c r="C55" s="102">
        <f>'E&amp;P -Gross Reserves (SPE rules)'!L89</f>
        <v>250.66732309421582</v>
      </c>
      <c r="D55" s="102">
        <f>'E&amp;P -Gross Reserves (SPE rules)'!L90</f>
        <v>229.73174252007968</v>
      </c>
      <c r="E55" s="119">
        <f>'E&amp;P -Gross Reserves (SPE rules)'!L91</f>
        <v>214.23363939994201</v>
      </c>
      <c r="F55" s="125">
        <f>'E&amp;P -Gross Reserves (SPE rules)'!L92</f>
        <v>145.88059314785048</v>
      </c>
      <c r="G55" s="125">
        <f>'E&amp;P -Gross Reserves (SPE rules)'!L97</f>
        <v>130.32999299827813</v>
      </c>
    </row>
    <row r="56" spans="1:18" s="20" customFormat="1" ht="5.0999999999999996" customHeight="1">
      <c r="A56" s="44"/>
      <c r="B56" s="44"/>
      <c r="C56" s="82"/>
      <c r="D56" s="82"/>
      <c r="E56" s="82"/>
      <c r="F56" s="82"/>
      <c r="G56" s="82"/>
      <c r="H56" s="17"/>
      <c r="I56" s="17"/>
      <c r="J56" s="17"/>
      <c r="K56" s="17"/>
      <c r="L56" s="17"/>
      <c r="M56" s="17"/>
      <c r="N56" s="17"/>
      <c r="O56" s="17"/>
      <c r="P56" s="17"/>
      <c r="Q56" s="17"/>
      <c r="R56" s="17"/>
    </row>
    <row r="57" spans="1:18" s="20" customFormat="1" ht="15" customHeight="1">
      <c r="A57" s="80" t="s">
        <v>29</v>
      </c>
      <c r="B57" s="80" t="s">
        <v>618</v>
      </c>
      <c r="C57" s="47">
        <v>2014</v>
      </c>
      <c r="D57" s="42">
        <v>2015</v>
      </c>
      <c r="E57" s="42">
        <v>2016</v>
      </c>
      <c r="F57" s="42">
        <v>2017</v>
      </c>
      <c r="G57" s="43">
        <v>2018</v>
      </c>
      <c r="H57" s="17"/>
      <c r="I57" s="17"/>
      <c r="J57" s="17"/>
      <c r="K57" s="17"/>
      <c r="L57" s="17"/>
      <c r="M57" s="17"/>
      <c r="N57" s="17"/>
      <c r="O57" s="17"/>
      <c r="P57" s="17"/>
      <c r="Q57" s="17"/>
      <c r="R57" s="17"/>
    </row>
    <row r="58" spans="1:18" ht="15" customHeight="1">
      <c r="A58" s="100" t="s">
        <v>30</v>
      </c>
      <c r="B58" s="105" t="s">
        <v>672</v>
      </c>
      <c r="C58" s="101">
        <v>97.513707186545048</v>
      </c>
      <c r="D58" s="101">
        <v>103.9</v>
      </c>
      <c r="E58" s="112">
        <f>E59+E60</f>
        <v>112.5544410655738</v>
      </c>
      <c r="F58" s="112">
        <f>F59+F60</f>
        <v>107.4475132328767</v>
      </c>
      <c r="G58" s="112">
        <f>'E&amp;P - Production,costs, price'!G42</f>
        <v>110.60710183561648</v>
      </c>
    </row>
    <row r="59" spans="1:18" ht="15" customHeight="1">
      <c r="A59" s="100" t="s">
        <v>31</v>
      </c>
      <c r="B59" s="100" t="s">
        <v>678</v>
      </c>
      <c r="C59" s="101">
        <v>42.571292560087855</v>
      </c>
      <c r="D59" s="101">
        <v>47.1</v>
      </c>
      <c r="E59" s="112">
        <v>56.558303579235002</v>
      </c>
      <c r="F59" s="112">
        <v>53.294817315068499</v>
      </c>
      <c r="G59" s="112">
        <f>'E&amp;P - Production,costs, price'!G4+'E&amp;P - Production,costs, price'!G18+'E&amp;P - Production,costs, price'!G23+'E&amp;P - Production,costs, price'!G24</f>
        <v>59.456463479452069</v>
      </c>
    </row>
    <row r="60" spans="1:18" ht="15" customHeight="1">
      <c r="A60" s="100" t="s">
        <v>32</v>
      </c>
      <c r="B60" s="100" t="s">
        <v>677</v>
      </c>
      <c r="C60" s="101">
        <v>54.9424146264572</v>
      </c>
      <c r="D60" s="101">
        <v>56.9</v>
      </c>
      <c r="E60" s="112">
        <v>55.996137486338803</v>
      </c>
      <c r="F60" s="112">
        <v>54.152695917808202</v>
      </c>
      <c r="G60" s="112">
        <f>'E&amp;P - Production,costs, price'!G12</f>
        <v>51.1506383561644</v>
      </c>
    </row>
    <row r="61" spans="1:18" s="20" customFormat="1" ht="5.0999999999999996" customHeight="1">
      <c r="A61" s="22"/>
      <c r="B61" s="22"/>
      <c r="C61" s="85"/>
      <c r="D61" s="85"/>
      <c r="E61" s="85"/>
      <c r="F61" s="85"/>
      <c r="G61" s="85"/>
    </row>
    <row r="62" spans="1:18" s="20" customFormat="1" ht="15" customHeight="1">
      <c r="A62" s="90" t="s">
        <v>33</v>
      </c>
      <c r="B62" s="90" t="s">
        <v>33</v>
      </c>
      <c r="C62" s="79"/>
      <c r="D62" s="79"/>
      <c r="E62" s="79"/>
      <c r="F62" s="79"/>
      <c r="G62" s="79"/>
      <c r="H62" s="17"/>
      <c r="I62" s="17"/>
      <c r="J62" s="17"/>
      <c r="K62" s="17"/>
      <c r="L62" s="17"/>
      <c r="M62" s="17"/>
      <c r="N62" s="17"/>
      <c r="O62" s="17"/>
      <c r="P62" s="17"/>
      <c r="Q62" s="17"/>
      <c r="R62" s="17"/>
    </row>
    <row r="63" spans="1:18" s="20" customFormat="1" ht="15" customHeight="1">
      <c r="A63" s="80" t="s">
        <v>34</v>
      </c>
      <c r="B63" s="80" t="s">
        <v>679</v>
      </c>
      <c r="C63" s="47">
        <v>2014</v>
      </c>
      <c r="D63" s="42">
        <v>2015</v>
      </c>
      <c r="E63" s="42">
        <v>2016</v>
      </c>
      <c r="F63" s="42">
        <v>2017</v>
      </c>
      <c r="G63" s="43">
        <v>2018</v>
      </c>
      <c r="H63" s="17"/>
      <c r="I63" s="17"/>
      <c r="J63" s="17"/>
      <c r="K63" s="17"/>
      <c r="L63" s="17"/>
      <c r="M63" s="17"/>
      <c r="N63" s="17"/>
      <c r="O63" s="17"/>
      <c r="P63" s="17"/>
      <c r="Q63" s="17"/>
      <c r="R63" s="17"/>
    </row>
    <row r="64" spans="1:18" ht="15" customHeight="1">
      <c r="A64" s="100" t="s">
        <v>35</v>
      </c>
      <c r="B64" s="100" t="s">
        <v>675</v>
      </c>
      <c r="C64" s="102">
        <v>17541.160753720185</v>
      </c>
      <c r="D64" s="102">
        <v>19039.291238064492</v>
      </c>
      <c r="E64" s="102">
        <v>19229.051805399693</v>
      </c>
      <c r="F64" s="102">
        <v>19542</v>
      </c>
      <c r="G64" s="102">
        <f>Downstream!G23</f>
        <v>19116.816675140515</v>
      </c>
    </row>
    <row r="65" spans="1:18" ht="15" customHeight="1">
      <c r="A65" s="58" t="s">
        <v>36</v>
      </c>
      <c r="B65" s="58" t="s">
        <v>676</v>
      </c>
      <c r="C65" s="101">
        <v>76.66</v>
      </c>
      <c r="D65" s="101">
        <v>78.053699407211596</v>
      </c>
      <c r="E65" s="101">
        <v>76.8</v>
      </c>
      <c r="F65" s="101">
        <v>78</v>
      </c>
      <c r="G65" s="101">
        <v>77.605809124061096</v>
      </c>
    </row>
    <row r="66" spans="1:18" s="20" customFormat="1" ht="5.0999999999999996" customHeight="1">
      <c r="A66" s="48"/>
      <c r="B66" s="48"/>
      <c r="C66" s="82"/>
      <c r="D66" s="82"/>
      <c r="E66" s="82"/>
      <c r="F66" s="82"/>
      <c r="G66" s="82"/>
      <c r="H66" s="17"/>
      <c r="I66" s="17"/>
      <c r="J66" s="17"/>
      <c r="K66" s="17"/>
      <c r="L66" s="17"/>
      <c r="M66" s="17"/>
      <c r="N66" s="17"/>
      <c r="O66" s="17"/>
      <c r="P66" s="17"/>
      <c r="Q66" s="17"/>
      <c r="R66" s="17"/>
    </row>
    <row r="67" spans="1:18" ht="15" customHeight="1">
      <c r="A67" s="80" t="s">
        <v>37</v>
      </c>
      <c r="B67" s="80" t="s">
        <v>680</v>
      </c>
      <c r="C67" s="47">
        <v>2014</v>
      </c>
      <c r="D67" s="42">
        <v>2015</v>
      </c>
      <c r="E67" s="42">
        <v>2016</v>
      </c>
      <c r="F67" s="42">
        <v>2017</v>
      </c>
      <c r="G67" s="42">
        <v>2018</v>
      </c>
    </row>
    <row r="68" spans="1:18" ht="15" customHeight="1">
      <c r="A68" s="100" t="s">
        <v>38</v>
      </c>
      <c r="B68" s="100" t="s">
        <v>671</v>
      </c>
      <c r="C68" s="102">
        <v>16724</v>
      </c>
      <c r="D68" s="102">
        <v>17234</v>
      </c>
      <c r="E68" s="102">
        <v>17811</v>
      </c>
      <c r="F68" s="102">
        <v>18040</v>
      </c>
      <c r="G68" s="102">
        <f>Downstream!G151</f>
        <v>17689.523636529375</v>
      </c>
      <c r="H68" s="40"/>
      <c r="I68" s="40"/>
      <c r="J68" s="40"/>
      <c r="K68" s="40"/>
    </row>
    <row r="69" spans="1:18" ht="15" customHeight="1">
      <c r="A69" s="100" t="s">
        <v>39</v>
      </c>
      <c r="B69" s="100" t="s">
        <v>673</v>
      </c>
      <c r="C69" s="102">
        <v>476</v>
      </c>
      <c r="D69" s="102">
        <v>492</v>
      </c>
      <c r="E69" s="102">
        <v>522</v>
      </c>
      <c r="F69" s="102">
        <v>507</v>
      </c>
      <c r="G69" s="102">
        <f>Downstream!G113</f>
        <v>448.65686815484008</v>
      </c>
      <c r="H69" s="40"/>
      <c r="I69" s="40"/>
      <c r="J69" s="40"/>
      <c r="K69" s="40"/>
    </row>
    <row r="70" spans="1:18" ht="15" customHeight="1">
      <c r="A70" s="100" t="s">
        <v>40</v>
      </c>
      <c r="B70" s="100" t="s">
        <v>674</v>
      </c>
      <c r="C70" s="102">
        <v>1125.958744</v>
      </c>
      <c r="D70" s="102">
        <v>1298.0315900000001</v>
      </c>
      <c r="E70" s="102">
        <v>1244.893505</v>
      </c>
      <c r="F70" s="102">
        <v>1413</v>
      </c>
      <c r="G70" s="102">
        <f>Downstream!G174</f>
        <v>1466.6304859999998</v>
      </c>
    </row>
    <row r="71" spans="1:18" s="20" customFormat="1" ht="5.0999999999999996" customHeight="1">
      <c r="A71" s="44"/>
      <c r="B71" s="44"/>
      <c r="C71" s="82"/>
      <c r="D71" s="82"/>
      <c r="E71" s="82"/>
      <c r="F71" s="82"/>
      <c r="G71" s="82"/>
      <c r="H71" s="17"/>
      <c r="I71" s="17"/>
      <c r="J71" s="17"/>
      <c r="K71" s="17"/>
      <c r="L71" s="17"/>
      <c r="M71" s="17"/>
      <c r="N71" s="17"/>
      <c r="O71" s="17"/>
      <c r="P71" s="17"/>
      <c r="Q71" s="17"/>
      <c r="R71" s="17"/>
    </row>
    <row r="72" spans="1:18" s="20" customFormat="1" ht="15" customHeight="1">
      <c r="A72" s="90" t="s">
        <v>41</v>
      </c>
      <c r="B72" s="90" t="s">
        <v>681</v>
      </c>
      <c r="C72" s="79"/>
      <c r="D72" s="79"/>
      <c r="E72" s="79"/>
      <c r="F72" s="79"/>
      <c r="G72" s="79"/>
      <c r="H72" s="17"/>
      <c r="I72" s="17"/>
      <c r="J72" s="17"/>
      <c r="K72" s="17"/>
      <c r="L72" s="17"/>
      <c r="M72" s="17"/>
      <c r="N72" s="17"/>
      <c r="O72" s="17"/>
      <c r="P72" s="17"/>
      <c r="Q72" s="17"/>
      <c r="R72" s="17"/>
    </row>
    <row r="73" spans="1:18" ht="15" customHeight="1">
      <c r="A73" s="80" t="s">
        <v>42</v>
      </c>
      <c r="B73" s="80" t="s">
        <v>685</v>
      </c>
      <c r="C73" s="47">
        <v>2014</v>
      </c>
      <c r="D73" s="42">
        <v>2015</v>
      </c>
      <c r="E73" s="42">
        <v>2016</v>
      </c>
      <c r="F73" s="42">
        <v>2017</v>
      </c>
      <c r="G73" s="43">
        <v>2018</v>
      </c>
    </row>
    <row r="74" spans="1:18" ht="15" customHeight="1">
      <c r="A74" s="100" t="s">
        <v>43</v>
      </c>
      <c r="B74" s="100" t="s">
        <v>670</v>
      </c>
      <c r="C74" s="102">
        <v>1688</v>
      </c>
      <c r="D74" s="102">
        <v>1861</v>
      </c>
      <c r="E74" s="102">
        <v>1967</v>
      </c>
      <c r="F74" s="102">
        <v>1881</v>
      </c>
      <c r="G74" s="102">
        <f>'Consumer Services'!G15</f>
        <v>1893</v>
      </c>
    </row>
    <row r="75" spans="1:18" ht="15" customHeight="1">
      <c r="A75" s="100" t="s">
        <v>44</v>
      </c>
      <c r="B75" s="100" t="s">
        <v>371</v>
      </c>
      <c r="C75" s="117">
        <v>3513</v>
      </c>
      <c r="D75" s="102">
        <v>3856</v>
      </c>
      <c r="E75" s="102">
        <v>4245.5285239999994</v>
      </c>
      <c r="F75" s="102">
        <v>4499</v>
      </c>
      <c r="G75" s="102">
        <f>'Consumer Services'!G24</f>
        <v>4629</v>
      </c>
    </row>
    <row r="76" spans="1:18" s="20" customFormat="1" ht="5.0999999999999996" customHeight="1">
      <c r="A76" s="22"/>
      <c r="B76" s="22"/>
      <c r="C76" s="36"/>
      <c r="D76" s="36"/>
      <c r="E76" s="36"/>
      <c r="F76" s="36"/>
      <c r="G76" s="36"/>
    </row>
    <row r="77" spans="1:18" s="20" customFormat="1" ht="15" customHeight="1">
      <c r="A77" s="90" t="s">
        <v>45</v>
      </c>
      <c r="B77" s="90" t="s">
        <v>682</v>
      </c>
      <c r="C77" s="79"/>
      <c r="D77" s="79"/>
      <c r="E77" s="79"/>
      <c r="F77" s="79"/>
      <c r="G77" s="79"/>
      <c r="H77" s="17"/>
      <c r="I77" s="17"/>
      <c r="J77" s="17"/>
      <c r="K77" s="17"/>
      <c r="L77" s="17"/>
      <c r="M77" s="17"/>
      <c r="N77" s="17"/>
      <c r="O77" s="17"/>
      <c r="P77" s="17"/>
      <c r="Q77" s="17"/>
      <c r="R77" s="17"/>
    </row>
    <row r="78" spans="1:18" s="20" customFormat="1" ht="15" customHeight="1">
      <c r="A78" s="80" t="s">
        <v>46</v>
      </c>
      <c r="B78" s="80"/>
      <c r="C78" s="47">
        <v>2014</v>
      </c>
      <c r="D78" s="42">
        <v>2015</v>
      </c>
      <c r="E78" s="42">
        <v>2016</v>
      </c>
      <c r="F78" s="42">
        <v>2017</v>
      </c>
      <c r="G78" s="43">
        <v>2018</v>
      </c>
      <c r="H78" s="17"/>
      <c r="I78" s="17"/>
      <c r="J78" s="17"/>
      <c r="K78" s="17"/>
      <c r="L78" s="17"/>
      <c r="M78" s="17"/>
      <c r="N78" s="17"/>
      <c r="O78" s="17"/>
      <c r="P78" s="17"/>
      <c r="Q78" s="17"/>
      <c r="R78" s="17"/>
    </row>
    <row r="79" spans="1:18" ht="15" customHeight="1">
      <c r="A79" s="100" t="s">
        <v>47</v>
      </c>
      <c r="B79" s="212" t="s">
        <v>427</v>
      </c>
      <c r="C79" s="102">
        <v>11556.247396000001</v>
      </c>
      <c r="D79" s="102">
        <f>+'Gas Midstream'!E4</f>
        <v>10740.500000000004</v>
      </c>
      <c r="E79" s="74">
        <v>11958</v>
      </c>
      <c r="F79" s="74">
        <v>14629.058942441698</v>
      </c>
      <c r="G79" s="74">
        <f>'Gas Midstream'!H4</f>
        <v>13361.1</v>
      </c>
    </row>
    <row r="80" spans="1:18" ht="15" customHeight="1">
      <c r="A80" s="100" t="s">
        <v>48</v>
      </c>
      <c r="B80" s="100" t="s">
        <v>428</v>
      </c>
      <c r="C80" s="102">
        <v>2507.275858</v>
      </c>
      <c r="D80" s="102">
        <v>2352.5999999999995</v>
      </c>
      <c r="E80" s="102">
        <v>2994.4</v>
      </c>
      <c r="F80" s="102">
        <v>5702.5936360434998</v>
      </c>
      <c r="G80" s="102">
        <f>'Gas Midstream'!H5</f>
        <v>7051.6</v>
      </c>
    </row>
    <row r="81" spans="1:18" s="20" customFormat="1" ht="5.0999999999999996" customHeight="1">
      <c r="A81" s="22"/>
      <c r="B81" s="22"/>
      <c r="C81" s="36"/>
      <c r="D81" s="36"/>
      <c r="E81" s="36"/>
      <c r="F81" s="36"/>
      <c r="G81" s="36"/>
    </row>
    <row r="82" spans="1:18" s="20" customFormat="1" ht="15" customHeight="1">
      <c r="A82" s="90" t="s">
        <v>49</v>
      </c>
      <c r="B82" s="90" t="s">
        <v>684</v>
      </c>
      <c r="C82" s="79"/>
      <c r="D82" s="79"/>
      <c r="E82" s="79"/>
      <c r="F82" s="79"/>
      <c r="G82" s="79"/>
      <c r="H82" s="17"/>
      <c r="I82" s="17"/>
      <c r="J82" s="17"/>
      <c r="K82" s="17"/>
      <c r="L82" s="17"/>
      <c r="M82" s="17"/>
      <c r="N82" s="17"/>
      <c r="O82" s="17"/>
      <c r="P82" s="17"/>
      <c r="Q82" s="17"/>
      <c r="R82" s="17"/>
    </row>
    <row r="83" spans="1:18" s="20" customFormat="1" ht="15" customHeight="1">
      <c r="A83" s="80" t="s">
        <v>50</v>
      </c>
      <c r="B83" s="80" t="s">
        <v>683</v>
      </c>
      <c r="C83" s="47">
        <v>2014</v>
      </c>
      <c r="D83" s="42">
        <v>2015</v>
      </c>
      <c r="E83" s="42">
        <v>2016</v>
      </c>
      <c r="F83" s="42">
        <v>2017</v>
      </c>
      <c r="G83" s="43">
        <v>2018</v>
      </c>
      <c r="H83" s="17"/>
      <c r="I83" s="17"/>
      <c r="J83" s="17"/>
      <c r="K83" s="17"/>
      <c r="L83" s="17"/>
      <c r="M83" s="17"/>
      <c r="N83" s="17"/>
      <c r="O83" s="17"/>
      <c r="P83" s="17"/>
      <c r="Q83" s="17"/>
      <c r="R83" s="17"/>
    </row>
    <row r="84" spans="1:18" ht="15" customHeight="1">
      <c r="A84" s="100" t="s">
        <v>51</v>
      </c>
      <c r="B84" s="100" t="s">
        <v>669</v>
      </c>
      <c r="C84" s="102">
        <v>27499</v>
      </c>
      <c r="D84" s="102">
        <v>25959</v>
      </c>
      <c r="E84" s="102">
        <v>24986</v>
      </c>
      <c r="F84" s="102">
        <v>26046</v>
      </c>
      <c r="G84" s="102">
        <v>26264</v>
      </c>
    </row>
    <row r="85" spans="1:18" s="20" customFormat="1">
      <c r="A85" s="213" t="s">
        <v>52</v>
      </c>
      <c r="B85" s="145"/>
      <c r="C85" s="93"/>
      <c r="D85" s="93"/>
      <c r="E85" s="93"/>
      <c r="F85" s="93"/>
      <c r="G85" s="93"/>
    </row>
    <row r="86" spans="1:18" s="20" customFormat="1">
      <c r="A86" s="213" t="s">
        <v>53</v>
      </c>
      <c r="B86" s="145"/>
      <c r="C86" s="93"/>
      <c r="D86" s="93"/>
      <c r="E86" s="93"/>
      <c r="F86" s="93"/>
      <c r="G86" s="93"/>
    </row>
    <row r="87" spans="1:18" s="20" customFormat="1">
      <c r="A87" s="213" t="s">
        <v>54</v>
      </c>
      <c r="B87" s="145"/>
      <c r="C87" s="93"/>
      <c r="D87" s="93"/>
      <c r="E87" s="93"/>
      <c r="F87" s="93"/>
      <c r="G87" s="93"/>
    </row>
    <row r="88" spans="1:18">
      <c r="A88" s="37"/>
      <c r="B88" s="37"/>
      <c r="C88" s="30"/>
      <c r="D88" s="30"/>
      <c r="E88" s="30"/>
      <c r="F88" s="30"/>
      <c r="G88" s="30"/>
    </row>
    <row r="90" spans="1:18" s="20" customFormat="1">
      <c r="A90" s="92" t="s">
        <v>55</v>
      </c>
      <c r="B90" s="92"/>
      <c r="C90" s="38"/>
      <c r="D90" s="39"/>
      <c r="E90" s="39"/>
      <c r="F90" s="39"/>
      <c r="G90" s="39"/>
    </row>
    <row r="91" spans="1:18" s="26" customFormat="1">
      <c r="A91" s="45"/>
      <c r="B91" s="45"/>
      <c r="C91" s="91"/>
      <c r="D91" s="91"/>
      <c r="E91" s="91"/>
      <c r="F91" s="91"/>
      <c r="G91" s="91"/>
      <c r="H91" s="96"/>
      <c r="I91" s="96"/>
      <c r="J91" s="96"/>
      <c r="K91" s="96"/>
      <c r="L91" s="96"/>
      <c r="M91" s="96"/>
      <c r="N91" s="96"/>
      <c r="O91" s="96"/>
      <c r="P91" s="96"/>
      <c r="Q91" s="96"/>
      <c r="R91" s="96"/>
    </row>
    <row r="92" spans="1:18">
      <c r="A92" s="80" t="s">
        <v>56</v>
      </c>
      <c r="B92" s="80" t="s">
        <v>56</v>
      </c>
      <c r="C92" s="111">
        <v>2014</v>
      </c>
      <c r="D92" s="42">
        <v>2015</v>
      </c>
      <c r="E92" s="42">
        <v>2016</v>
      </c>
      <c r="F92" s="42">
        <v>2017</v>
      </c>
      <c r="G92" s="43">
        <v>2018</v>
      </c>
    </row>
    <row r="93" spans="1:18" s="52" customFormat="1">
      <c r="A93" s="322" t="s">
        <v>1432</v>
      </c>
      <c r="B93" s="322" t="s">
        <v>1431</v>
      </c>
      <c r="C93" s="103" t="s">
        <v>1433</v>
      </c>
      <c r="D93" s="103" t="s">
        <v>1433</v>
      </c>
      <c r="E93" s="103">
        <v>102428682</v>
      </c>
      <c r="F93" s="103">
        <v>819425403</v>
      </c>
      <c r="G93" s="103">
        <v>819425403</v>
      </c>
    </row>
    <row r="94" spans="1:18">
      <c r="A94" s="59" t="s">
        <v>57</v>
      </c>
      <c r="B94" s="59" t="s">
        <v>667</v>
      </c>
      <c r="C94" s="102">
        <v>104518484</v>
      </c>
      <c r="D94" s="102">
        <v>104518484</v>
      </c>
      <c r="E94" s="102">
        <v>102428103</v>
      </c>
      <c r="F94" s="102">
        <v>819424824</v>
      </c>
      <c r="G94" s="102">
        <v>819424824</v>
      </c>
    </row>
    <row r="95" spans="1:18">
      <c r="A95" s="59" t="s">
        <v>58</v>
      </c>
      <c r="B95" s="61" t="s">
        <v>668</v>
      </c>
      <c r="C95" s="102">
        <v>2484346</v>
      </c>
      <c r="D95" s="102">
        <v>1530080</v>
      </c>
      <c r="E95" s="102">
        <v>7914159</v>
      </c>
      <c r="F95" s="102">
        <v>82139461</v>
      </c>
      <c r="G95" s="102">
        <v>74731435</v>
      </c>
    </row>
    <row r="96" spans="1:18">
      <c r="A96" s="59" t="s">
        <v>59</v>
      </c>
      <c r="B96" s="59" t="s">
        <v>666</v>
      </c>
      <c r="C96" s="102">
        <v>1</v>
      </c>
      <c r="D96" s="102">
        <v>1</v>
      </c>
      <c r="E96" s="102">
        <v>1</v>
      </c>
      <c r="F96" s="102">
        <v>1</v>
      </c>
      <c r="G96" s="102">
        <v>1</v>
      </c>
    </row>
    <row r="97" spans="1:18">
      <c r="A97" s="60" t="s">
        <v>60</v>
      </c>
      <c r="B97" s="60" t="s">
        <v>665</v>
      </c>
      <c r="C97" s="102">
        <v>578</v>
      </c>
      <c r="D97" s="102">
        <v>578</v>
      </c>
      <c r="E97" s="102">
        <v>578</v>
      </c>
      <c r="F97" s="102">
        <v>578</v>
      </c>
      <c r="G97" s="102">
        <v>578</v>
      </c>
    </row>
    <row r="98" spans="1:18">
      <c r="A98" s="61" t="s">
        <v>61</v>
      </c>
      <c r="B98" s="61" t="s">
        <v>668</v>
      </c>
      <c r="C98" s="102">
        <v>578</v>
      </c>
      <c r="D98" s="102">
        <v>578</v>
      </c>
      <c r="E98" s="102">
        <v>578</v>
      </c>
      <c r="F98" s="102">
        <v>578</v>
      </c>
      <c r="G98" s="102">
        <v>578</v>
      </c>
    </row>
    <row r="99" spans="1:18" s="20" customFormat="1" ht="7.5" customHeight="1">
      <c r="A99" s="21"/>
      <c r="B99" s="21"/>
      <c r="C99" s="40"/>
      <c r="D99" s="40"/>
      <c r="E99" s="40"/>
      <c r="F99" s="40"/>
      <c r="G99" s="40"/>
      <c r="H99" s="17"/>
      <c r="I99" s="17"/>
      <c r="J99" s="17"/>
      <c r="K99" s="17"/>
      <c r="L99" s="17"/>
      <c r="M99" s="17"/>
      <c r="N99" s="17"/>
      <c r="O99" s="17"/>
      <c r="P99" s="17"/>
      <c r="Q99" s="17"/>
      <c r="R99" s="17"/>
    </row>
    <row r="100" spans="1:18">
      <c r="A100" s="80" t="s">
        <v>62</v>
      </c>
      <c r="B100" s="80" t="s">
        <v>277</v>
      </c>
      <c r="C100" s="111" t="s">
        <v>63</v>
      </c>
      <c r="D100" s="42" t="s">
        <v>64</v>
      </c>
      <c r="E100" s="42" t="s">
        <v>65</v>
      </c>
      <c r="F100" s="42">
        <v>2017</v>
      </c>
      <c r="G100" s="43">
        <v>2018</v>
      </c>
    </row>
    <row r="101" spans="1:18">
      <c r="A101" s="100" t="s">
        <v>66</v>
      </c>
      <c r="B101" s="100" t="s">
        <v>659</v>
      </c>
      <c r="C101" s="102">
        <v>1815</v>
      </c>
      <c r="D101" s="102">
        <v>1920</v>
      </c>
      <c r="E101" s="102">
        <v>2600</v>
      </c>
      <c r="F101" s="102">
        <v>3328</v>
      </c>
      <c r="G101" s="102">
        <v>3206</v>
      </c>
    </row>
    <row r="102" spans="1:18">
      <c r="A102" s="100" t="s">
        <v>67</v>
      </c>
      <c r="B102" s="100" t="s">
        <v>660</v>
      </c>
      <c r="C102" s="102">
        <v>1370</v>
      </c>
      <c r="D102" s="102">
        <v>1338.75</v>
      </c>
      <c r="E102" s="102">
        <v>1610</v>
      </c>
      <c r="F102" s="102">
        <v>2475</v>
      </c>
      <c r="G102" s="102">
        <v>2510</v>
      </c>
    </row>
    <row r="103" spans="1:18">
      <c r="A103" s="100" t="s">
        <v>68</v>
      </c>
      <c r="B103" s="100" t="s">
        <v>661</v>
      </c>
      <c r="C103" s="102">
        <v>1443.13</v>
      </c>
      <c r="D103" s="102">
        <v>1781.88</v>
      </c>
      <c r="E103" s="102">
        <v>2579.38</v>
      </c>
      <c r="F103" s="102">
        <v>3005</v>
      </c>
      <c r="G103" s="102">
        <v>3078</v>
      </c>
    </row>
    <row r="104" spans="1:18">
      <c r="A104" s="100" t="s">
        <v>69</v>
      </c>
      <c r="B104" s="100" t="s">
        <v>656</v>
      </c>
      <c r="C104" s="102">
        <v>1206.66589778</v>
      </c>
      <c r="D104" s="102">
        <v>1489.9109894200001</v>
      </c>
      <c r="E104" s="102">
        <v>2113.615873705</v>
      </c>
      <c r="F104" s="102">
        <v>2462</v>
      </c>
      <c r="G104" s="102">
        <v>2522</v>
      </c>
    </row>
    <row r="105" spans="1:18">
      <c r="A105" s="100" t="s">
        <v>70</v>
      </c>
      <c r="B105" s="100" t="s">
        <v>658</v>
      </c>
      <c r="C105" s="102">
        <v>61</v>
      </c>
      <c r="D105" s="102">
        <v>71</v>
      </c>
      <c r="E105" s="102">
        <v>78</v>
      </c>
      <c r="F105" s="101">
        <v>127.5</v>
      </c>
      <c r="G105" s="119" t="s">
        <v>2014</v>
      </c>
    </row>
    <row r="106" spans="1:18" s="20" customFormat="1" ht="7.5" customHeight="1">
      <c r="A106" s="44"/>
      <c r="B106" s="44"/>
      <c r="C106" s="40"/>
      <c r="D106" s="40"/>
      <c r="E106" s="40"/>
      <c r="F106" s="40"/>
      <c r="G106" s="40"/>
      <c r="H106" s="17"/>
      <c r="I106" s="17"/>
      <c r="J106" s="17"/>
      <c r="K106" s="17"/>
      <c r="L106" s="17"/>
      <c r="M106" s="17"/>
      <c r="N106" s="17"/>
      <c r="O106" s="17"/>
      <c r="P106" s="17"/>
      <c r="Q106" s="17"/>
      <c r="R106" s="17"/>
    </row>
    <row r="107" spans="1:18">
      <c r="A107" s="100" t="s">
        <v>71</v>
      </c>
      <c r="B107" s="100" t="s">
        <v>662</v>
      </c>
      <c r="C107" s="102">
        <v>8.3233999999999995</v>
      </c>
      <c r="D107" s="102">
        <v>7.10832</v>
      </c>
      <c r="E107" s="102">
        <v>8.7946200000000001</v>
      </c>
      <c r="F107" s="102">
        <v>12.41328</v>
      </c>
      <c r="G107" s="102">
        <v>13</v>
      </c>
    </row>
    <row r="108" spans="1:18">
      <c r="A108" s="100" t="s">
        <v>72</v>
      </c>
      <c r="B108" s="100" t="s">
        <v>663</v>
      </c>
      <c r="C108" s="102">
        <v>5.4561700000000002</v>
      </c>
      <c r="D108" s="102">
        <v>4.8510299999999997</v>
      </c>
      <c r="E108" s="102">
        <v>5.5686200000000001</v>
      </c>
      <c r="F108" s="102">
        <v>8.52956</v>
      </c>
      <c r="G108" s="102">
        <v>9</v>
      </c>
    </row>
    <row r="109" spans="1:18">
      <c r="A109" s="100" t="s">
        <v>73</v>
      </c>
      <c r="B109" s="100" t="s">
        <v>664</v>
      </c>
      <c r="C109" s="102">
        <v>5.5712700000000002</v>
      </c>
      <c r="D109" s="102">
        <v>6.2062400000000002</v>
      </c>
      <c r="E109" s="102">
        <v>8.7946200000000001</v>
      </c>
      <c r="F109" s="102">
        <v>11.62881</v>
      </c>
      <c r="G109" s="102">
        <v>11</v>
      </c>
    </row>
    <row r="110" spans="1:18">
      <c r="A110" s="100" t="s">
        <v>74</v>
      </c>
      <c r="B110" s="100" t="s">
        <v>656</v>
      </c>
      <c r="C110" s="101">
        <v>4.6542080925200002</v>
      </c>
      <c r="D110" s="101">
        <v>5.204915984716</v>
      </c>
      <c r="E110" s="101">
        <v>7.1700078100000004</v>
      </c>
      <c r="F110" s="101">
        <v>8.5855999999999995</v>
      </c>
      <c r="G110" s="101">
        <v>8.9776799999999994</v>
      </c>
    </row>
    <row r="111" spans="1:18" s="20" customFormat="1" ht="7.5" customHeight="1">
      <c r="A111" s="44"/>
      <c r="B111" s="44"/>
      <c r="C111" s="40"/>
      <c r="D111" s="40"/>
      <c r="E111" s="40"/>
      <c r="F111" s="40"/>
      <c r="G111" s="40"/>
      <c r="H111" s="17"/>
      <c r="I111" s="17"/>
      <c r="J111" s="17"/>
      <c r="K111" s="17"/>
      <c r="L111" s="17"/>
      <c r="M111" s="17"/>
      <c r="N111" s="17"/>
      <c r="O111" s="17"/>
      <c r="P111" s="17"/>
      <c r="Q111" s="17"/>
      <c r="R111" s="17"/>
    </row>
    <row r="112" spans="1:18">
      <c r="A112" s="100" t="s">
        <v>75</v>
      </c>
      <c r="B112" s="100" t="s">
        <v>657</v>
      </c>
      <c r="C112" s="102">
        <v>637225.93548387091</v>
      </c>
      <c r="D112" s="102">
        <v>975021.17269076302</v>
      </c>
      <c r="E112" s="102">
        <v>828899.74603174604</v>
      </c>
      <c r="F112" s="102">
        <v>874358.2709163347</v>
      </c>
      <c r="G112" s="102">
        <v>717051.30327868857</v>
      </c>
    </row>
    <row r="113" spans="1:7" s="20" customFormat="1">
      <c r="A113" s="213" t="s">
        <v>76</v>
      </c>
      <c r="B113" s="145"/>
      <c r="C113" s="93"/>
      <c r="D113" s="93"/>
      <c r="E113" s="93"/>
      <c r="F113" s="93"/>
      <c r="G113" s="93"/>
    </row>
    <row r="119" spans="1:7">
      <c r="E119" s="584"/>
    </row>
  </sheetData>
  <pageMargins left="0.43" right="0.47" top="0.39370078740157483" bottom="0.74803149606299213" header="0.31496062992125984" footer="0.31496062992125984"/>
  <pageSetup paperSize="9" scale="57" orientation="portrait"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G41"/>
  <sheetViews>
    <sheetView showGridLines="0" zoomScaleNormal="100" workbookViewId="0"/>
  </sheetViews>
  <sheetFormatPr defaultRowHeight="15"/>
  <cols>
    <col min="1" max="2" width="48.28515625" style="17" customWidth="1"/>
    <col min="3" max="5" width="12.7109375" style="17" customWidth="1"/>
    <col min="6" max="16384" width="9.140625" style="17"/>
  </cols>
  <sheetData>
    <row r="1" spans="1:7">
      <c r="A1" s="87" t="s">
        <v>121</v>
      </c>
      <c r="B1" s="87" t="s">
        <v>359</v>
      </c>
      <c r="C1" s="88"/>
      <c r="D1" s="88"/>
      <c r="E1" s="88"/>
      <c r="F1" s="88"/>
      <c r="G1" s="88"/>
    </row>
    <row r="2" spans="1:7" s="96" customFormat="1">
      <c r="A2" s="94"/>
      <c r="B2" s="94"/>
      <c r="C2" s="95"/>
      <c r="D2" s="95"/>
      <c r="E2" s="95"/>
      <c r="F2" s="95"/>
      <c r="G2" s="95"/>
    </row>
    <row r="3" spans="1:7">
      <c r="A3" s="89" t="s">
        <v>237</v>
      </c>
      <c r="B3" s="89" t="s">
        <v>1077</v>
      </c>
      <c r="C3" s="80">
        <v>2014</v>
      </c>
      <c r="D3" s="80">
        <v>2015</v>
      </c>
      <c r="E3" s="80">
        <v>2016</v>
      </c>
      <c r="F3" s="80">
        <v>2017</v>
      </c>
      <c r="G3" s="80">
        <v>2018</v>
      </c>
    </row>
    <row r="4" spans="1:7">
      <c r="A4" s="100" t="s">
        <v>230</v>
      </c>
      <c r="B4" s="100" t="s">
        <v>360</v>
      </c>
      <c r="C4" s="102">
        <v>364</v>
      </c>
      <c r="D4" s="102">
        <v>364</v>
      </c>
      <c r="E4" s="102">
        <v>479</v>
      </c>
      <c r="F4" s="102">
        <v>465</v>
      </c>
      <c r="G4" s="102">
        <v>462</v>
      </c>
    </row>
    <row r="5" spans="1:7">
      <c r="A5" s="100" t="s">
        <v>231</v>
      </c>
      <c r="B5" s="100" t="s">
        <v>363</v>
      </c>
      <c r="C5" s="102">
        <v>214</v>
      </c>
      <c r="D5" s="102">
        <v>253</v>
      </c>
      <c r="E5" s="102">
        <v>252</v>
      </c>
      <c r="F5" s="102">
        <v>253</v>
      </c>
      <c r="G5" s="102">
        <v>253</v>
      </c>
    </row>
    <row r="6" spans="1:7">
      <c r="A6" s="100" t="s">
        <v>238</v>
      </c>
      <c r="B6" s="100" t="s">
        <v>364</v>
      </c>
      <c r="C6" s="102">
        <v>159</v>
      </c>
      <c r="D6" s="102">
        <v>202</v>
      </c>
      <c r="E6" s="102">
        <v>206</v>
      </c>
      <c r="F6" s="102">
        <v>213</v>
      </c>
      <c r="G6" s="102">
        <v>218</v>
      </c>
    </row>
    <row r="7" spans="1:7">
      <c r="A7" s="100" t="s">
        <v>239</v>
      </c>
      <c r="B7" s="100" t="s">
        <v>367</v>
      </c>
      <c r="C7" s="102">
        <v>192</v>
      </c>
      <c r="D7" s="102">
        <v>316</v>
      </c>
      <c r="E7" s="102">
        <v>306</v>
      </c>
      <c r="F7" s="102">
        <v>306</v>
      </c>
      <c r="G7" s="102">
        <v>306</v>
      </c>
    </row>
    <row r="8" spans="1:7">
      <c r="A8" s="100" t="s">
        <v>240</v>
      </c>
      <c r="B8" s="100" t="s">
        <v>370</v>
      </c>
      <c r="C8" s="102">
        <v>24</v>
      </c>
      <c r="D8" s="102">
        <v>0</v>
      </c>
      <c r="E8" s="102">
        <v>0</v>
      </c>
      <c r="F8" s="102">
        <v>0</v>
      </c>
      <c r="G8" s="102">
        <v>0</v>
      </c>
    </row>
    <row r="9" spans="1:7">
      <c r="A9" s="100" t="s">
        <v>241</v>
      </c>
      <c r="B9" s="100" t="s">
        <v>368</v>
      </c>
      <c r="C9" s="102">
        <v>40</v>
      </c>
      <c r="D9" s="102">
        <v>40</v>
      </c>
      <c r="E9" s="102">
        <v>56</v>
      </c>
      <c r="F9" s="102">
        <v>52</v>
      </c>
      <c r="G9" s="102">
        <v>53</v>
      </c>
    </row>
    <row r="10" spans="1:7">
      <c r="A10" s="100" t="s">
        <v>242</v>
      </c>
      <c r="B10" s="100" t="s">
        <v>366</v>
      </c>
      <c r="C10" s="102">
        <v>42</v>
      </c>
      <c r="D10" s="102">
        <v>47</v>
      </c>
      <c r="E10" s="102">
        <v>53</v>
      </c>
      <c r="F10" s="102">
        <v>60</v>
      </c>
      <c r="G10" s="102">
        <v>62</v>
      </c>
    </row>
    <row r="11" spans="1:7">
      <c r="A11" s="100" t="s">
        <v>243</v>
      </c>
      <c r="B11" s="100" t="s">
        <v>362</v>
      </c>
      <c r="C11" s="102">
        <v>116</v>
      </c>
      <c r="D11" s="102">
        <v>107</v>
      </c>
      <c r="E11" s="102">
        <v>83</v>
      </c>
      <c r="F11" s="102">
        <v>0</v>
      </c>
      <c r="G11" s="102">
        <v>0</v>
      </c>
    </row>
    <row r="12" spans="1:7">
      <c r="A12" s="100" t="s">
        <v>155</v>
      </c>
      <c r="B12" s="100" t="s">
        <v>361</v>
      </c>
      <c r="C12" s="102">
        <v>434</v>
      </c>
      <c r="D12" s="102">
        <v>431</v>
      </c>
      <c r="E12" s="102">
        <v>430</v>
      </c>
      <c r="F12" s="102">
        <v>428</v>
      </c>
      <c r="G12" s="102">
        <v>429</v>
      </c>
    </row>
    <row r="13" spans="1:7">
      <c r="A13" s="100" t="s">
        <v>244</v>
      </c>
      <c r="B13" s="100" t="s">
        <v>365</v>
      </c>
      <c r="C13" s="102">
        <v>102</v>
      </c>
      <c r="D13" s="102">
        <v>100</v>
      </c>
      <c r="E13" s="102">
        <v>101</v>
      </c>
      <c r="F13" s="102">
        <v>103</v>
      </c>
      <c r="G13" s="102">
        <v>105</v>
      </c>
    </row>
    <row r="14" spans="1:7">
      <c r="A14" s="113" t="s">
        <v>245</v>
      </c>
      <c r="B14" s="113" t="s">
        <v>369</v>
      </c>
      <c r="C14" s="102">
        <v>1</v>
      </c>
      <c r="D14" s="102">
        <v>1</v>
      </c>
      <c r="E14" s="102">
        <v>1</v>
      </c>
      <c r="F14" s="102">
        <v>1</v>
      </c>
      <c r="G14" s="102">
        <v>5</v>
      </c>
    </row>
    <row r="15" spans="1:7">
      <c r="A15" s="105" t="s">
        <v>127</v>
      </c>
      <c r="B15" s="105" t="s">
        <v>343</v>
      </c>
      <c r="C15" s="103">
        <v>1688</v>
      </c>
      <c r="D15" s="103">
        <v>1861</v>
      </c>
      <c r="E15" s="103">
        <v>1967</v>
      </c>
      <c r="F15" s="120">
        <v>1881</v>
      </c>
      <c r="G15" s="120">
        <v>1893</v>
      </c>
    </row>
    <row r="16" spans="1:7">
      <c r="A16" s="98" t="s">
        <v>246</v>
      </c>
      <c r="B16" s="98"/>
      <c r="C16" s="82"/>
      <c r="D16" s="82"/>
      <c r="E16" s="82"/>
      <c r="F16" s="82"/>
      <c r="G16" s="82"/>
    </row>
    <row r="17" spans="1:7">
      <c r="A17" s="99" t="s">
        <v>247</v>
      </c>
      <c r="B17" s="99"/>
      <c r="C17" s="82"/>
      <c r="D17" s="82"/>
      <c r="E17" s="82"/>
      <c r="F17" s="82"/>
      <c r="G17" s="82"/>
    </row>
    <row r="18" spans="1:7">
      <c r="A18" s="97" t="s">
        <v>248</v>
      </c>
      <c r="B18" s="97"/>
      <c r="C18" s="82"/>
      <c r="D18" s="82"/>
      <c r="E18" s="82"/>
      <c r="F18" s="82"/>
      <c r="G18" s="82"/>
    </row>
    <row r="19" spans="1:7" ht="26.25">
      <c r="A19" s="97" t="s">
        <v>249</v>
      </c>
      <c r="B19" s="97"/>
      <c r="C19" s="82"/>
      <c r="D19" s="82"/>
      <c r="E19" s="82"/>
      <c r="F19" s="82"/>
      <c r="G19" s="82"/>
    </row>
    <row r="20" spans="1:7">
      <c r="A20" s="89" t="s">
        <v>250</v>
      </c>
      <c r="B20" s="89" t="s">
        <v>371</v>
      </c>
      <c r="C20" s="80">
        <v>2014</v>
      </c>
      <c r="D20" s="80">
        <v>2015</v>
      </c>
      <c r="E20" s="80">
        <v>2016</v>
      </c>
      <c r="F20" s="80">
        <v>2017</v>
      </c>
      <c r="G20" s="80">
        <v>2018</v>
      </c>
    </row>
    <row r="21" spans="1:7">
      <c r="A21" s="100" t="s">
        <v>251</v>
      </c>
      <c r="B21" s="100" t="s">
        <v>372</v>
      </c>
      <c r="C21" s="102">
        <v>1073</v>
      </c>
      <c r="D21" s="102">
        <v>1143</v>
      </c>
      <c r="E21" s="102">
        <v>1237.0539160000001</v>
      </c>
      <c r="F21" s="119">
        <v>1263</v>
      </c>
      <c r="G21" s="119">
        <v>1262</v>
      </c>
    </row>
    <row r="22" spans="1:7">
      <c r="A22" s="100" t="s">
        <v>207</v>
      </c>
      <c r="B22" s="100" t="s">
        <v>373</v>
      </c>
      <c r="C22" s="102">
        <v>2347</v>
      </c>
      <c r="D22" s="102">
        <v>2615</v>
      </c>
      <c r="E22" s="102">
        <v>2908.5596379999997</v>
      </c>
      <c r="F22" s="119">
        <v>3133</v>
      </c>
      <c r="G22" s="119">
        <v>3265</v>
      </c>
    </row>
    <row r="23" spans="1:7">
      <c r="A23" s="100" t="s">
        <v>188</v>
      </c>
      <c r="B23" s="100" t="s">
        <v>374</v>
      </c>
      <c r="C23" s="102">
        <v>93</v>
      </c>
      <c r="D23" s="102">
        <v>98</v>
      </c>
      <c r="E23" s="102">
        <v>99.914969999999997</v>
      </c>
      <c r="F23" s="119">
        <v>103</v>
      </c>
      <c r="G23" s="119">
        <v>102</v>
      </c>
    </row>
    <row r="24" spans="1:7">
      <c r="A24" s="105" t="s">
        <v>252</v>
      </c>
      <c r="B24" s="105" t="s">
        <v>343</v>
      </c>
      <c r="C24" s="116">
        <v>3513</v>
      </c>
      <c r="D24" s="116">
        <v>3856</v>
      </c>
      <c r="E24" s="116">
        <v>4245.5285239999994</v>
      </c>
      <c r="F24" s="121">
        <v>4499</v>
      </c>
      <c r="G24" s="121">
        <v>4629</v>
      </c>
    </row>
    <row r="25" spans="1:7">
      <c r="A25" s="99" t="s">
        <v>253</v>
      </c>
      <c r="B25" s="99"/>
      <c r="C25" s="85"/>
      <c r="D25" s="85"/>
      <c r="E25" s="85"/>
      <c r="F25" s="85"/>
      <c r="G25" s="85"/>
    </row>
    <row r="26" spans="1:7">
      <c r="A26" s="97" t="s">
        <v>254</v>
      </c>
      <c r="B26" s="97"/>
      <c r="C26" s="82"/>
      <c r="D26" s="82"/>
      <c r="E26" s="82"/>
      <c r="F26" s="82"/>
      <c r="G26" s="82"/>
    </row>
    <row r="27" spans="1:7">
      <c r="A27" s="86"/>
      <c r="B27" s="86"/>
      <c r="C27" s="82"/>
      <c r="D27" s="82"/>
      <c r="E27" s="82"/>
      <c r="F27" s="82"/>
      <c r="G27" s="82"/>
    </row>
    <row r="28" spans="1:7">
      <c r="A28" s="89" t="s">
        <v>255</v>
      </c>
      <c r="B28" s="89" t="s">
        <v>376</v>
      </c>
      <c r="C28" s="80">
        <v>2014</v>
      </c>
      <c r="D28" s="80">
        <v>2015</v>
      </c>
      <c r="E28" s="80">
        <v>2016</v>
      </c>
      <c r="F28" s="80">
        <v>2017</v>
      </c>
      <c r="G28" s="80">
        <v>2018</v>
      </c>
    </row>
    <row r="29" spans="1:7">
      <c r="A29" s="100" t="s">
        <v>230</v>
      </c>
      <c r="B29" s="100" t="s">
        <v>360</v>
      </c>
      <c r="C29" s="117">
        <v>846</v>
      </c>
      <c r="D29" s="117">
        <v>917</v>
      </c>
      <c r="E29" s="117">
        <v>1043</v>
      </c>
      <c r="F29" s="122">
        <v>1183</v>
      </c>
      <c r="G29" s="122">
        <f>[12]CS_Operational!AL22+[12]CS_Operational!AL31</f>
        <v>1262</v>
      </c>
    </row>
    <row r="30" spans="1:7">
      <c r="A30" s="100" t="s">
        <v>231</v>
      </c>
      <c r="B30" s="100" t="s">
        <v>363</v>
      </c>
      <c r="C30" s="117">
        <v>444</v>
      </c>
      <c r="D30" s="117">
        <v>526</v>
      </c>
      <c r="E30" s="117">
        <v>610</v>
      </c>
      <c r="F30" s="122">
        <v>655</v>
      </c>
      <c r="G30" s="122">
        <f>[12]CS_Operational!AL23+[12]CS_Operational!AL32</f>
        <v>676</v>
      </c>
    </row>
    <row r="31" spans="1:7">
      <c r="A31" s="100" t="s">
        <v>238</v>
      </c>
      <c r="B31" s="100" t="s">
        <v>364</v>
      </c>
      <c r="C31" s="117">
        <v>492</v>
      </c>
      <c r="D31" s="117">
        <v>571</v>
      </c>
      <c r="E31" s="117">
        <v>643</v>
      </c>
      <c r="F31" s="122">
        <v>693</v>
      </c>
      <c r="G31" s="122">
        <f>[12]CS_Operational!AL25+[12]CS_Operational!AL34</f>
        <v>694</v>
      </c>
    </row>
    <row r="32" spans="1:7">
      <c r="A32" s="100" t="s">
        <v>239</v>
      </c>
      <c r="B32" s="100" t="s">
        <v>367</v>
      </c>
      <c r="C32" s="117">
        <v>145</v>
      </c>
      <c r="D32" s="117">
        <v>350</v>
      </c>
      <c r="E32" s="117">
        <v>455</v>
      </c>
      <c r="F32" s="122">
        <v>473</v>
      </c>
      <c r="G32" s="122">
        <f>[12]CS_Operational!AL26+[12]CS_Operational!AL35</f>
        <v>485</v>
      </c>
    </row>
    <row r="33" spans="1:7">
      <c r="A33" s="100" t="s">
        <v>240</v>
      </c>
      <c r="B33" s="100" t="s">
        <v>370</v>
      </c>
      <c r="C33" s="117">
        <v>75</v>
      </c>
      <c r="D33" s="117">
        <v>0</v>
      </c>
      <c r="E33" s="117">
        <v>0</v>
      </c>
      <c r="F33" s="122">
        <v>0</v>
      </c>
      <c r="G33" s="122">
        <v>0</v>
      </c>
    </row>
    <row r="34" spans="1:7">
      <c r="A34" s="100" t="s">
        <v>241</v>
      </c>
      <c r="B34" s="100" t="s">
        <v>368</v>
      </c>
      <c r="C34" s="117">
        <v>98</v>
      </c>
      <c r="D34" s="117">
        <v>112</v>
      </c>
      <c r="E34" s="117">
        <v>130</v>
      </c>
      <c r="F34" s="122">
        <v>148</v>
      </c>
      <c r="G34" s="122">
        <f>ROUND(('[13]Refined product retail sales'!$Q$52+'[13]Refined product retail sales'!$Q$66),0)</f>
        <v>156</v>
      </c>
    </row>
    <row r="35" spans="1:7">
      <c r="A35" s="100" t="s">
        <v>242</v>
      </c>
      <c r="B35" s="100" t="s">
        <v>366</v>
      </c>
      <c r="C35" s="117">
        <v>60</v>
      </c>
      <c r="D35" s="117">
        <v>62</v>
      </c>
      <c r="E35" s="117">
        <v>64</v>
      </c>
      <c r="F35" s="122">
        <v>70</v>
      </c>
      <c r="G35" s="122">
        <f>ROUND(('[13]Refined product retail sales'!$Q$53+'[13]Refined product retail sales'!$Q$67),0)</f>
        <v>79</v>
      </c>
    </row>
    <row r="36" spans="1:7">
      <c r="A36" s="100" t="s">
        <v>243</v>
      </c>
      <c r="B36" s="100" t="s">
        <v>362</v>
      </c>
      <c r="C36" s="117">
        <v>113</v>
      </c>
      <c r="D36" s="117">
        <v>83</v>
      </c>
      <c r="E36" s="117">
        <v>70</v>
      </c>
      <c r="F36" s="122">
        <v>25</v>
      </c>
      <c r="G36" s="122">
        <v>0</v>
      </c>
    </row>
    <row r="37" spans="1:7">
      <c r="A37" s="100" t="s">
        <v>155</v>
      </c>
      <c r="B37" s="100" t="s">
        <v>361</v>
      </c>
      <c r="C37" s="117">
        <v>1077</v>
      </c>
      <c r="D37" s="117">
        <v>1045</v>
      </c>
      <c r="E37" s="117">
        <v>1028</v>
      </c>
      <c r="F37" s="122">
        <v>1038</v>
      </c>
      <c r="G37" s="122">
        <f>[12]CS_Operational!AL24+[12]CS_Operational!AL33</f>
        <v>1054</v>
      </c>
    </row>
    <row r="38" spans="1:7">
      <c r="A38" s="100" t="s">
        <v>244</v>
      </c>
      <c r="B38" s="100" t="s">
        <v>365</v>
      </c>
      <c r="C38" s="117">
        <v>57</v>
      </c>
      <c r="D38" s="117">
        <v>92</v>
      </c>
      <c r="E38" s="117">
        <v>99</v>
      </c>
      <c r="F38" s="122">
        <v>109</v>
      </c>
      <c r="G38" s="122">
        <f>ROUND(('[13]Refined product retail sales'!$Q$54+'[13]Refined product retail sales'!$Q$68),0)</f>
        <v>115</v>
      </c>
    </row>
    <row r="39" spans="1:7">
      <c r="A39" s="100" t="s">
        <v>256</v>
      </c>
      <c r="B39" s="100" t="s">
        <v>375</v>
      </c>
      <c r="C39" s="117">
        <v>13</v>
      </c>
      <c r="D39" s="117">
        <v>0</v>
      </c>
      <c r="E39" s="117">
        <v>4</v>
      </c>
      <c r="F39" s="122">
        <v>2</v>
      </c>
      <c r="G39" s="122">
        <f>G40-SUM(G29:G38)</f>
        <v>6</v>
      </c>
    </row>
    <row r="40" spans="1:7">
      <c r="A40" s="105" t="s">
        <v>127</v>
      </c>
      <c r="B40" s="105" t="s">
        <v>343</v>
      </c>
      <c r="C40" s="118">
        <v>3420</v>
      </c>
      <c r="D40" s="118">
        <v>3758</v>
      </c>
      <c r="E40" s="118">
        <v>4146</v>
      </c>
      <c r="F40" s="123">
        <v>4396</v>
      </c>
      <c r="G40" s="123">
        <f>[12]CS_Operational!$AL$28+[12]CS_Operational!$AL$37</f>
        <v>4527</v>
      </c>
    </row>
    <row r="41" spans="1:7">
      <c r="A41" s="86"/>
      <c r="B41" s="86"/>
      <c r="C41" s="82"/>
      <c r="D41" s="82"/>
      <c r="E41" s="82"/>
      <c r="F41" s="82"/>
      <c r="G41" s="82"/>
    </row>
  </sheetData>
  <pageMargins left="0.23622047244094491" right="0.27559055118110237" top="0.34" bottom="0.28000000000000003" header="0.31496062992125984" footer="0.31496062992125984"/>
  <pageSetup paperSize="9" scale="3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tabColor theme="5" tint="-0.249977111117893"/>
    <pageSetUpPr fitToPage="1"/>
  </sheetPr>
  <dimension ref="A1:H7"/>
  <sheetViews>
    <sheetView showGridLines="0" topLeftCell="B1" zoomScaleNormal="100" workbookViewId="0">
      <selection activeCell="B1" sqref="B1"/>
    </sheetView>
  </sheetViews>
  <sheetFormatPr defaultRowHeight="15"/>
  <cols>
    <col min="1" max="1" width="2.7109375" style="2" hidden="1" customWidth="1"/>
    <col min="2" max="3" width="43.140625" style="2" customWidth="1"/>
    <col min="4" max="8" width="12.7109375" style="2" customWidth="1"/>
    <col min="9" max="16384" width="9.140625" style="2"/>
  </cols>
  <sheetData>
    <row r="1" spans="2:8">
      <c r="B1" s="591" t="s">
        <v>45</v>
      </c>
      <c r="C1" s="87" t="s">
        <v>682</v>
      </c>
      <c r="D1" s="1"/>
      <c r="E1" s="23"/>
      <c r="F1" s="23"/>
      <c r="G1" s="23"/>
      <c r="H1" s="23"/>
    </row>
    <row r="2" spans="2:8" s="25" customFormat="1">
      <c r="B2" s="27"/>
      <c r="C2" s="27"/>
      <c r="D2" s="24"/>
    </row>
    <row r="3" spans="2:8">
      <c r="B3" s="3" t="s">
        <v>257</v>
      </c>
      <c r="C3" s="3"/>
      <c r="D3" s="80">
        <v>2014</v>
      </c>
      <c r="E3" s="80">
        <v>2015</v>
      </c>
      <c r="F3" s="80">
        <v>2016</v>
      </c>
      <c r="G3" s="80">
        <v>2017</v>
      </c>
      <c r="H3" s="80">
        <v>2018</v>
      </c>
    </row>
    <row r="4" spans="2:8">
      <c r="B4" s="73" t="s">
        <v>258</v>
      </c>
      <c r="C4" s="73" t="s">
        <v>1078</v>
      </c>
      <c r="D4" s="74">
        <v>11556.247396000001</v>
      </c>
      <c r="E4" s="74">
        <v>10740.500000000004</v>
      </c>
      <c r="F4" s="74">
        <v>11958</v>
      </c>
      <c r="G4" s="74">
        <v>14629.058942441698</v>
      </c>
      <c r="H4" s="74">
        <v>13361.1</v>
      </c>
    </row>
    <row r="5" spans="2:8">
      <c r="B5" s="73" t="s">
        <v>259</v>
      </c>
      <c r="C5" s="73" t="s">
        <v>1079</v>
      </c>
      <c r="D5" s="74">
        <v>2507.275858</v>
      </c>
      <c r="E5" s="74">
        <v>2352.5999999999995</v>
      </c>
      <c r="F5" s="102">
        <v>2994.4</v>
      </c>
      <c r="G5" s="102">
        <v>5702.5936360434998</v>
      </c>
      <c r="H5" s="102">
        <v>7051.6</v>
      </c>
    </row>
    <row r="6" spans="2:8">
      <c r="B6" s="27"/>
      <c r="C6" s="27"/>
      <c r="D6" s="24"/>
      <c r="E6" s="25"/>
      <c r="F6" s="25"/>
      <c r="G6" s="25"/>
      <c r="H6" s="25"/>
    </row>
    <row r="7" spans="2:8">
      <c r="B7" s="25"/>
      <c r="C7" s="25"/>
      <c r="D7" s="25"/>
      <c r="E7" s="25"/>
      <c r="F7" s="25"/>
      <c r="G7" s="25"/>
      <c r="H7" s="25"/>
    </row>
  </sheetData>
  <pageMargins left="0.24" right="0.39" top="0.41" bottom="0.74803149606299213" header="0.31496062992125984" footer="0.31496062992125984"/>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P1430"/>
  <sheetViews>
    <sheetView zoomScaleNormal="100" workbookViewId="0"/>
  </sheetViews>
  <sheetFormatPr defaultRowHeight="15"/>
  <cols>
    <col min="1" max="2" width="72" customWidth="1"/>
    <col min="12" max="120" width="9.140625" style="138"/>
  </cols>
  <sheetData>
    <row r="1" spans="1:120" s="17" customFormat="1">
      <c r="A1" s="92" t="s">
        <v>278</v>
      </c>
      <c r="B1" s="92" t="s">
        <v>298</v>
      </c>
      <c r="C1" s="88"/>
      <c r="D1" s="88"/>
      <c r="E1" s="88"/>
      <c r="F1" s="88"/>
      <c r="G1" s="88"/>
      <c r="H1" s="88"/>
      <c r="I1" s="88"/>
      <c r="J1" s="88"/>
      <c r="K1" s="88"/>
      <c r="L1" s="19"/>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row>
    <row r="2" spans="1:120">
      <c r="A2" s="132"/>
      <c r="B2" s="136"/>
      <c r="C2" s="132"/>
      <c r="D2" s="132"/>
      <c r="E2" s="132"/>
      <c r="F2" s="132"/>
      <c r="G2" s="132"/>
      <c r="H2" s="132"/>
      <c r="I2" s="132"/>
      <c r="J2" s="132"/>
      <c r="K2" s="132"/>
    </row>
    <row r="3" spans="1:120" ht="30">
      <c r="A3" s="41" t="s">
        <v>279</v>
      </c>
      <c r="B3" s="41" t="s">
        <v>299</v>
      </c>
      <c r="C3" s="43">
        <v>2014</v>
      </c>
      <c r="D3" s="43">
        <v>2014</v>
      </c>
      <c r="E3" s="43" t="s">
        <v>3</v>
      </c>
      <c r="F3" s="43" t="s">
        <v>3</v>
      </c>
      <c r="G3" s="43">
        <v>2016</v>
      </c>
      <c r="H3" s="43">
        <v>2016</v>
      </c>
      <c r="I3" s="43">
        <v>2017</v>
      </c>
      <c r="J3" s="43">
        <v>2017</v>
      </c>
      <c r="K3" s="43">
        <v>2018</v>
      </c>
      <c r="L3" s="43">
        <v>2018</v>
      </c>
    </row>
    <row r="4" spans="1:120" s="17" customFormat="1" ht="15" customHeight="1">
      <c r="A4" s="46"/>
      <c r="B4" s="46"/>
      <c r="C4" s="79" t="s">
        <v>280</v>
      </c>
      <c r="D4" s="79" t="s">
        <v>281</v>
      </c>
      <c r="E4" s="79" t="s">
        <v>280</v>
      </c>
      <c r="F4" s="79" t="s">
        <v>281</v>
      </c>
      <c r="G4" s="79" t="s">
        <v>280</v>
      </c>
      <c r="H4" s="79" t="s">
        <v>281</v>
      </c>
      <c r="I4" s="79" t="s">
        <v>280</v>
      </c>
      <c r="J4" s="79" t="s">
        <v>281</v>
      </c>
      <c r="K4" s="79" t="s">
        <v>280</v>
      </c>
      <c r="L4" s="79" t="s">
        <v>281</v>
      </c>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row>
    <row r="5" spans="1:120" s="140" customFormat="1">
      <c r="A5" s="105" t="s">
        <v>282</v>
      </c>
      <c r="B5" s="105" t="s">
        <v>300</v>
      </c>
      <c r="C5" s="103">
        <v>4893205</v>
      </c>
      <c r="D5" s="103">
        <v>21082</v>
      </c>
      <c r="E5" s="103">
        <v>4177650</v>
      </c>
      <c r="F5" s="103">
        <v>14951</v>
      </c>
      <c r="G5" s="103">
        <v>3578321</v>
      </c>
      <c r="H5" s="103">
        <v>12714</v>
      </c>
      <c r="I5" s="103">
        <v>4155863</v>
      </c>
      <c r="J5" s="103">
        <v>15207.3159304564</v>
      </c>
      <c r="K5" s="103">
        <v>5210638.7114319997</v>
      </c>
      <c r="L5" s="103">
        <v>19203.263411500298</v>
      </c>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row>
    <row r="6" spans="1:120">
      <c r="A6" s="100" t="s">
        <v>283</v>
      </c>
      <c r="B6" s="100" t="s">
        <v>301</v>
      </c>
      <c r="C6" s="102">
        <v>4853125</v>
      </c>
      <c r="D6" s="102">
        <v>20859.400000000001</v>
      </c>
      <c r="E6" s="102">
        <v>4394881</v>
      </c>
      <c r="F6" s="102">
        <v>15689</v>
      </c>
      <c r="G6" s="102">
        <v>3270416</v>
      </c>
      <c r="H6" s="102">
        <v>11615</v>
      </c>
      <c r="I6" s="102">
        <v>3801496</v>
      </c>
      <c r="J6" s="102">
        <v>13930.5542485035</v>
      </c>
      <c r="K6" s="102">
        <v>4857762.9057409996</v>
      </c>
      <c r="L6" s="102">
        <v>17897.843374201901</v>
      </c>
    </row>
    <row r="7" spans="1:120">
      <c r="A7" s="100" t="s">
        <v>284</v>
      </c>
      <c r="B7" s="100" t="s">
        <v>302</v>
      </c>
      <c r="C7" s="102">
        <v>40080</v>
      </c>
      <c r="D7" s="102">
        <v>222.6</v>
      </c>
      <c r="E7" s="102">
        <v>-217231</v>
      </c>
      <c r="F7" s="102">
        <v>-738</v>
      </c>
      <c r="G7" s="102">
        <v>307905</v>
      </c>
      <c r="H7" s="102">
        <v>1099</v>
      </c>
      <c r="I7" s="102">
        <v>354367</v>
      </c>
      <c r="J7" s="102">
        <v>1277.7616819529001</v>
      </c>
      <c r="K7" s="102">
        <v>352875.80569100007</v>
      </c>
      <c r="L7" s="102">
        <v>1305.4200372983801</v>
      </c>
    </row>
    <row r="8" spans="1:120" s="140" customFormat="1">
      <c r="A8" s="105" t="s">
        <v>10</v>
      </c>
      <c r="B8" s="105" t="s">
        <v>303</v>
      </c>
      <c r="C8" s="103">
        <v>4078</v>
      </c>
      <c r="D8" s="103">
        <v>47</v>
      </c>
      <c r="E8" s="103">
        <v>-260999</v>
      </c>
      <c r="F8" s="103">
        <v>-903</v>
      </c>
      <c r="G8" s="103">
        <v>263497</v>
      </c>
      <c r="H8" s="103">
        <v>941</v>
      </c>
      <c r="I8" s="103">
        <v>306952</v>
      </c>
      <c r="J8" s="103">
        <v>1112.21112788707</v>
      </c>
      <c r="K8" s="103">
        <v>301196.80884999997</v>
      </c>
      <c r="L8" s="103">
        <v>1110.96304159839</v>
      </c>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c r="BZ8" s="139"/>
      <c r="CA8" s="139"/>
      <c r="CB8" s="139"/>
      <c r="CC8" s="139"/>
      <c r="CD8" s="139"/>
      <c r="CE8" s="139"/>
      <c r="CF8" s="139"/>
      <c r="CG8" s="139"/>
      <c r="CH8" s="139"/>
      <c r="CI8" s="139"/>
      <c r="CJ8" s="139"/>
      <c r="CK8" s="139"/>
      <c r="CL8" s="139"/>
      <c r="CM8" s="139"/>
      <c r="CN8" s="139"/>
      <c r="CO8" s="139"/>
      <c r="CP8" s="139"/>
      <c r="CQ8" s="139"/>
      <c r="CR8" s="139"/>
      <c r="CS8" s="139"/>
      <c r="CT8" s="139"/>
      <c r="CU8" s="139"/>
      <c r="CV8" s="139"/>
      <c r="CW8" s="139"/>
      <c r="CX8" s="139"/>
      <c r="CY8" s="139"/>
      <c r="CZ8" s="139"/>
      <c r="DA8" s="139"/>
      <c r="DB8" s="139"/>
      <c r="DC8" s="139"/>
      <c r="DD8" s="139"/>
      <c r="DE8" s="139"/>
      <c r="DF8" s="139"/>
      <c r="DG8" s="139"/>
      <c r="DH8" s="139"/>
      <c r="DI8" s="139"/>
      <c r="DJ8" s="139"/>
      <c r="DK8" s="139"/>
      <c r="DL8" s="139"/>
      <c r="DM8" s="139"/>
      <c r="DN8" s="139"/>
      <c r="DO8" s="139"/>
      <c r="DP8" s="139"/>
    </row>
    <row r="9" spans="1:120" s="138" customFormat="1">
      <c r="A9" s="217"/>
      <c r="B9" s="218"/>
      <c r="C9" s="219"/>
      <c r="D9" s="217"/>
      <c r="E9" s="217"/>
      <c r="F9" s="217"/>
      <c r="G9" s="217"/>
      <c r="H9" s="217"/>
      <c r="I9" s="217"/>
      <c r="J9" s="217"/>
      <c r="K9" s="133"/>
      <c r="L9" s="133"/>
    </row>
    <row r="10" spans="1:120" s="138" customFormat="1">
      <c r="A10" s="135"/>
      <c r="B10" s="137"/>
      <c r="C10" s="135"/>
      <c r="D10" s="135"/>
      <c r="E10" s="135"/>
      <c r="F10" s="135"/>
      <c r="G10" s="135"/>
      <c r="H10" s="135"/>
      <c r="I10" s="135"/>
      <c r="J10" s="135"/>
      <c r="K10" s="135"/>
      <c r="L10" s="135"/>
    </row>
    <row r="11" spans="1:120" ht="30">
      <c r="A11" s="41" t="s">
        <v>285</v>
      </c>
      <c r="B11" s="41" t="s">
        <v>304</v>
      </c>
      <c r="C11" s="43" t="s">
        <v>166</v>
      </c>
      <c r="D11" s="43" t="s">
        <v>166</v>
      </c>
      <c r="E11" s="43" t="s">
        <v>3</v>
      </c>
      <c r="F11" s="43" t="s">
        <v>3</v>
      </c>
      <c r="G11" s="43">
        <v>2016</v>
      </c>
      <c r="H11" s="43">
        <v>2016</v>
      </c>
      <c r="I11" s="43">
        <f>+I3</f>
        <v>2017</v>
      </c>
      <c r="J11" s="43">
        <f>+J3</f>
        <v>2017</v>
      </c>
      <c r="K11" s="43">
        <f>+K3</f>
        <v>2018</v>
      </c>
      <c r="L11" s="43">
        <f>+L3</f>
        <v>2018</v>
      </c>
    </row>
    <row r="12" spans="1:120" s="17" customFormat="1" ht="15" customHeight="1">
      <c r="A12" s="46"/>
      <c r="B12" s="46"/>
      <c r="C12" s="79" t="s">
        <v>280</v>
      </c>
      <c r="D12" s="79" t="s">
        <v>286</v>
      </c>
      <c r="E12" s="79" t="s">
        <v>280</v>
      </c>
      <c r="F12" s="79" t="s">
        <v>287</v>
      </c>
      <c r="G12" s="79" t="s">
        <v>280</v>
      </c>
      <c r="H12" s="79" t="s">
        <v>287</v>
      </c>
      <c r="I12" s="79" t="s">
        <v>280</v>
      </c>
      <c r="J12" s="79" t="s">
        <v>287</v>
      </c>
      <c r="K12" s="79" t="s">
        <v>280</v>
      </c>
      <c r="L12" s="79" t="s">
        <v>287</v>
      </c>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row>
    <row r="13" spans="1:120">
      <c r="A13" s="100" t="s">
        <v>288</v>
      </c>
      <c r="B13" s="100" t="s">
        <v>305</v>
      </c>
      <c r="C13" s="102">
        <v>3242487</v>
      </c>
      <c r="D13" s="102">
        <v>12512.974182842589</v>
      </c>
      <c r="E13" s="102">
        <v>2858226</v>
      </c>
      <c r="F13" s="102">
        <v>9972</v>
      </c>
      <c r="G13" s="102">
        <v>2867180</v>
      </c>
      <c r="H13" s="102">
        <v>9763</v>
      </c>
      <c r="I13" s="102">
        <v>2891579</v>
      </c>
      <c r="J13" s="102">
        <v>11172.162344757</v>
      </c>
      <c r="K13" s="102">
        <v>3016195.8722450002</v>
      </c>
      <c r="L13" s="102">
        <v>10736.085542269</v>
      </c>
    </row>
    <row r="14" spans="1:120">
      <c r="A14" s="100" t="s">
        <v>289</v>
      </c>
      <c r="B14" s="100" t="s">
        <v>306</v>
      </c>
      <c r="C14" s="102">
        <v>1399535</v>
      </c>
      <c r="D14" s="102">
        <v>5400.8991625824874</v>
      </c>
      <c r="E14" s="102">
        <v>1056657</v>
      </c>
      <c r="F14" s="102">
        <v>3686</v>
      </c>
      <c r="G14" s="102">
        <v>1236606</v>
      </c>
      <c r="H14" s="102">
        <v>4210</v>
      </c>
      <c r="I14" s="102">
        <v>1340121</v>
      </c>
      <c r="J14" s="102">
        <v>5177.80920808671</v>
      </c>
      <c r="K14" s="102">
        <v>1595385.477524</v>
      </c>
      <c r="L14" s="102">
        <v>5678.7409323129696</v>
      </c>
    </row>
    <row r="15" spans="1:120" s="140" customFormat="1">
      <c r="A15" s="105" t="s">
        <v>81</v>
      </c>
      <c r="B15" s="105" t="s">
        <v>307</v>
      </c>
      <c r="C15" s="103">
        <v>4642022</v>
      </c>
      <c r="D15" s="103">
        <v>17913.873345425076</v>
      </c>
      <c r="E15" s="103">
        <v>3914883</v>
      </c>
      <c r="F15" s="103">
        <v>13658</v>
      </c>
      <c r="G15" s="103">
        <v>4103786</v>
      </c>
      <c r="H15" s="103">
        <v>13973</v>
      </c>
      <c r="I15" s="103">
        <v>4231700</v>
      </c>
      <c r="J15" s="103">
        <v>16349.971552843699</v>
      </c>
      <c r="K15" s="103">
        <v>4611581.349769</v>
      </c>
      <c r="L15" s="103">
        <v>16414.826474582002</v>
      </c>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row>
    <row r="16" spans="1:120">
      <c r="A16" s="100" t="s">
        <v>82</v>
      </c>
      <c r="B16" s="100" t="s">
        <v>308</v>
      </c>
      <c r="C16" s="102">
        <v>1749745</v>
      </c>
      <c r="D16" s="102">
        <v>6752.3829737969363</v>
      </c>
      <c r="E16" s="102">
        <v>1452219</v>
      </c>
      <c r="F16" s="102">
        <v>5067</v>
      </c>
      <c r="G16" s="102">
        <v>1492072</v>
      </c>
      <c r="H16" s="102">
        <v>5081</v>
      </c>
      <c r="I16" s="102">
        <v>1740954</v>
      </c>
      <c r="J16" s="102">
        <v>6726.5064557607611</v>
      </c>
      <c r="K16" s="102">
        <v>1994455.4407300001</v>
      </c>
      <c r="L16" s="102">
        <v>7099.2220428920391</v>
      </c>
    </row>
    <row r="17" spans="1:120">
      <c r="A17" s="100" t="s">
        <v>290</v>
      </c>
      <c r="B17" s="100" t="s">
        <v>309</v>
      </c>
      <c r="C17" s="102">
        <v>445993</v>
      </c>
      <c r="D17" s="102">
        <v>1721.1168139543859</v>
      </c>
      <c r="E17" s="102">
        <v>364349</v>
      </c>
      <c r="F17" s="102">
        <v>1271</v>
      </c>
      <c r="G17" s="102">
        <v>309554</v>
      </c>
      <c r="H17" s="102">
        <v>1053</v>
      </c>
      <c r="I17" s="102">
        <v>314817</v>
      </c>
      <c r="J17" s="102">
        <v>1216.3527622517599</v>
      </c>
      <c r="K17" s="102">
        <v>315491.46387600002</v>
      </c>
      <c r="L17" s="102">
        <v>1122.9816468854499</v>
      </c>
    </row>
    <row r="18" spans="1:120">
      <c r="A18" s="100" t="s">
        <v>291</v>
      </c>
      <c r="B18" s="100" t="s">
        <v>310</v>
      </c>
      <c r="C18" s="102">
        <v>922396</v>
      </c>
      <c r="D18" s="102">
        <v>3559.5878516574694</v>
      </c>
      <c r="E18" s="102">
        <v>971404</v>
      </c>
      <c r="F18" s="102">
        <v>3389</v>
      </c>
      <c r="G18" s="102">
        <v>918681</v>
      </c>
      <c r="H18" s="102">
        <v>3128</v>
      </c>
      <c r="I18" s="102">
        <v>1006147</v>
      </c>
      <c r="J18" s="102">
        <v>3887.4396145661099</v>
      </c>
      <c r="K18" s="102">
        <v>908696.66127699998</v>
      </c>
      <c r="L18" s="102">
        <v>3234.48658531006</v>
      </c>
    </row>
    <row r="19" spans="1:120">
      <c r="A19" s="100" t="s">
        <v>292</v>
      </c>
      <c r="B19" s="100" t="s">
        <v>311</v>
      </c>
      <c r="C19" s="102">
        <v>1523888</v>
      </c>
      <c r="D19" s="102">
        <v>5880.7857060162851</v>
      </c>
      <c r="E19" s="102">
        <v>1126911</v>
      </c>
      <c r="F19" s="102">
        <v>3931</v>
      </c>
      <c r="G19" s="102">
        <v>1383479</v>
      </c>
      <c r="H19" s="102">
        <v>4711</v>
      </c>
      <c r="I19" s="102">
        <v>1169782</v>
      </c>
      <c r="J19" s="102">
        <v>4519.6727244416998</v>
      </c>
      <c r="K19" s="102">
        <v>1392937.7715179999</v>
      </c>
      <c r="L19" s="102">
        <v>4959.1361554710002</v>
      </c>
    </row>
    <row r="20" spans="1:120" s="140" customFormat="1">
      <c r="A20" s="105" t="s">
        <v>88</v>
      </c>
      <c r="B20" s="105" t="s">
        <v>312</v>
      </c>
      <c r="C20" s="103">
        <v>4642022</v>
      </c>
      <c r="D20" s="103">
        <v>17913.873345425076</v>
      </c>
      <c r="E20" s="103">
        <v>3914883</v>
      </c>
      <c r="F20" s="103">
        <v>13658</v>
      </c>
      <c r="G20" s="103">
        <v>4103786</v>
      </c>
      <c r="H20" s="103">
        <v>13973</v>
      </c>
      <c r="I20" s="103">
        <v>4231700</v>
      </c>
      <c r="J20" s="103">
        <v>16349.971557020301</v>
      </c>
      <c r="K20" s="103">
        <v>4611581.3374009999</v>
      </c>
      <c r="L20" s="103">
        <v>16414.826430558602</v>
      </c>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c r="DC20" s="139"/>
      <c r="DD20" s="139"/>
      <c r="DE20" s="139"/>
      <c r="DF20" s="139"/>
      <c r="DG20" s="139"/>
      <c r="DH20" s="139"/>
      <c r="DI20" s="139"/>
      <c r="DJ20" s="139"/>
      <c r="DK20" s="139"/>
      <c r="DL20" s="139"/>
      <c r="DM20" s="139"/>
      <c r="DN20" s="139"/>
      <c r="DO20" s="139"/>
      <c r="DP20" s="139"/>
    </row>
    <row r="21" spans="1:120">
      <c r="A21" s="132"/>
      <c r="B21" s="136"/>
      <c r="C21" s="132"/>
      <c r="D21" s="132"/>
      <c r="E21" s="132"/>
      <c r="F21" s="132"/>
      <c r="G21" s="132"/>
      <c r="H21" s="132"/>
      <c r="I21" s="132"/>
      <c r="J21" s="132"/>
      <c r="K21" s="132"/>
      <c r="L21" s="132"/>
    </row>
    <row r="22" spans="1:120" ht="30">
      <c r="A22" s="41" t="s">
        <v>293</v>
      </c>
      <c r="B22" s="41" t="s">
        <v>313</v>
      </c>
      <c r="C22" s="43" t="s">
        <v>2</v>
      </c>
      <c r="D22" s="43" t="s">
        <v>2</v>
      </c>
      <c r="E22" s="43" t="s">
        <v>3</v>
      </c>
      <c r="F22" s="43" t="s">
        <v>3</v>
      </c>
      <c r="G22" s="43">
        <v>2016</v>
      </c>
      <c r="H22" s="43">
        <v>2016</v>
      </c>
      <c r="I22" s="43">
        <f>+I3</f>
        <v>2017</v>
      </c>
      <c r="J22" s="43">
        <f>+J3</f>
        <v>2017</v>
      </c>
      <c r="K22" s="43">
        <f>+K3</f>
        <v>2018</v>
      </c>
      <c r="L22" s="43">
        <f>+L3</f>
        <v>2018</v>
      </c>
    </row>
    <row r="23" spans="1:120" s="17" customFormat="1" ht="15" customHeight="1">
      <c r="A23" s="46"/>
      <c r="B23" s="46"/>
      <c r="C23" s="79" t="s">
        <v>280</v>
      </c>
      <c r="D23" s="79" t="s">
        <v>281</v>
      </c>
      <c r="E23" s="79" t="s">
        <v>280</v>
      </c>
      <c r="F23" s="79" t="s">
        <v>281</v>
      </c>
      <c r="G23" s="79" t="s">
        <v>280</v>
      </c>
      <c r="H23" s="79" t="s">
        <v>281</v>
      </c>
      <c r="I23" s="79" t="s">
        <v>280</v>
      </c>
      <c r="J23" s="79" t="s">
        <v>281</v>
      </c>
      <c r="K23" s="79" t="s">
        <v>280</v>
      </c>
      <c r="L23" s="79" t="s">
        <v>281</v>
      </c>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row>
    <row r="24" spans="1:120" s="140" customFormat="1">
      <c r="A24" s="105" t="s">
        <v>92</v>
      </c>
      <c r="B24" s="105" t="s">
        <v>271</v>
      </c>
      <c r="C24" s="103">
        <v>434528</v>
      </c>
      <c r="D24" s="103">
        <v>1863.1</v>
      </c>
      <c r="E24" s="103">
        <v>586803</v>
      </c>
      <c r="F24" s="103">
        <v>2088</v>
      </c>
      <c r="G24" s="103">
        <v>519385</v>
      </c>
      <c r="H24" s="103">
        <v>1843</v>
      </c>
      <c r="I24" s="103">
        <v>559696</v>
      </c>
      <c r="J24" s="103">
        <v>2069.7807704144402</v>
      </c>
      <c r="K24" s="103">
        <v>596058.249495</v>
      </c>
      <c r="L24" s="103">
        <v>2189.0802561724699</v>
      </c>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139"/>
      <c r="CC24" s="139"/>
      <c r="CD24" s="139"/>
      <c r="CE24" s="139"/>
      <c r="CF24" s="139"/>
      <c r="CG24" s="139"/>
      <c r="CH24" s="139"/>
      <c r="CI24" s="139"/>
      <c r="CJ24" s="139"/>
      <c r="CK24" s="139"/>
      <c r="CL24" s="139"/>
      <c r="CM24" s="139"/>
      <c r="CN24" s="139"/>
      <c r="CO24" s="139"/>
      <c r="CP24" s="139"/>
      <c r="CQ24" s="139"/>
      <c r="CR24" s="139"/>
      <c r="CS24" s="139"/>
      <c r="CT24" s="139"/>
      <c r="CU24" s="139"/>
      <c r="CV24" s="139"/>
      <c r="CW24" s="139"/>
      <c r="CX24" s="139"/>
      <c r="CY24" s="139"/>
      <c r="CZ24" s="139"/>
      <c r="DA24" s="139"/>
      <c r="DB24" s="139"/>
      <c r="DC24" s="139"/>
      <c r="DD24" s="139"/>
      <c r="DE24" s="139"/>
      <c r="DF24" s="139"/>
      <c r="DG24" s="139"/>
      <c r="DH24" s="139"/>
      <c r="DI24" s="139"/>
      <c r="DJ24" s="139"/>
      <c r="DK24" s="139"/>
      <c r="DL24" s="139"/>
      <c r="DM24" s="139"/>
      <c r="DN24" s="139"/>
      <c r="DO24" s="139"/>
      <c r="DP24" s="139"/>
    </row>
    <row r="25" spans="1:120">
      <c r="A25" s="100" t="s">
        <v>93</v>
      </c>
      <c r="B25" s="100" t="s">
        <v>314</v>
      </c>
      <c r="C25" s="102">
        <v>-558459</v>
      </c>
      <c r="D25" s="102">
        <v>-2400.3000000000002</v>
      </c>
      <c r="E25" s="102">
        <v>-213253</v>
      </c>
      <c r="F25" s="102">
        <v>-781</v>
      </c>
      <c r="G25" s="102">
        <v>-306968</v>
      </c>
      <c r="H25" s="102">
        <v>-1086</v>
      </c>
      <c r="I25" s="102">
        <v>-255220</v>
      </c>
      <c r="J25" s="102">
        <v>-946.77332446936305</v>
      </c>
      <c r="K25" s="102">
        <v>-300868.66927399999</v>
      </c>
      <c r="L25" s="102">
        <v>-1094.15198846211</v>
      </c>
    </row>
    <row r="26" spans="1:120" s="6" customFormat="1">
      <c r="A26" s="100" t="s">
        <v>294</v>
      </c>
      <c r="B26" s="100" t="s">
        <v>315</v>
      </c>
      <c r="C26" s="102">
        <v>-257036</v>
      </c>
      <c r="D26" s="102">
        <v>-1146.0999999999999</v>
      </c>
      <c r="E26" s="102">
        <v>-444688</v>
      </c>
      <c r="F26" s="102">
        <v>-1565</v>
      </c>
      <c r="G26" s="102">
        <v>-125881</v>
      </c>
      <c r="H26" s="102">
        <v>-439</v>
      </c>
      <c r="I26" s="102">
        <v>-320179</v>
      </c>
      <c r="J26" s="102">
        <v>-1133.1653739961801</v>
      </c>
      <c r="K26" s="102">
        <v>-112174.710681</v>
      </c>
      <c r="L26" s="102">
        <v>-428.46540039066798</v>
      </c>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row>
    <row r="27" spans="1:120" s="140" customFormat="1">
      <c r="A27" s="105" t="s">
        <v>295</v>
      </c>
      <c r="B27" s="105" t="s">
        <v>316</v>
      </c>
      <c r="C27" s="103">
        <v>-380967</v>
      </c>
      <c r="D27" s="103">
        <v>-1572.3</v>
      </c>
      <c r="E27" s="103">
        <v>-71214</v>
      </c>
      <c r="F27" s="103">
        <v>-259</v>
      </c>
      <c r="G27" s="103">
        <v>85090</v>
      </c>
      <c r="H27" s="103">
        <v>312</v>
      </c>
      <c r="I27" s="103">
        <v>-20735</v>
      </c>
      <c r="J27" s="103">
        <v>18.39631598107</v>
      </c>
      <c r="K27" s="103">
        <v>184891.37692000001</v>
      </c>
      <c r="L27" s="103">
        <v>671.39058850503204</v>
      </c>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c r="CK27" s="139"/>
      <c r="CL27" s="139"/>
      <c r="CM27" s="139"/>
      <c r="CN27" s="139"/>
      <c r="CO27" s="139"/>
      <c r="CP27" s="139"/>
      <c r="CQ27" s="139"/>
      <c r="CR27" s="139"/>
      <c r="CS27" s="139"/>
      <c r="CT27" s="139"/>
      <c r="CU27" s="139"/>
      <c r="CV27" s="139"/>
      <c r="CW27" s="139"/>
      <c r="CX27" s="139"/>
      <c r="CY27" s="139"/>
      <c r="CZ27" s="139"/>
      <c r="DA27" s="139"/>
      <c r="DB27" s="139"/>
      <c r="DC27" s="139"/>
      <c r="DD27" s="139"/>
      <c r="DE27" s="139"/>
      <c r="DF27" s="139"/>
      <c r="DG27" s="139"/>
      <c r="DH27" s="139"/>
      <c r="DI27" s="139"/>
      <c r="DJ27" s="139"/>
      <c r="DK27" s="139"/>
      <c r="DL27" s="139"/>
      <c r="DM27" s="139"/>
      <c r="DN27" s="139"/>
      <c r="DO27" s="139"/>
      <c r="DP27" s="139"/>
    </row>
    <row r="28" spans="1:120">
      <c r="A28" s="134"/>
      <c r="B28" s="134"/>
      <c r="C28" s="134"/>
      <c r="D28" s="134"/>
      <c r="E28" s="134"/>
      <c r="F28" s="134"/>
      <c r="G28" s="134"/>
      <c r="H28" s="134"/>
      <c r="I28" s="134"/>
      <c r="J28" s="134"/>
      <c r="K28" s="134"/>
    </row>
    <row r="29" spans="1:120" s="150" customFormat="1" ht="12.75">
      <c r="A29" s="155" t="s">
        <v>296</v>
      </c>
      <c r="B29" s="155" t="s">
        <v>317</v>
      </c>
      <c r="C29" s="154"/>
      <c r="D29" s="154"/>
      <c r="E29" s="154"/>
      <c r="F29" s="154"/>
      <c r="G29" s="154"/>
      <c r="H29" s="154"/>
      <c r="I29" s="154"/>
      <c r="J29" s="154"/>
      <c r="K29" s="154"/>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49"/>
      <c r="CC29" s="149"/>
      <c r="CD29" s="149"/>
      <c r="CE29" s="149"/>
      <c r="CF29" s="149"/>
      <c r="CG29" s="149"/>
      <c r="CH29" s="149"/>
      <c r="CI29" s="149"/>
      <c r="CJ29" s="149"/>
      <c r="CK29" s="149"/>
      <c r="CL29" s="149"/>
      <c r="CM29" s="149"/>
      <c r="CN29" s="149"/>
      <c r="CO29" s="149"/>
      <c r="CP29" s="149"/>
      <c r="CQ29" s="149"/>
      <c r="CR29" s="149"/>
      <c r="CS29" s="149"/>
      <c r="CT29" s="149"/>
      <c r="CU29" s="149"/>
      <c r="CV29" s="149"/>
      <c r="CW29" s="149"/>
      <c r="CX29" s="149"/>
      <c r="CY29" s="149"/>
      <c r="CZ29" s="149"/>
      <c r="DA29" s="149"/>
      <c r="DB29" s="149"/>
      <c r="DC29" s="149"/>
      <c r="DD29" s="149"/>
      <c r="DE29" s="149"/>
      <c r="DF29" s="149"/>
      <c r="DG29" s="149"/>
      <c r="DH29" s="149"/>
      <c r="DI29" s="149"/>
      <c r="DJ29" s="149"/>
      <c r="DK29" s="149"/>
      <c r="DL29" s="149"/>
      <c r="DM29" s="149"/>
      <c r="DN29" s="149"/>
      <c r="DO29" s="149"/>
      <c r="DP29" s="149"/>
    </row>
    <row r="30" spans="1:120" s="150" customFormat="1" ht="12.75">
      <c r="A30" s="151" t="s">
        <v>297</v>
      </c>
      <c r="B30" s="152" t="s">
        <v>318</v>
      </c>
      <c r="C30" s="154"/>
      <c r="D30" s="154"/>
      <c r="E30" s="154"/>
      <c r="F30" s="154"/>
      <c r="G30" s="154"/>
      <c r="H30" s="154"/>
      <c r="I30" s="154"/>
      <c r="J30" s="154"/>
      <c r="K30" s="154"/>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49"/>
      <c r="BM30" s="149"/>
      <c r="BN30" s="149"/>
      <c r="BO30" s="149"/>
      <c r="BP30" s="149"/>
      <c r="BQ30" s="149"/>
      <c r="BR30" s="149"/>
      <c r="BS30" s="149"/>
      <c r="BT30" s="149"/>
      <c r="BU30" s="149"/>
      <c r="BV30" s="149"/>
      <c r="BW30" s="149"/>
      <c r="BX30" s="149"/>
      <c r="BY30" s="149"/>
      <c r="BZ30" s="149"/>
      <c r="CA30" s="149"/>
      <c r="CB30" s="149"/>
      <c r="CC30" s="149"/>
      <c r="CD30" s="149"/>
      <c r="CE30" s="149"/>
      <c r="CF30" s="149"/>
      <c r="CG30" s="149"/>
      <c r="CH30" s="149"/>
      <c r="CI30" s="149"/>
      <c r="CJ30" s="149"/>
      <c r="CK30" s="149"/>
      <c r="CL30" s="149"/>
      <c r="CM30" s="149"/>
      <c r="CN30" s="149"/>
      <c r="CO30" s="149"/>
      <c r="CP30" s="149"/>
      <c r="CQ30" s="149"/>
      <c r="CR30" s="149"/>
      <c r="CS30" s="149"/>
      <c r="CT30" s="149"/>
      <c r="CU30" s="149"/>
      <c r="CV30" s="149"/>
      <c r="CW30" s="149"/>
      <c r="CX30" s="149"/>
      <c r="CY30" s="149"/>
      <c r="CZ30" s="149"/>
      <c r="DA30" s="149"/>
      <c r="DB30" s="149"/>
      <c r="DC30" s="149"/>
      <c r="DD30" s="149"/>
      <c r="DE30" s="149"/>
      <c r="DF30" s="149"/>
      <c r="DG30" s="149"/>
      <c r="DH30" s="149"/>
      <c r="DI30" s="149"/>
      <c r="DJ30" s="149"/>
      <c r="DK30" s="149"/>
      <c r="DL30" s="149"/>
      <c r="DM30" s="149"/>
      <c r="DN30" s="149"/>
      <c r="DO30" s="149"/>
      <c r="DP30" s="149"/>
    </row>
    <row r="31" spans="1:120" s="150" customFormat="1" ht="12.75">
      <c r="A31" s="156">
        <v>2014</v>
      </c>
      <c r="B31" s="153">
        <v>259.13</v>
      </c>
      <c r="C31" s="151"/>
      <c r="D31" s="151"/>
      <c r="E31" s="151"/>
      <c r="F31" s="154"/>
      <c r="G31" s="154"/>
      <c r="H31" s="154"/>
      <c r="I31" s="154"/>
      <c r="J31" s="154"/>
      <c r="K31" s="154"/>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49"/>
      <c r="BJ31" s="149"/>
      <c r="BK31" s="149"/>
      <c r="BL31" s="149"/>
      <c r="BM31" s="149"/>
      <c r="BN31" s="149"/>
      <c r="BO31" s="149"/>
      <c r="BP31" s="149"/>
      <c r="BQ31" s="149"/>
      <c r="BR31" s="149"/>
      <c r="BS31" s="149"/>
      <c r="BT31" s="149"/>
      <c r="BU31" s="149"/>
      <c r="BV31" s="149"/>
      <c r="BW31" s="149"/>
      <c r="BX31" s="149"/>
      <c r="BY31" s="149"/>
      <c r="BZ31" s="149"/>
      <c r="CA31" s="149"/>
      <c r="CB31" s="149"/>
      <c r="CC31" s="149"/>
      <c r="CD31" s="149"/>
      <c r="CE31" s="149"/>
      <c r="CF31" s="149"/>
      <c r="CG31" s="149"/>
      <c r="CH31" s="149"/>
      <c r="CI31" s="149"/>
      <c r="CJ31" s="149"/>
      <c r="CK31" s="149"/>
      <c r="CL31" s="149"/>
      <c r="CM31" s="149"/>
      <c r="CN31" s="149"/>
      <c r="CO31" s="149"/>
      <c r="CP31" s="149"/>
      <c r="CQ31" s="149"/>
      <c r="CR31" s="149"/>
      <c r="CS31" s="149"/>
      <c r="CT31" s="149"/>
      <c r="CU31" s="149"/>
      <c r="CV31" s="149"/>
      <c r="CW31" s="149"/>
      <c r="CX31" s="149"/>
      <c r="CY31" s="149"/>
      <c r="CZ31" s="149"/>
      <c r="DA31" s="149"/>
      <c r="DB31" s="149"/>
      <c r="DC31" s="149"/>
      <c r="DD31" s="149"/>
      <c r="DE31" s="149"/>
      <c r="DF31" s="149"/>
      <c r="DG31" s="149"/>
      <c r="DH31" s="149"/>
      <c r="DI31" s="149"/>
      <c r="DJ31" s="149"/>
      <c r="DK31" s="149"/>
      <c r="DL31" s="149"/>
      <c r="DM31" s="149"/>
      <c r="DN31" s="149"/>
      <c r="DO31" s="149"/>
      <c r="DP31" s="149"/>
    </row>
    <row r="32" spans="1:120" s="150" customFormat="1" ht="12.75">
      <c r="A32" s="156">
        <v>2015</v>
      </c>
      <c r="B32" s="153">
        <v>286.63</v>
      </c>
      <c r="C32" s="151"/>
      <c r="D32" s="151"/>
      <c r="E32" s="151"/>
      <c r="F32" s="154"/>
      <c r="G32" s="154"/>
      <c r="H32" s="154"/>
      <c r="I32" s="154"/>
      <c r="J32" s="154"/>
      <c r="K32" s="154"/>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149"/>
      <c r="BT32" s="149"/>
      <c r="BU32" s="149"/>
      <c r="BV32" s="149"/>
      <c r="BW32" s="149"/>
      <c r="BX32" s="149"/>
      <c r="BY32" s="149"/>
      <c r="BZ32" s="149"/>
      <c r="CA32" s="149"/>
      <c r="CB32" s="149"/>
      <c r="CC32" s="149"/>
      <c r="CD32" s="149"/>
      <c r="CE32" s="149"/>
      <c r="CF32" s="149"/>
      <c r="CG32" s="149"/>
      <c r="CH32" s="149"/>
      <c r="CI32" s="149"/>
      <c r="CJ32" s="149"/>
      <c r="CK32" s="149"/>
      <c r="CL32" s="149"/>
      <c r="CM32" s="149"/>
      <c r="CN32" s="149"/>
      <c r="CO32" s="149"/>
      <c r="CP32" s="149"/>
      <c r="CQ32" s="149"/>
      <c r="CR32" s="149"/>
      <c r="CS32" s="149"/>
      <c r="CT32" s="149"/>
      <c r="CU32" s="149"/>
      <c r="CV32" s="149"/>
      <c r="CW32" s="149"/>
      <c r="CX32" s="149"/>
      <c r="CY32" s="149"/>
      <c r="CZ32" s="149"/>
      <c r="DA32" s="149"/>
      <c r="DB32" s="149"/>
      <c r="DC32" s="149"/>
      <c r="DD32" s="149"/>
      <c r="DE32" s="149"/>
      <c r="DF32" s="149"/>
      <c r="DG32" s="149"/>
      <c r="DH32" s="149"/>
      <c r="DI32" s="149"/>
      <c r="DJ32" s="149"/>
      <c r="DK32" s="149"/>
      <c r="DL32" s="149"/>
      <c r="DM32" s="149"/>
      <c r="DN32" s="149"/>
      <c r="DO32" s="149"/>
      <c r="DP32" s="149"/>
    </row>
    <row r="33" spans="1:120" s="150" customFormat="1" ht="12.75">
      <c r="A33" s="156">
        <v>2016</v>
      </c>
      <c r="B33" s="153">
        <v>293.69</v>
      </c>
      <c r="C33" s="151"/>
      <c r="D33" s="151"/>
      <c r="E33" s="151"/>
      <c r="F33" s="154"/>
      <c r="G33" s="154"/>
      <c r="H33" s="154"/>
      <c r="I33" s="154"/>
      <c r="J33" s="154"/>
      <c r="K33" s="154"/>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149"/>
      <c r="BT33" s="149"/>
      <c r="BU33" s="149"/>
      <c r="BV33" s="149"/>
      <c r="BW33" s="149"/>
      <c r="BX33" s="149"/>
      <c r="BY33" s="149"/>
      <c r="BZ33" s="149"/>
      <c r="CA33" s="149"/>
      <c r="CB33" s="149"/>
      <c r="CC33" s="149"/>
      <c r="CD33" s="149"/>
      <c r="CE33" s="149"/>
      <c r="CF33" s="149"/>
      <c r="CG33" s="149"/>
      <c r="CH33" s="149"/>
      <c r="CI33" s="149"/>
      <c r="CJ33" s="149"/>
      <c r="CK33" s="149"/>
      <c r="CL33" s="149"/>
      <c r="CM33" s="149"/>
      <c r="CN33" s="149"/>
      <c r="CO33" s="149"/>
      <c r="CP33" s="149"/>
      <c r="CQ33" s="149"/>
      <c r="CR33" s="149"/>
      <c r="CS33" s="149"/>
      <c r="CT33" s="149"/>
      <c r="CU33" s="149"/>
      <c r="CV33" s="149"/>
      <c r="CW33" s="149"/>
      <c r="CX33" s="149"/>
      <c r="CY33" s="149"/>
      <c r="CZ33" s="149"/>
      <c r="DA33" s="149"/>
      <c r="DB33" s="149"/>
      <c r="DC33" s="149"/>
      <c r="DD33" s="149"/>
      <c r="DE33" s="149"/>
      <c r="DF33" s="149"/>
      <c r="DG33" s="149"/>
      <c r="DH33" s="149"/>
      <c r="DI33" s="149"/>
      <c r="DJ33" s="149"/>
      <c r="DK33" s="149"/>
      <c r="DL33" s="149"/>
      <c r="DM33" s="149"/>
      <c r="DN33" s="149"/>
      <c r="DO33" s="149"/>
      <c r="DP33" s="149"/>
    </row>
    <row r="34" spans="1:120" s="150" customFormat="1" ht="12.75">
      <c r="A34" s="156">
        <v>2017</v>
      </c>
      <c r="B34" s="153">
        <v>258.82</v>
      </c>
      <c r="C34" s="152"/>
      <c r="D34" s="152"/>
      <c r="E34" s="151"/>
      <c r="F34" s="154"/>
      <c r="G34" s="154"/>
      <c r="H34" s="154"/>
      <c r="I34" s="154"/>
      <c r="J34" s="154"/>
      <c r="K34" s="154"/>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49"/>
      <c r="CC34" s="149"/>
      <c r="CD34" s="149"/>
      <c r="CE34" s="149"/>
      <c r="CF34" s="149"/>
      <c r="CG34" s="149"/>
      <c r="CH34" s="149"/>
      <c r="CI34" s="149"/>
      <c r="CJ34" s="149"/>
      <c r="CK34" s="149"/>
      <c r="CL34" s="149"/>
      <c r="CM34" s="149"/>
      <c r="CN34" s="149"/>
      <c r="CO34" s="149"/>
      <c r="CP34" s="149"/>
      <c r="CQ34" s="149"/>
      <c r="CR34" s="149"/>
      <c r="CS34" s="149"/>
      <c r="CT34" s="149"/>
      <c r="CU34" s="149"/>
      <c r="CV34" s="149"/>
      <c r="CW34" s="149"/>
      <c r="CX34" s="149"/>
      <c r="CY34" s="149"/>
      <c r="CZ34" s="149"/>
      <c r="DA34" s="149"/>
      <c r="DB34" s="149"/>
      <c r="DC34" s="149"/>
      <c r="DD34" s="149"/>
      <c r="DE34" s="149"/>
      <c r="DF34" s="149"/>
      <c r="DG34" s="149"/>
      <c r="DH34" s="149"/>
      <c r="DI34" s="149"/>
      <c r="DJ34" s="149"/>
      <c r="DK34" s="149"/>
      <c r="DL34" s="149"/>
      <c r="DM34" s="149"/>
      <c r="DN34" s="149"/>
      <c r="DO34" s="149"/>
      <c r="DP34" s="149"/>
    </row>
    <row r="35" spans="1:120" s="150" customFormat="1" ht="12.75">
      <c r="A35" s="156">
        <v>2018</v>
      </c>
      <c r="B35" s="153">
        <v>280.94</v>
      </c>
      <c r="C35" s="152"/>
      <c r="D35" s="152"/>
      <c r="E35" s="151"/>
      <c r="F35" s="154"/>
      <c r="G35" s="154"/>
      <c r="H35" s="154"/>
      <c r="I35" s="154"/>
      <c r="J35" s="154"/>
      <c r="K35" s="154"/>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49"/>
      <c r="CL35" s="149"/>
      <c r="CM35" s="149"/>
      <c r="CN35" s="149"/>
      <c r="CO35" s="149"/>
      <c r="CP35" s="149"/>
      <c r="CQ35" s="149"/>
      <c r="CR35" s="149"/>
      <c r="CS35" s="149"/>
      <c r="CT35" s="149"/>
      <c r="CU35" s="149"/>
      <c r="CV35" s="149"/>
      <c r="CW35" s="149"/>
      <c r="CX35" s="149"/>
      <c r="CY35" s="149"/>
      <c r="CZ35" s="149"/>
      <c r="DA35" s="149"/>
      <c r="DB35" s="149"/>
      <c r="DC35" s="149"/>
      <c r="DD35" s="149"/>
      <c r="DE35" s="149"/>
      <c r="DF35" s="149"/>
      <c r="DG35" s="149"/>
      <c r="DH35" s="149"/>
      <c r="DI35" s="149"/>
      <c r="DJ35" s="149"/>
      <c r="DK35" s="149"/>
      <c r="DL35" s="149"/>
      <c r="DM35" s="149"/>
      <c r="DN35" s="149"/>
      <c r="DO35" s="149"/>
      <c r="DP35" s="149"/>
    </row>
    <row r="36" spans="1:120">
      <c r="A36" s="135"/>
      <c r="B36" s="135"/>
      <c r="C36" s="135"/>
      <c r="D36" s="135"/>
      <c r="E36" s="135"/>
      <c r="F36" s="134"/>
      <c r="G36" s="134"/>
      <c r="H36" s="134"/>
      <c r="I36" s="134"/>
      <c r="J36" s="134"/>
      <c r="K36" s="134"/>
    </row>
    <row r="37" spans="1:120">
      <c r="A37" s="134"/>
      <c r="B37" s="134"/>
      <c r="C37" s="135"/>
      <c r="D37" s="135"/>
      <c r="E37" s="135"/>
      <c r="F37" s="134"/>
      <c r="G37" s="134"/>
      <c r="H37" s="134"/>
      <c r="I37" s="134"/>
      <c r="J37" s="134"/>
      <c r="K37" s="134"/>
    </row>
    <row r="38" spans="1:120">
      <c r="A38" s="134"/>
      <c r="B38" s="134"/>
      <c r="C38" s="134"/>
      <c r="D38" s="134"/>
      <c r="E38" s="134"/>
      <c r="F38" s="134"/>
      <c r="G38" s="134"/>
      <c r="H38" s="134"/>
      <c r="I38" s="134"/>
      <c r="J38" s="134"/>
      <c r="K38" s="134"/>
    </row>
    <row r="39" spans="1:120" s="138" customFormat="1">
      <c r="A39" s="135"/>
      <c r="B39" s="135"/>
      <c r="C39" s="135"/>
      <c r="D39" s="135"/>
      <c r="E39" s="135"/>
      <c r="F39" s="135"/>
      <c r="G39" s="135"/>
      <c r="H39" s="135"/>
      <c r="I39" s="135"/>
      <c r="J39" s="135"/>
      <c r="K39" s="135"/>
    </row>
    <row r="40" spans="1:120" s="138" customFormat="1">
      <c r="C40" s="135"/>
      <c r="D40" s="135"/>
      <c r="E40" s="135"/>
      <c r="F40" s="135"/>
      <c r="G40" s="135"/>
      <c r="H40" s="135"/>
      <c r="I40" s="135"/>
      <c r="J40" s="135"/>
      <c r="K40" s="135"/>
    </row>
    <row r="41" spans="1:120" s="138" customFormat="1">
      <c r="C41" s="135"/>
      <c r="D41" s="135"/>
      <c r="E41" s="135"/>
      <c r="F41" s="135"/>
      <c r="G41" s="135"/>
      <c r="H41" s="135"/>
      <c r="I41" s="135"/>
      <c r="J41" s="135"/>
      <c r="K41" s="135"/>
    </row>
    <row r="42" spans="1:120" s="138" customFormat="1"/>
    <row r="43" spans="1:120" s="138" customFormat="1"/>
    <row r="44" spans="1:120" s="138" customFormat="1"/>
    <row r="45" spans="1:120" s="138" customFormat="1"/>
    <row r="46" spans="1:120" s="138" customFormat="1"/>
    <row r="47" spans="1:120" s="138" customFormat="1"/>
    <row r="48" spans="1:120" s="138" customFormat="1"/>
    <row r="49" s="138" customFormat="1"/>
    <row r="50" s="138" customFormat="1"/>
    <row r="51" s="138" customFormat="1"/>
    <row r="52" s="138" customFormat="1"/>
    <row r="53" s="138" customFormat="1"/>
    <row r="54" s="138" customFormat="1"/>
    <row r="55" s="138" customFormat="1"/>
    <row r="56" s="138" customFormat="1"/>
    <row r="57" s="138" customFormat="1"/>
    <row r="58" s="138" customFormat="1"/>
    <row r="59" s="138" customFormat="1"/>
    <row r="60" s="138" customFormat="1"/>
    <row r="61" s="138" customFormat="1"/>
    <row r="62" s="138" customFormat="1"/>
    <row r="63" s="138" customFormat="1"/>
    <row r="64" s="138" customFormat="1"/>
    <row r="65" s="138" customFormat="1"/>
    <row r="66" s="138" customFormat="1"/>
    <row r="67" s="138" customFormat="1"/>
    <row r="68" s="138" customFormat="1"/>
    <row r="69" s="138" customFormat="1"/>
    <row r="70" s="138" customFormat="1"/>
    <row r="71" s="138" customFormat="1"/>
    <row r="72" s="138" customFormat="1"/>
    <row r="73" s="138" customFormat="1"/>
    <row r="74" s="138" customFormat="1"/>
    <row r="75" s="138" customFormat="1"/>
    <row r="76" s="138" customFormat="1"/>
    <row r="77" s="138" customFormat="1"/>
    <row r="78" s="138" customFormat="1"/>
    <row r="79" s="138" customFormat="1"/>
    <row r="80" s="138" customFormat="1"/>
    <row r="81" s="138" customFormat="1"/>
    <row r="82" s="138" customFormat="1"/>
    <row r="83" s="138" customFormat="1"/>
    <row r="84" s="138" customFormat="1"/>
    <row r="85" s="138" customFormat="1"/>
    <row r="86" s="138" customFormat="1"/>
    <row r="87" s="138" customFormat="1"/>
    <row r="88" s="138" customFormat="1"/>
    <row r="89" s="138" customFormat="1"/>
    <row r="90" s="138" customFormat="1"/>
    <row r="91" s="138" customFormat="1"/>
    <row r="92" s="138" customFormat="1"/>
    <row r="93" s="138" customFormat="1"/>
    <row r="94" s="138" customFormat="1"/>
    <row r="95" s="138" customFormat="1"/>
    <row r="96" s="138" customFormat="1"/>
    <row r="97" s="138" customFormat="1"/>
    <row r="98" s="138" customFormat="1"/>
    <row r="99" s="138" customFormat="1"/>
    <row r="100" s="138" customFormat="1"/>
    <row r="101" s="138" customFormat="1"/>
    <row r="102" s="138" customFormat="1"/>
    <row r="103" s="138" customFormat="1"/>
    <row r="104" s="138" customFormat="1"/>
    <row r="105" s="138" customFormat="1"/>
    <row r="106" s="138" customFormat="1"/>
    <row r="107" s="138" customFormat="1"/>
    <row r="108" s="138" customFormat="1"/>
    <row r="109" s="138" customFormat="1"/>
    <row r="110" s="138" customFormat="1"/>
    <row r="111" s="138" customFormat="1"/>
    <row r="112" s="138" customFormat="1"/>
    <row r="113" s="138" customFormat="1"/>
    <row r="114" s="138" customFormat="1"/>
    <row r="115" s="138" customFormat="1"/>
    <row r="116" s="138" customFormat="1"/>
    <row r="117" s="138" customFormat="1"/>
    <row r="118" s="138" customFormat="1"/>
    <row r="119" s="138" customFormat="1"/>
    <row r="120" s="138" customFormat="1"/>
    <row r="121" s="138" customFormat="1"/>
    <row r="122" s="138" customFormat="1"/>
    <row r="123" s="138" customFormat="1"/>
    <row r="124" s="138" customFormat="1"/>
    <row r="125" s="138" customFormat="1"/>
    <row r="126" s="138" customFormat="1"/>
    <row r="127" s="138" customFormat="1"/>
    <row r="128" s="138" customFormat="1"/>
    <row r="129" s="138" customFormat="1"/>
    <row r="130" s="138" customFormat="1"/>
    <row r="131" s="138" customFormat="1"/>
    <row r="132" s="138" customFormat="1"/>
    <row r="133" s="138" customFormat="1"/>
    <row r="134" s="138" customFormat="1"/>
    <row r="135" s="138" customFormat="1"/>
    <row r="136" s="138" customFormat="1"/>
    <row r="137" s="138" customFormat="1"/>
    <row r="138" s="138" customFormat="1"/>
    <row r="139" s="138" customFormat="1"/>
    <row r="140" s="138" customFormat="1"/>
    <row r="141" s="138" customFormat="1"/>
    <row r="142" s="138" customFormat="1"/>
    <row r="143" s="138" customFormat="1"/>
    <row r="144" s="138" customFormat="1"/>
    <row r="145" s="138" customFormat="1"/>
    <row r="146" s="138" customFormat="1"/>
    <row r="147" s="138" customFormat="1"/>
    <row r="148" s="138" customFormat="1"/>
    <row r="149" s="138" customFormat="1"/>
    <row r="150" s="138" customFormat="1"/>
    <row r="151" s="138" customFormat="1"/>
    <row r="152" s="138" customFormat="1"/>
    <row r="153" s="138" customFormat="1"/>
    <row r="154" s="138" customFormat="1"/>
    <row r="155" s="138" customFormat="1"/>
    <row r="156" s="138" customFormat="1"/>
    <row r="157" s="138" customFormat="1"/>
    <row r="158" s="138" customFormat="1"/>
    <row r="159" s="138" customFormat="1"/>
    <row r="160" s="138" customFormat="1"/>
    <row r="161" s="138" customFormat="1"/>
    <row r="162" s="138" customFormat="1"/>
    <row r="163" s="138" customFormat="1"/>
    <row r="164" s="138" customFormat="1"/>
    <row r="165" s="138" customFormat="1"/>
    <row r="166" s="138" customFormat="1"/>
    <row r="167" s="138" customFormat="1"/>
    <row r="168" s="138" customFormat="1"/>
    <row r="169" s="138" customFormat="1"/>
    <row r="170" s="138" customFormat="1"/>
    <row r="171" s="138" customFormat="1"/>
    <row r="172" s="138" customFormat="1"/>
    <row r="173" s="138" customFormat="1"/>
    <row r="174" s="138" customFormat="1"/>
    <row r="175" s="138" customFormat="1"/>
    <row r="176" s="138" customFormat="1"/>
    <row r="177" s="138" customFormat="1"/>
    <row r="178" s="138" customFormat="1"/>
    <row r="179" s="138" customFormat="1"/>
    <row r="180" s="138" customFormat="1"/>
    <row r="181" s="138" customFormat="1"/>
    <row r="182" s="138" customFormat="1"/>
    <row r="183" s="138" customFormat="1"/>
    <row r="184" s="138" customFormat="1"/>
    <row r="185" s="138" customFormat="1"/>
    <row r="186" s="138" customFormat="1"/>
    <row r="187" s="138" customFormat="1"/>
    <row r="188" s="138" customFormat="1"/>
    <row r="189" s="138" customFormat="1"/>
    <row r="190" s="138" customFormat="1"/>
    <row r="191" s="138" customFormat="1"/>
    <row r="192" s="138" customFormat="1"/>
    <row r="193" s="138" customFormat="1"/>
    <row r="194" s="138" customFormat="1"/>
    <row r="195" s="138" customFormat="1"/>
    <row r="196" s="138" customFormat="1"/>
    <row r="197" s="138" customFormat="1"/>
    <row r="198" s="138" customFormat="1"/>
    <row r="199" s="138" customFormat="1"/>
    <row r="200" s="138" customFormat="1"/>
    <row r="201" s="138" customFormat="1"/>
    <row r="202" s="138" customFormat="1"/>
    <row r="203" s="138" customFormat="1"/>
    <row r="204" s="138" customFormat="1"/>
    <row r="205" s="138" customFormat="1"/>
    <row r="206" s="138" customFormat="1"/>
    <row r="207" s="138" customFormat="1"/>
    <row r="208" s="138" customFormat="1"/>
    <row r="209" s="138" customFormat="1"/>
    <row r="210" s="138" customFormat="1"/>
    <row r="211" s="138" customFormat="1"/>
    <row r="212" s="138" customFormat="1"/>
    <row r="213" s="138" customFormat="1"/>
    <row r="214" s="138" customFormat="1"/>
    <row r="215" s="138" customFormat="1"/>
    <row r="216" s="138" customFormat="1"/>
    <row r="217" s="138" customFormat="1"/>
    <row r="218" s="138" customFormat="1"/>
    <row r="219" s="138" customFormat="1"/>
    <row r="220" s="138" customFormat="1"/>
    <row r="221" s="138" customFormat="1"/>
    <row r="222" s="138" customFormat="1"/>
    <row r="223" s="138" customFormat="1"/>
    <row r="224" s="138" customFormat="1"/>
    <row r="225" s="138" customFormat="1"/>
    <row r="226" s="138" customFormat="1"/>
    <row r="227" s="138" customFormat="1"/>
    <row r="228" s="138" customFormat="1"/>
    <row r="229" s="138" customFormat="1"/>
    <row r="230" s="138" customFormat="1"/>
    <row r="231" s="138" customFormat="1"/>
    <row r="232" s="138" customFormat="1"/>
    <row r="233" s="138" customFormat="1"/>
    <row r="234" s="138" customFormat="1"/>
    <row r="235" s="138" customFormat="1"/>
    <row r="236" s="138" customFormat="1"/>
    <row r="237" s="138" customFormat="1"/>
    <row r="238" s="138" customFormat="1"/>
    <row r="239" s="138" customFormat="1"/>
    <row r="240" s="138" customFormat="1"/>
    <row r="241" s="138" customFormat="1"/>
    <row r="242" s="138" customFormat="1"/>
    <row r="243" s="138" customFormat="1"/>
    <row r="244" s="138" customFormat="1"/>
    <row r="245" s="138" customFormat="1"/>
    <row r="246" s="138" customFormat="1"/>
    <row r="247" s="138" customFormat="1"/>
    <row r="248" s="138" customFormat="1"/>
    <row r="249" s="138" customFormat="1"/>
    <row r="250" s="138" customFormat="1"/>
    <row r="251" s="138" customFormat="1"/>
    <row r="252" s="138" customFormat="1"/>
    <row r="253" s="138" customFormat="1"/>
    <row r="254" s="138" customFormat="1"/>
    <row r="255" s="138" customFormat="1"/>
    <row r="256" s="138" customFormat="1"/>
    <row r="257" s="138" customFormat="1"/>
    <row r="258" s="138" customFormat="1"/>
    <row r="259" s="138" customFormat="1"/>
    <row r="260" s="138" customFormat="1"/>
    <row r="261" s="138" customFormat="1"/>
    <row r="262" s="138" customFormat="1"/>
    <row r="263" s="138" customFormat="1"/>
    <row r="264" s="138" customFormat="1"/>
    <row r="265" s="138" customFormat="1"/>
    <row r="266" s="138" customFormat="1"/>
    <row r="267" s="138" customFormat="1"/>
    <row r="268" s="138" customFormat="1"/>
    <row r="269" s="138" customFormat="1"/>
    <row r="270" s="138" customFormat="1"/>
    <row r="271" s="138" customFormat="1"/>
    <row r="272" s="138" customFormat="1"/>
    <row r="273" s="138" customFormat="1"/>
    <row r="274" s="138" customFormat="1"/>
    <row r="275" s="138" customFormat="1"/>
    <row r="276" s="138" customFormat="1"/>
    <row r="277" s="138" customFormat="1"/>
    <row r="278" s="138" customFormat="1"/>
    <row r="279" s="138" customFormat="1"/>
    <row r="280" s="138" customFormat="1"/>
    <row r="281" s="138" customFormat="1"/>
    <row r="282" s="138" customFormat="1"/>
    <row r="283" s="138" customFormat="1"/>
    <row r="284" s="138" customFormat="1"/>
    <row r="285" s="138" customFormat="1"/>
    <row r="286" s="138" customFormat="1"/>
    <row r="287" s="138" customFormat="1"/>
    <row r="288" s="138" customFormat="1"/>
    <row r="289" s="138" customFormat="1"/>
    <row r="290" s="138" customFormat="1"/>
    <row r="291" s="138" customFormat="1"/>
    <row r="292" s="138" customFormat="1"/>
    <row r="293" s="138" customFormat="1"/>
    <row r="294" s="138" customFormat="1"/>
    <row r="295" s="138" customFormat="1"/>
    <row r="296" s="138" customFormat="1"/>
    <row r="297" s="138" customFormat="1"/>
    <row r="298" s="138" customFormat="1"/>
    <row r="299" s="138" customFormat="1"/>
    <row r="300" s="138" customFormat="1"/>
    <row r="301" s="138" customFormat="1"/>
    <row r="302" s="138" customFormat="1"/>
    <row r="303" s="138" customFormat="1"/>
    <row r="304" s="138" customFormat="1"/>
    <row r="305" s="138" customFormat="1"/>
    <row r="306" s="138" customFormat="1"/>
    <row r="307" s="138" customFormat="1"/>
    <row r="308" s="138" customFormat="1"/>
    <row r="309" s="138" customFormat="1"/>
    <row r="310" s="138" customFormat="1"/>
    <row r="311" s="138" customFormat="1"/>
    <row r="312" s="138" customFormat="1"/>
    <row r="313" s="138" customFormat="1"/>
    <row r="314" s="138" customFormat="1"/>
    <row r="315" s="138" customFormat="1"/>
    <row r="316" s="138" customFormat="1"/>
    <row r="317" s="138" customFormat="1"/>
    <row r="318" s="138" customFormat="1"/>
    <row r="319" s="138" customFormat="1"/>
    <row r="320" s="138" customFormat="1"/>
    <row r="321" s="138" customFormat="1"/>
    <row r="322" s="138" customFormat="1"/>
    <row r="323" s="138" customFormat="1"/>
    <row r="324" s="138" customFormat="1"/>
    <row r="325" s="138" customFormat="1"/>
    <row r="326" s="138" customFormat="1"/>
    <row r="327" s="138" customFormat="1"/>
    <row r="328" s="138" customFormat="1"/>
    <row r="329" s="138" customFormat="1"/>
    <row r="330" s="138" customFormat="1"/>
    <row r="331" s="138" customFormat="1"/>
    <row r="332" s="138" customFormat="1"/>
    <row r="333" s="138" customFormat="1"/>
    <row r="334" s="138" customFormat="1"/>
    <row r="335" s="138" customFormat="1"/>
    <row r="336" s="138" customFormat="1"/>
    <row r="337" s="138" customFormat="1"/>
    <row r="338" s="138" customFormat="1"/>
    <row r="339" s="138" customFormat="1"/>
    <row r="340" s="138" customFormat="1"/>
    <row r="341" s="138" customFormat="1"/>
    <row r="342" s="138" customFormat="1"/>
    <row r="343" s="138" customFormat="1"/>
    <row r="344" s="138" customFormat="1"/>
    <row r="345" s="138" customFormat="1"/>
    <row r="346" s="138" customFormat="1"/>
    <row r="347" s="138" customFormat="1"/>
    <row r="348" s="138" customFormat="1"/>
    <row r="349" s="138" customFormat="1"/>
    <row r="350" s="138" customFormat="1"/>
    <row r="351" s="138" customFormat="1"/>
    <row r="352" s="138" customFormat="1"/>
    <row r="353" s="138" customFormat="1"/>
    <row r="354" s="138" customFormat="1"/>
    <row r="355" s="138" customFormat="1"/>
    <row r="356" s="138" customFormat="1"/>
    <row r="357" s="138" customFormat="1"/>
    <row r="358" s="138" customFormat="1"/>
    <row r="359" s="138" customFormat="1"/>
    <row r="360" s="138" customFormat="1"/>
    <row r="361" s="138" customFormat="1"/>
    <row r="362" s="138" customFormat="1"/>
    <row r="363" s="138" customFormat="1"/>
    <row r="364" s="138" customFormat="1"/>
    <row r="365" s="138" customFormat="1"/>
    <row r="366" s="138" customFormat="1"/>
    <row r="367" s="138" customFormat="1"/>
    <row r="368" s="138" customFormat="1"/>
    <row r="369" s="138" customFormat="1"/>
    <row r="370" s="138" customFormat="1"/>
    <row r="371" s="138" customFormat="1"/>
    <row r="372" s="138" customFormat="1"/>
    <row r="373" s="138" customFormat="1"/>
    <row r="374" s="138" customFormat="1"/>
    <row r="375" s="138" customFormat="1"/>
    <row r="376" s="138" customFormat="1"/>
    <row r="377" s="138" customFormat="1"/>
    <row r="378" s="138" customFormat="1"/>
    <row r="379" s="138" customFormat="1"/>
    <row r="380" s="138" customFormat="1"/>
    <row r="381" s="138" customFormat="1"/>
    <row r="382" s="138" customFormat="1"/>
    <row r="383" s="138" customFormat="1"/>
    <row r="384" s="138" customFormat="1"/>
    <row r="385" s="138" customFormat="1"/>
    <row r="386" s="138" customFormat="1"/>
    <row r="387" s="138" customFormat="1"/>
    <row r="388" s="138" customFormat="1"/>
    <row r="389" s="138" customFormat="1"/>
    <row r="390" s="138" customFormat="1"/>
    <row r="391" s="138" customFormat="1"/>
    <row r="392" s="138" customFormat="1"/>
    <row r="393" s="138" customFormat="1"/>
    <row r="394" s="138" customFormat="1"/>
    <row r="395" s="138" customFormat="1"/>
    <row r="396" s="138" customFormat="1"/>
    <row r="397" s="138" customFormat="1"/>
    <row r="398" s="138" customFormat="1"/>
    <row r="399" s="138" customFormat="1"/>
    <row r="400" s="138" customFormat="1"/>
    <row r="401" s="138" customFormat="1"/>
    <row r="402" s="138" customFormat="1"/>
    <row r="403" s="138" customFormat="1"/>
    <row r="404" s="138" customFormat="1"/>
    <row r="405" s="138" customFormat="1"/>
    <row r="406" s="138" customFormat="1"/>
    <row r="407" s="138" customFormat="1"/>
    <row r="408" s="138" customFormat="1"/>
    <row r="409" s="138" customFormat="1"/>
    <row r="410" s="138" customFormat="1"/>
    <row r="411" s="138" customFormat="1"/>
    <row r="412" s="138" customFormat="1"/>
    <row r="413" s="138" customFormat="1"/>
    <row r="414" s="138" customFormat="1"/>
    <row r="415" s="138" customFormat="1"/>
    <row r="416" s="138" customFormat="1"/>
    <row r="417" s="138" customFormat="1"/>
    <row r="418" s="138" customFormat="1"/>
    <row r="419" s="138" customFormat="1"/>
    <row r="420" s="138" customFormat="1"/>
    <row r="421" s="138" customFormat="1"/>
    <row r="422" s="138" customFormat="1"/>
    <row r="423" s="138" customFormat="1"/>
    <row r="424" s="138" customFormat="1"/>
    <row r="425" s="138" customFormat="1"/>
    <row r="426" s="138" customFormat="1"/>
    <row r="427" s="138" customFormat="1"/>
    <row r="428" s="138" customFormat="1"/>
    <row r="429" s="138" customFormat="1"/>
    <row r="430" s="138" customFormat="1"/>
    <row r="431" s="138" customFormat="1"/>
    <row r="432" s="138" customFormat="1"/>
    <row r="433" s="138" customFormat="1"/>
    <row r="434" s="138" customFormat="1"/>
    <row r="435" s="138" customFormat="1"/>
    <row r="436" s="138" customFormat="1"/>
    <row r="437" s="138" customFormat="1"/>
    <row r="438" s="138" customFormat="1"/>
    <row r="439" s="138" customFormat="1"/>
    <row r="440" s="138" customFormat="1"/>
    <row r="441" s="138" customFormat="1"/>
    <row r="442" s="138" customFormat="1"/>
    <row r="443" s="138" customFormat="1"/>
    <row r="444" s="138" customFormat="1"/>
    <row r="445" s="138" customFormat="1"/>
    <row r="446" s="138" customFormat="1"/>
    <row r="447" s="138" customFormat="1"/>
    <row r="448" s="138" customFormat="1"/>
    <row r="449" s="138" customFormat="1"/>
    <row r="450" s="138" customFormat="1"/>
    <row r="451" s="138" customFormat="1"/>
    <row r="452" s="138" customFormat="1"/>
    <row r="453" s="138" customFormat="1"/>
    <row r="454" s="138" customFormat="1"/>
    <row r="455" s="138" customFormat="1"/>
    <row r="456" s="138" customFormat="1"/>
    <row r="457" s="138" customFormat="1"/>
    <row r="458" s="138" customFormat="1"/>
    <row r="459" s="138" customFormat="1"/>
    <row r="460" s="138" customFormat="1"/>
    <row r="461" s="138" customFormat="1"/>
    <row r="462" s="138" customFormat="1"/>
    <row r="463" s="138" customFormat="1"/>
    <row r="464" s="138" customFormat="1"/>
    <row r="465" s="138" customFormat="1"/>
    <row r="466" s="138" customFormat="1"/>
    <row r="467" s="138" customFormat="1"/>
    <row r="468" s="138" customFormat="1"/>
    <row r="469" s="138" customFormat="1"/>
    <row r="470" s="138" customFormat="1"/>
    <row r="471" s="138" customFormat="1"/>
    <row r="472" s="138" customFormat="1"/>
    <row r="473" s="138" customFormat="1"/>
    <row r="474" s="138" customFormat="1"/>
    <row r="475" s="138" customFormat="1"/>
    <row r="476" s="138" customFormat="1"/>
    <row r="477" s="138" customFormat="1"/>
    <row r="478" s="138" customFormat="1"/>
    <row r="479" s="138" customFormat="1"/>
    <row r="480" s="138" customFormat="1"/>
    <row r="481" s="138" customFormat="1"/>
    <row r="482" s="138" customFormat="1"/>
    <row r="483" s="138" customFormat="1"/>
    <row r="484" s="138" customFormat="1"/>
    <row r="485" s="138" customFormat="1"/>
    <row r="486" s="138" customFormat="1"/>
    <row r="487" s="138" customFormat="1"/>
    <row r="488" s="138" customFormat="1"/>
    <row r="489" s="138" customFormat="1"/>
    <row r="490" s="138" customFormat="1"/>
    <row r="491" s="138" customFormat="1"/>
    <row r="492" s="138" customFormat="1"/>
    <row r="493" s="138" customFormat="1"/>
    <row r="494" s="138" customFormat="1"/>
    <row r="495" s="138" customFormat="1"/>
    <row r="496" s="138" customFormat="1"/>
    <row r="497" s="138" customFormat="1"/>
    <row r="498" s="138" customFormat="1"/>
    <row r="499" s="138" customFormat="1"/>
    <row r="500" s="138" customFormat="1"/>
    <row r="501" s="138" customFormat="1"/>
    <row r="502" s="138" customFormat="1"/>
    <row r="503" s="138" customFormat="1"/>
    <row r="504" s="138" customFormat="1"/>
    <row r="505" s="138" customFormat="1"/>
    <row r="506" s="138" customFormat="1"/>
    <row r="507" s="138" customFormat="1"/>
    <row r="508" s="138" customFormat="1"/>
    <row r="509" s="138" customFormat="1"/>
    <row r="510" s="138" customFormat="1"/>
    <row r="511" s="138" customFormat="1"/>
    <row r="512" s="138" customFormat="1"/>
    <row r="513" s="138" customFormat="1"/>
    <row r="514" s="138" customFormat="1"/>
    <row r="515" s="138" customFormat="1"/>
    <row r="516" s="138" customFormat="1"/>
    <row r="517" s="138" customFormat="1"/>
    <row r="518" s="138" customFormat="1"/>
    <row r="519" s="138" customFormat="1"/>
    <row r="520" s="138" customFormat="1"/>
    <row r="521" s="138" customFormat="1"/>
    <row r="522" s="138" customFormat="1"/>
    <row r="523" s="138" customFormat="1"/>
    <row r="524" s="138" customFormat="1"/>
    <row r="525" s="138" customFormat="1"/>
    <row r="526" s="138" customFormat="1"/>
    <row r="527" s="138" customFormat="1"/>
    <row r="528" s="138" customFormat="1"/>
    <row r="529" s="138" customFormat="1"/>
    <row r="530" s="138" customFormat="1"/>
    <row r="531" s="138" customFormat="1"/>
    <row r="532" s="138" customFormat="1"/>
    <row r="533" s="138" customFormat="1"/>
    <row r="534" s="138" customFormat="1"/>
    <row r="535" s="138" customFormat="1"/>
    <row r="536" s="138" customFormat="1"/>
    <row r="537" s="138" customFormat="1"/>
    <row r="538" s="138" customFormat="1"/>
    <row r="539" s="138" customFormat="1"/>
    <row r="540" s="138" customFormat="1"/>
    <row r="541" s="138" customFormat="1"/>
    <row r="542" s="138" customFormat="1"/>
    <row r="543" s="138" customFormat="1"/>
    <row r="544" s="138" customFormat="1"/>
    <row r="545" s="138" customFormat="1"/>
    <row r="546" s="138" customFormat="1"/>
    <row r="547" s="138" customFormat="1"/>
    <row r="548" s="138" customFormat="1"/>
    <row r="549" s="138" customFormat="1"/>
    <row r="550" s="138" customFormat="1"/>
    <row r="551" s="138" customFormat="1"/>
    <row r="552" s="138" customFormat="1"/>
    <row r="553" s="138" customFormat="1"/>
    <row r="554" s="138" customFormat="1"/>
    <row r="555" s="138" customFormat="1"/>
    <row r="556" s="138" customFormat="1"/>
    <row r="557" s="138" customFormat="1"/>
    <row r="558" s="138" customFormat="1"/>
    <row r="559" s="138" customFormat="1"/>
    <row r="560" s="138" customFormat="1"/>
    <row r="561" s="138" customFormat="1"/>
    <row r="562" s="138" customFormat="1"/>
    <row r="563" s="138" customFormat="1"/>
    <row r="564" s="138" customFormat="1"/>
    <row r="565" s="138" customFormat="1"/>
    <row r="566" s="138" customFormat="1"/>
    <row r="567" s="138" customFormat="1"/>
    <row r="568" s="138" customFormat="1"/>
    <row r="569" s="138" customFormat="1"/>
    <row r="570" s="138" customFormat="1"/>
    <row r="571" s="138" customFormat="1"/>
    <row r="572" s="138" customFormat="1"/>
    <row r="573" s="138" customFormat="1"/>
    <row r="574" s="138" customFormat="1"/>
    <row r="575" s="138" customFormat="1"/>
    <row r="576" s="138" customFormat="1"/>
    <row r="577" s="138" customFormat="1"/>
    <row r="578" s="138" customFormat="1"/>
    <row r="579" s="138" customFormat="1"/>
    <row r="580" s="138" customFormat="1"/>
    <row r="581" s="138" customFormat="1"/>
    <row r="582" s="138" customFormat="1"/>
    <row r="583" s="138" customFormat="1"/>
    <row r="584" s="138" customFormat="1"/>
    <row r="585" s="138" customFormat="1"/>
    <row r="586" s="138" customFormat="1"/>
    <row r="587" s="138" customFormat="1"/>
    <row r="588" s="138" customFormat="1"/>
    <row r="589" s="138" customFormat="1"/>
    <row r="590" s="138" customFormat="1"/>
    <row r="591" s="138" customFormat="1"/>
    <row r="592" s="138" customFormat="1"/>
    <row r="593" s="138" customFormat="1"/>
    <row r="594" s="138" customFormat="1"/>
    <row r="595" s="138" customFormat="1"/>
    <row r="596" s="138" customFormat="1"/>
    <row r="597" s="138" customFormat="1"/>
    <row r="598" s="138" customFormat="1"/>
    <row r="599" s="138" customFormat="1"/>
    <row r="600" s="138" customFormat="1"/>
    <row r="601" s="138" customFormat="1"/>
    <row r="602" s="138" customFormat="1"/>
    <row r="603" s="138" customFormat="1"/>
    <row r="604" s="138" customFormat="1"/>
    <row r="605" s="138" customFormat="1"/>
    <row r="606" s="138" customFormat="1"/>
    <row r="607" s="138" customFormat="1"/>
    <row r="608" s="138" customFormat="1"/>
    <row r="609" s="138" customFormat="1"/>
    <row r="610" s="138" customFormat="1"/>
    <row r="611" s="138" customFormat="1"/>
    <row r="612" s="138" customFormat="1"/>
    <row r="613" s="138" customFormat="1"/>
    <row r="614" s="138" customFormat="1"/>
    <row r="615" s="138" customFormat="1"/>
    <row r="616" s="138" customFormat="1"/>
    <row r="617" s="138" customFormat="1"/>
    <row r="618" s="138" customFormat="1"/>
    <row r="619" s="138" customFormat="1"/>
    <row r="620" s="138" customFormat="1"/>
    <row r="621" s="138" customFormat="1"/>
    <row r="622" s="138" customFormat="1"/>
    <row r="623" s="138" customFormat="1"/>
    <row r="624" s="138" customFormat="1"/>
    <row r="625" s="138" customFormat="1"/>
    <row r="626" s="138" customFormat="1"/>
    <row r="627" s="138" customFormat="1"/>
    <row r="628" s="138" customFormat="1"/>
    <row r="629" s="138" customFormat="1"/>
    <row r="630" s="138" customFormat="1"/>
    <row r="631" s="138" customFormat="1"/>
    <row r="632" s="138" customFormat="1"/>
    <row r="633" s="138" customFormat="1"/>
    <row r="634" s="138" customFormat="1"/>
    <row r="635" s="138" customFormat="1"/>
    <row r="636" s="138" customFormat="1"/>
    <row r="637" s="138" customFormat="1"/>
    <row r="638" s="138" customFormat="1"/>
    <row r="639" s="138" customFormat="1"/>
    <row r="640" s="138" customFormat="1"/>
    <row r="641" s="138" customFormat="1"/>
    <row r="642" s="138" customFormat="1"/>
    <row r="643" s="138" customFormat="1"/>
    <row r="644" s="138" customFormat="1"/>
    <row r="645" s="138" customFormat="1"/>
    <row r="646" s="138" customFormat="1"/>
    <row r="647" s="138" customFormat="1"/>
    <row r="648" s="138" customFormat="1"/>
    <row r="649" s="138" customFormat="1"/>
    <row r="650" s="138" customFormat="1"/>
    <row r="651" s="138" customFormat="1"/>
    <row r="652" s="138" customFormat="1"/>
    <row r="653" s="138" customFormat="1"/>
    <row r="654" s="138" customFormat="1"/>
    <row r="655" s="138" customFormat="1"/>
    <row r="656" s="138" customFormat="1"/>
    <row r="657" s="138" customFormat="1"/>
    <row r="658" s="138" customFormat="1"/>
    <row r="659" s="138" customFormat="1"/>
    <row r="660" s="138" customFormat="1"/>
    <row r="661" s="138" customFormat="1"/>
    <row r="662" s="138" customFormat="1"/>
    <row r="663" s="138" customFormat="1"/>
    <row r="664" s="138" customFormat="1"/>
    <row r="665" s="138" customFormat="1"/>
    <row r="666" s="138" customFormat="1"/>
    <row r="667" s="138" customFormat="1"/>
    <row r="668" s="138" customFormat="1"/>
    <row r="669" s="138" customFormat="1"/>
    <row r="670" s="138" customFormat="1"/>
    <row r="671" s="138" customFormat="1"/>
    <row r="672" s="138" customFormat="1"/>
    <row r="673" s="138" customFormat="1"/>
    <row r="674" s="138" customFormat="1"/>
    <row r="675" s="138" customFormat="1"/>
    <row r="676" s="138" customFormat="1"/>
    <row r="677" s="138" customFormat="1"/>
    <row r="678" s="138" customFormat="1"/>
    <row r="679" s="138" customFormat="1"/>
    <row r="680" s="138" customFormat="1"/>
    <row r="681" s="138" customFormat="1"/>
    <row r="682" s="138" customFormat="1"/>
    <row r="683" s="138" customFormat="1"/>
    <row r="684" s="138" customFormat="1"/>
    <row r="685" s="138" customFormat="1"/>
    <row r="686" s="138" customFormat="1"/>
    <row r="687" s="138" customFormat="1"/>
    <row r="688" s="138" customFormat="1"/>
    <row r="689" s="138" customFormat="1"/>
    <row r="690" s="138" customFormat="1"/>
    <row r="691" s="138" customFormat="1"/>
    <row r="692" s="138" customFormat="1"/>
    <row r="693" s="138" customFormat="1"/>
    <row r="694" s="138" customFormat="1"/>
    <row r="695" s="138" customFormat="1"/>
    <row r="696" s="138" customFormat="1"/>
    <row r="697" s="138" customFormat="1"/>
    <row r="698" s="138" customFormat="1"/>
    <row r="699" s="138" customFormat="1"/>
    <row r="700" s="138" customFormat="1"/>
    <row r="701" s="138" customFormat="1"/>
    <row r="702" s="138" customFormat="1"/>
    <row r="703" s="138" customFormat="1"/>
    <row r="704" s="138" customFormat="1"/>
    <row r="705" s="138" customFormat="1"/>
    <row r="706" s="138" customFormat="1"/>
    <row r="707" s="138" customFormat="1"/>
    <row r="708" s="138" customFormat="1"/>
    <row r="709" s="138" customFormat="1"/>
    <row r="710" s="138" customFormat="1"/>
    <row r="711" s="138" customFormat="1"/>
    <row r="712" s="138" customFormat="1"/>
    <row r="713" s="138" customFormat="1"/>
    <row r="714" s="138" customFormat="1"/>
    <row r="715" s="138" customFormat="1"/>
    <row r="716" s="138" customFormat="1"/>
    <row r="717" s="138" customFormat="1"/>
    <row r="718" s="138" customFormat="1"/>
    <row r="719" s="138" customFormat="1"/>
    <row r="720" s="138" customFormat="1"/>
    <row r="721" s="138" customFormat="1"/>
    <row r="722" s="138" customFormat="1"/>
    <row r="723" s="138" customFormat="1"/>
    <row r="724" s="138" customFormat="1"/>
    <row r="725" s="138" customFormat="1"/>
    <row r="726" s="138" customFormat="1"/>
    <row r="727" s="138" customFormat="1"/>
    <row r="728" s="138" customFormat="1"/>
    <row r="729" s="138" customFormat="1"/>
    <row r="730" s="138" customFormat="1"/>
    <row r="731" s="138" customFormat="1"/>
    <row r="732" s="138" customFormat="1"/>
    <row r="733" s="138" customFormat="1"/>
    <row r="734" s="138" customFormat="1"/>
    <row r="735" s="138" customFormat="1"/>
    <row r="736" s="138" customFormat="1"/>
    <row r="737" s="138" customFormat="1"/>
    <row r="738" s="138" customFormat="1"/>
    <row r="739" s="138" customFormat="1"/>
    <row r="740" s="138" customFormat="1"/>
    <row r="741" s="138" customFormat="1"/>
    <row r="742" s="138" customFormat="1"/>
    <row r="743" s="138" customFormat="1"/>
    <row r="744" s="138" customFormat="1"/>
    <row r="745" s="138" customFormat="1"/>
    <row r="746" s="138" customFormat="1"/>
    <row r="747" s="138" customFormat="1"/>
    <row r="748" s="138" customFormat="1"/>
    <row r="749" s="138" customFormat="1"/>
    <row r="750" s="138" customFormat="1"/>
    <row r="751" s="138" customFormat="1"/>
    <row r="752" s="138" customFormat="1"/>
    <row r="753" s="138" customFormat="1"/>
    <row r="754" s="138" customFormat="1"/>
    <row r="755" s="138" customFormat="1"/>
    <row r="756" s="138" customFormat="1"/>
    <row r="757" s="138" customFormat="1"/>
    <row r="758" s="138" customFormat="1"/>
    <row r="759" s="138" customFormat="1"/>
    <row r="760" s="138" customFormat="1"/>
    <row r="761" s="138" customFormat="1"/>
    <row r="762" s="138" customFormat="1"/>
    <row r="763" s="138" customFormat="1"/>
    <row r="764" s="138" customFormat="1"/>
    <row r="765" s="138" customFormat="1"/>
    <row r="766" s="138" customFormat="1"/>
    <row r="767" s="138" customFormat="1"/>
    <row r="768" s="138" customFormat="1"/>
    <row r="769" s="138" customFormat="1"/>
    <row r="770" s="138" customFormat="1"/>
    <row r="771" s="138" customFormat="1"/>
    <row r="772" s="138" customFormat="1"/>
    <row r="773" s="138" customFormat="1"/>
    <row r="774" s="138" customFormat="1"/>
    <row r="775" s="138" customFormat="1"/>
    <row r="776" s="138" customFormat="1"/>
    <row r="777" s="138" customFormat="1"/>
    <row r="778" s="138" customFormat="1"/>
    <row r="779" s="138" customFormat="1"/>
    <row r="780" s="138" customFormat="1"/>
    <row r="781" s="138" customFormat="1"/>
    <row r="782" s="138" customFormat="1"/>
    <row r="783" s="138" customFormat="1"/>
    <row r="784" s="138" customFormat="1"/>
    <row r="785" s="138" customFormat="1"/>
    <row r="786" s="138" customFormat="1"/>
    <row r="787" s="138" customFormat="1"/>
    <row r="788" s="138" customFormat="1"/>
    <row r="789" s="138" customFormat="1"/>
    <row r="790" s="138" customFormat="1"/>
    <row r="791" s="138" customFormat="1"/>
    <row r="792" s="138" customFormat="1"/>
    <row r="793" s="138" customFormat="1"/>
    <row r="794" s="138" customFormat="1"/>
    <row r="795" s="138" customFormat="1"/>
    <row r="796" s="138" customFormat="1"/>
    <row r="797" s="138" customFormat="1"/>
    <row r="798" s="138" customFormat="1"/>
    <row r="799" s="138" customFormat="1"/>
    <row r="800" s="138" customFormat="1"/>
    <row r="801" s="138" customFormat="1"/>
    <row r="802" s="138" customFormat="1"/>
    <row r="803" s="138" customFormat="1"/>
    <row r="804" s="138" customFormat="1"/>
    <row r="805" s="138" customFormat="1"/>
    <row r="806" s="138" customFormat="1"/>
    <row r="807" s="138" customFormat="1"/>
    <row r="808" s="138" customFormat="1"/>
    <row r="809" s="138" customFormat="1"/>
    <row r="810" s="138" customFormat="1"/>
    <row r="811" s="138" customFormat="1"/>
    <row r="812" s="138" customFormat="1"/>
    <row r="813" s="138" customFormat="1"/>
    <row r="814" s="138" customFormat="1"/>
    <row r="815" s="138" customFormat="1"/>
    <row r="816" s="138" customFormat="1"/>
    <row r="817" s="138" customFormat="1"/>
    <row r="818" s="138" customFormat="1"/>
    <row r="819" s="138" customFormat="1"/>
    <row r="820" s="138" customFormat="1"/>
    <row r="821" s="138" customFormat="1"/>
    <row r="822" s="138" customFormat="1"/>
    <row r="823" s="138" customFormat="1"/>
    <row r="824" s="138" customFormat="1"/>
    <row r="825" s="138" customFormat="1"/>
    <row r="826" s="138" customFormat="1"/>
    <row r="827" s="138" customFormat="1"/>
    <row r="828" s="138" customFormat="1"/>
    <row r="829" s="138" customFormat="1"/>
    <row r="830" s="138" customFormat="1"/>
    <row r="831" s="138" customFormat="1"/>
    <row r="832" s="138" customFormat="1"/>
    <row r="833" s="138" customFormat="1"/>
    <row r="834" s="138" customFormat="1"/>
    <row r="835" s="138" customFormat="1"/>
    <row r="836" s="138" customFormat="1"/>
    <row r="837" s="138" customFormat="1"/>
    <row r="838" s="138" customFormat="1"/>
    <row r="839" s="138" customFormat="1"/>
    <row r="840" s="138" customFormat="1"/>
    <row r="841" s="138" customFormat="1"/>
    <row r="842" s="138" customFormat="1"/>
    <row r="843" s="138" customFormat="1"/>
    <row r="844" s="138" customFormat="1"/>
    <row r="845" s="138" customFormat="1"/>
    <row r="846" s="138" customFormat="1"/>
    <row r="847" s="138" customFormat="1"/>
    <row r="848" s="138" customFormat="1"/>
    <row r="849" s="138" customFormat="1"/>
    <row r="850" s="138" customFormat="1"/>
    <row r="851" s="138" customFormat="1"/>
    <row r="852" s="138" customFormat="1"/>
    <row r="853" s="138" customFormat="1"/>
    <row r="854" s="138" customFormat="1"/>
    <row r="855" s="138" customFormat="1"/>
    <row r="856" s="138" customFormat="1"/>
    <row r="857" s="138" customFormat="1"/>
    <row r="858" s="138" customFormat="1"/>
    <row r="859" s="138" customFormat="1"/>
    <row r="860" s="138" customFormat="1"/>
    <row r="861" s="138" customFormat="1"/>
    <row r="862" s="138" customFormat="1"/>
    <row r="863" s="138" customFormat="1"/>
    <row r="864" s="138" customFormat="1"/>
    <row r="865" s="138" customFormat="1"/>
    <row r="866" s="138" customFormat="1"/>
    <row r="867" s="138" customFormat="1"/>
    <row r="868" s="138" customFormat="1"/>
    <row r="869" s="138" customFormat="1"/>
    <row r="870" s="138" customFormat="1"/>
    <row r="871" s="138" customFormat="1"/>
    <row r="872" s="138" customFormat="1"/>
    <row r="873" s="138" customFormat="1"/>
    <row r="874" s="138" customFormat="1"/>
    <row r="875" s="138" customFormat="1"/>
    <row r="876" s="138" customFormat="1"/>
    <row r="877" s="138" customFormat="1"/>
    <row r="878" s="138" customFormat="1"/>
    <row r="879" s="138" customFormat="1"/>
    <row r="880" s="138" customFormat="1"/>
    <row r="881" s="138" customFormat="1"/>
    <row r="882" s="138" customFormat="1"/>
    <row r="883" s="138" customFormat="1"/>
    <row r="884" s="138" customFormat="1"/>
    <row r="885" s="138" customFormat="1"/>
    <row r="886" s="138" customFormat="1"/>
    <row r="887" s="138" customFormat="1"/>
    <row r="888" s="138" customFormat="1"/>
    <row r="889" s="138" customFormat="1"/>
    <row r="890" s="138" customFormat="1"/>
    <row r="891" s="138" customFormat="1"/>
    <row r="892" s="138" customFormat="1"/>
    <row r="893" s="138" customFormat="1"/>
    <row r="894" s="138" customFormat="1"/>
    <row r="895" s="138" customFormat="1"/>
    <row r="896" s="138" customFormat="1"/>
    <row r="897" s="138" customFormat="1"/>
    <row r="898" s="138" customFormat="1"/>
    <row r="899" s="138" customFormat="1"/>
    <row r="900" s="138" customFormat="1"/>
    <row r="901" s="138" customFormat="1"/>
    <row r="902" s="138" customFormat="1"/>
    <row r="903" s="138" customFormat="1"/>
    <row r="904" s="138" customFormat="1"/>
    <row r="905" s="138" customFormat="1"/>
    <row r="906" s="138" customFormat="1"/>
    <row r="907" s="138" customFormat="1"/>
    <row r="908" s="138" customFormat="1"/>
    <row r="909" s="138" customFormat="1"/>
    <row r="910" s="138" customFormat="1"/>
    <row r="911" s="138" customFormat="1"/>
    <row r="912" s="138" customFormat="1"/>
    <row r="913" s="138" customFormat="1"/>
    <row r="914" s="138" customFormat="1"/>
    <row r="915" s="138" customFormat="1"/>
    <row r="916" s="138" customFormat="1"/>
    <row r="917" s="138" customFormat="1"/>
    <row r="918" s="138" customFormat="1"/>
    <row r="919" s="138" customFormat="1"/>
    <row r="920" s="138" customFormat="1"/>
    <row r="921" s="138" customFormat="1"/>
    <row r="922" s="138" customFormat="1"/>
    <row r="923" s="138" customFormat="1"/>
    <row r="924" s="138" customFormat="1"/>
    <row r="925" s="138" customFormat="1"/>
    <row r="926" s="138" customFormat="1"/>
    <row r="927" s="138" customFormat="1"/>
    <row r="928" s="138" customFormat="1"/>
    <row r="929" s="138" customFormat="1"/>
    <row r="930" s="138" customFormat="1"/>
    <row r="931" s="138" customFormat="1"/>
    <row r="932" s="138" customFormat="1"/>
    <row r="933" s="138" customFormat="1"/>
    <row r="934" s="138" customFormat="1"/>
    <row r="935" s="138" customFormat="1"/>
    <row r="936" s="138" customFormat="1"/>
    <row r="937" s="138" customFormat="1"/>
    <row r="938" s="138" customFormat="1"/>
    <row r="939" s="138" customFormat="1"/>
    <row r="940" s="138" customFormat="1"/>
    <row r="941" s="138" customFormat="1"/>
    <row r="942" s="138" customFormat="1"/>
    <row r="943" s="138" customFormat="1"/>
    <row r="944" s="138" customFormat="1"/>
    <row r="945" s="138" customFormat="1"/>
    <row r="946" s="138" customFormat="1"/>
    <row r="947" s="138" customFormat="1"/>
    <row r="948" s="138" customFormat="1"/>
    <row r="949" s="138" customFormat="1"/>
    <row r="950" s="138" customFormat="1"/>
    <row r="951" s="138" customFormat="1"/>
    <row r="952" s="138" customFormat="1"/>
    <row r="953" s="138" customFormat="1"/>
    <row r="954" s="138" customFormat="1"/>
    <row r="955" s="138" customFormat="1"/>
    <row r="956" s="138" customFormat="1"/>
    <row r="957" s="138" customFormat="1"/>
    <row r="958" s="138" customFormat="1"/>
    <row r="959" s="138" customFormat="1"/>
    <row r="960" s="138" customFormat="1"/>
    <row r="961" s="138" customFormat="1"/>
    <row r="962" s="138" customFormat="1"/>
    <row r="963" s="138" customFormat="1"/>
    <row r="964" s="138" customFormat="1"/>
    <row r="965" s="138" customFormat="1"/>
    <row r="966" s="138" customFormat="1"/>
    <row r="967" s="138" customFormat="1"/>
    <row r="968" s="138" customFormat="1"/>
    <row r="969" s="138" customFormat="1"/>
    <row r="970" s="138" customFormat="1"/>
    <row r="971" s="138" customFormat="1"/>
    <row r="972" s="138" customFormat="1"/>
    <row r="973" s="138" customFormat="1"/>
    <row r="974" s="138" customFormat="1"/>
    <row r="975" s="138" customFormat="1"/>
    <row r="976" s="138" customFormat="1"/>
    <row r="977" s="138" customFormat="1"/>
    <row r="978" s="138" customFormat="1"/>
    <row r="979" s="138" customFormat="1"/>
    <row r="980" s="138" customFormat="1"/>
    <row r="981" s="138" customFormat="1"/>
    <row r="982" s="138" customFormat="1"/>
    <row r="983" s="138" customFormat="1"/>
    <row r="984" s="138" customFormat="1"/>
    <row r="985" s="138" customFormat="1"/>
    <row r="986" s="138" customFormat="1"/>
    <row r="987" s="138" customFormat="1"/>
    <row r="988" s="138" customFormat="1"/>
    <row r="989" s="138" customFormat="1"/>
    <row r="990" s="138" customFormat="1"/>
    <row r="991" s="138" customFormat="1"/>
    <row r="992" s="138" customFormat="1"/>
    <row r="993" s="138" customFormat="1"/>
    <row r="994" s="138" customFormat="1"/>
    <row r="995" s="138" customFormat="1"/>
    <row r="996" s="138" customFormat="1"/>
    <row r="997" s="138" customFormat="1"/>
    <row r="998" s="138" customFormat="1"/>
    <row r="999" s="138" customFormat="1"/>
    <row r="1000" s="138" customFormat="1"/>
    <row r="1001" s="138" customFormat="1"/>
    <row r="1002" s="138" customFormat="1"/>
    <row r="1003" s="138" customFormat="1"/>
    <row r="1004" s="138" customFormat="1"/>
    <row r="1005" s="138" customFormat="1"/>
    <row r="1006" s="138" customFormat="1"/>
    <row r="1007" s="138" customFormat="1"/>
    <row r="1008" s="138" customFormat="1"/>
    <row r="1009" s="138" customFormat="1"/>
    <row r="1010" s="138" customFormat="1"/>
    <row r="1011" s="138" customFormat="1"/>
    <row r="1012" s="138" customFormat="1"/>
    <row r="1013" s="138" customFormat="1"/>
    <row r="1014" s="138" customFormat="1"/>
    <row r="1015" s="138" customFormat="1"/>
    <row r="1016" s="138" customFormat="1"/>
    <row r="1017" s="138" customFormat="1"/>
    <row r="1018" s="138" customFormat="1"/>
    <row r="1019" s="138" customFormat="1"/>
    <row r="1020" s="138" customFormat="1"/>
    <row r="1021" s="138" customFormat="1"/>
    <row r="1022" s="138" customFormat="1"/>
    <row r="1023" s="138" customFormat="1"/>
    <row r="1024" s="138" customFormat="1"/>
    <row r="1025" s="138" customFormat="1"/>
    <row r="1026" s="138" customFormat="1"/>
    <row r="1027" s="138" customFormat="1"/>
    <row r="1028" s="138" customFormat="1"/>
    <row r="1029" s="138" customFormat="1"/>
    <row r="1030" s="138" customFormat="1"/>
    <row r="1031" s="138" customFormat="1"/>
    <row r="1032" s="138" customFormat="1"/>
    <row r="1033" s="138" customFormat="1"/>
    <row r="1034" s="138" customFormat="1"/>
    <row r="1035" s="138" customFormat="1"/>
    <row r="1036" s="138" customFormat="1"/>
    <row r="1037" s="138" customFormat="1"/>
    <row r="1038" s="138" customFormat="1"/>
    <row r="1039" s="138" customFormat="1"/>
    <row r="1040" s="138" customFormat="1"/>
    <row r="1041" s="138" customFormat="1"/>
    <row r="1042" s="138" customFormat="1"/>
    <row r="1043" s="138" customFormat="1"/>
    <row r="1044" s="138" customFormat="1"/>
    <row r="1045" s="138" customFormat="1"/>
    <row r="1046" s="138" customFormat="1"/>
    <row r="1047" s="138" customFormat="1"/>
    <row r="1048" s="138" customFormat="1"/>
    <row r="1049" s="138" customFormat="1"/>
    <row r="1050" s="138" customFormat="1"/>
    <row r="1051" s="138" customFormat="1"/>
    <row r="1052" s="138" customFormat="1"/>
    <row r="1053" s="138" customFormat="1"/>
    <row r="1054" s="138" customFormat="1"/>
    <row r="1055" s="138" customFormat="1"/>
    <row r="1056" s="138" customFormat="1"/>
    <row r="1057" s="138" customFormat="1"/>
    <row r="1058" s="138" customFormat="1"/>
    <row r="1059" s="138" customFormat="1"/>
    <row r="1060" s="138" customFormat="1"/>
    <row r="1061" s="138" customFormat="1"/>
    <row r="1062" s="138" customFormat="1"/>
    <row r="1063" s="138" customFormat="1"/>
    <row r="1064" s="138" customFormat="1"/>
    <row r="1065" s="138" customFormat="1"/>
    <row r="1066" s="138" customFormat="1"/>
    <row r="1067" s="138" customFormat="1"/>
    <row r="1068" s="138" customFormat="1"/>
    <row r="1069" s="138" customFormat="1"/>
    <row r="1070" s="138" customFormat="1"/>
    <row r="1071" s="138" customFormat="1"/>
    <row r="1072" s="138" customFormat="1"/>
    <row r="1073" s="138" customFormat="1"/>
    <row r="1074" s="138" customFormat="1"/>
    <row r="1075" s="138" customFormat="1"/>
    <row r="1076" s="138" customFormat="1"/>
    <row r="1077" s="138" customFormat="1"/>
    <row r="1078" s="138" customFormat="1"/>
    <row r="1079" s="138" customFormat="1"/>
    <row r="1080" s="138" customFormat="1"/>
    <row r="1081" s="138" customFormat="1"/>
    <row r="1082" s="138" customFormat="1"/>
    <row r="1083" s="138" customFormat="1"/>
    <row r="1084" s="138" customFormat="1"/>
    <row r="1085" s="138" customFormat="1"/>
    <row r="1086" s="138" customFormat="1"/>
    <row r="1087" s="138" customFormat="1"/>
    <row r="1088" s="138" customFormat="1"/>
    <row r="1089" s="138" customFormat="1"/>
    <row r="1090" s="138" customFormat="1"/>
    <row r="1091" s="138" customFormat="1"/>
    <row r="1092" s="138" customFormat="1"/>
    <row r="1093" s="138" customFormat="1"/>
    <row r="1094" s="138" customFormat="1"/>
    <row r="1095" s="138" customFormat="1"/>
    <row r="1096" s="138" customFormat="1"/>
    <row r="1097" s="138" customFormat="1"/>
    <row r="1098" s="138" customFormat="1"/>
    <row r="1099" s="138" customFormat="1"/>
    <row r="1100" s="138" customFormat="1"/>
    <row r="1101" s="138" customFormat="1"/>
    <row r="1102" s="138" customFormat="1"/>
    <row r="1103" s="138" customFormat="1"/>
    <row r="1104" s="138" customFormat="1"/>
    <row r="1105" s="138" customFormat="1"/>
    <row r="1106" s="138" customFormat="1"/>
    <row r="1107" s="138" customFormat="1"/>
    <row r="1108" s="138" customFormat="1"/>
    <row r="1109" s="138" customFormat="1"/>
    <row r="1110" s="138" customFormat="1"/>
    <row r="1111" s="138" customFormat="1"/>
    <row r="1112" s="138" customFormat="1"/>
    <row r="1113" s="138" customFormat="1"/>
    <row r="1114" s="138" customFormat="1"/>
    <row r="1115" s="138" customFormat="1"/>
    <row r="1116" s="138" customFormat="1"/>
    <row r="1117" s="138" customFormat="1"/>
    <row r="1118" s="138" customFormat="1"/>
    <row r="1119" s="138" customFormat="1"/>
    <row r="1120" s="138" customFormat="1"/>
    <row r="1121" s="138" customFormat="1"/>
    <row r="1122" s="138" customFormat="1"/>
    <row r="1123" s="138" customFormat="1"/>
    <row r="1124" s="138" customFormat="1"/>
    <row r="1125" s="138" customFormat="1"/>
    <row r="1126" s="138" customFormat="1"/>
    <row r="1127" s="138" customFormat="1"/>
    <row r="1128" s="138" customFormat="1"/>
    <row r="1129" s="138" customFormat="1"/>
    <row r="1130" s="138" customFormat="1"/>
    <row r="1131" s="138" customFormat="1"/>
    <row r="1132" s="138" customFormat="1"/>
    <row r="1133" s="138" customFormat="1"/>
    <row r="1134" s="138" customFormat="1"/>
    <row r="1135" s="138" customFormat="1"/>
    <row r="1136" s="138" customFormat="1"/>
    <row r="1137" s="138" customFormat="1"/>
    <row r="1138" s="138" customFormat="1"/>
    <row r="1139" s="138" customFormat="1"/>
    <row r="1140" s="138" customFormat="1"/>
    <row r="1141" s="138" customFormat="1"/>
    <row r="1142" s="138" customFormat="1"/>
    <row r="1143" s="138" customFormat="1"/>
    <row r="1144" s="138" customFormat="1"/>
    <row r="1145" s="138" customFormat="1"/>
    <row r="1146" s="138" customFormat="1"/>
    <row r="1147" s="138" customFormat="1"/>
    <row r="1148" s="138" customFormat="1"/>
    <row r="1149" s="138" customFormat="1"/>
    <row r="1150" s="138" customFormat="1"/>
    <row r="1151" s="138" customFormat="1"/>
    <row r="1152" s="138" customFormat="1"/>
    <row r="1153" s="138" customFormat="1"/>
    <row r="1154" s="138" customFormat="1"/>
    <row r="1155" s="138" customFormat="1"/>
    <row r="1156" s="138" customFormat="1"/>
    <row r="1157" s="138" customFormat="1"/>
    <row r="1158" s="138" customFormat="1"/>
    <row r="1159" s="138" customFormat="1"/>
    <row r="1160" s="138" customFormat="1"/>
    <row r="1161" s="138" customFormat="1"/>
    <row r="1162" s="138" customFormat="1"/>
    <row r="1163" s="138" customFormat="1"/>
    <row r="1164" s="138" customFormat="1"/>
    <row r="1165" s="138" customFormat="1"/>
    <row r="1166" s="138" customFormat="1"/>
    <row r="1167" s="138" customFormat="1"/>
    <row r="1168" s="138" customFormat="1"/>
    <row r="1169" s="138" customFormat="1"/>
    <row r="1170" s="138" customFormat="1"/>
    <row r="1171" s="138" customFormat="1"/>
    <row r="1172" s="138" customFormat="1"/>
    <row r="1173" s="138" customFormat="1"/>
    <row r="1174" s="138" customFormat="1"/>
    <row r="1175" s="138" customFormat="1"/>
    <row r="1176" s="138" customFormat="1"/>
    <row r="1177" s="138" customFormat="1"/>
    <row r="1178" s="138" customFormat="1"/>
    <row r="1179" s="138" customFormat="1"/>
    <row r="1180" s="138" customFormat="1"/>
    <row r="1181" s="138" customFormat="1"/>
    <row r="1182" s="138" customFormat="1"/>
    <row r="1183" s="138" customFormat="1"/>
    <row r="1184" s="138" customFormat="1"/>
    <row r="1185" s="138" customFormat="1"/>
    <row r="1186" s="138" customFormat="1"/>
    <row r="1187" s="138" customFormat="1"/>
    <row r="1188" s="138" customFormat="1"/>
    <row r="1189" s="138" customFormat="1"/>
    <row r="1190" s="138" customFormat="1"/>
    <row r="1191" s="138" customFormat="1"/>
    <row r="1192" s="138" customFormat="1"/>
    <row r="1193" s="138" customFormat="1"/>
    <row r="1194" s="138" customFormat="1"/>
    <row r="1195" s="138" customFormat="1"/>
    <row r="1196" s="138" customFormat="1"/>
    <row r="1197" s="138" customFormat="1"/>
    <row r="1198" s="138" customFormat="1"/>
    <row r="1199" s="138" customFormat="1"/>
    <row r="1200" s="138" customFormat="1"/>
    <row r="1201" s="138" customFormat="1"/>
    <row r="1202" s="138" customFormat="1"/>
    <row r="1203" s="138" customFormat="1"/>
    <row r="1204" s="138" customFormat="1"/>
    <row r="1205" s="138" customFormat="1"/>
    <row r="1206" s="138" customFormat="1"/>
    <row r="1207" s="138" customFormat="1"/>
    <row r="1208" s="138" customFormat="1"/>
    <row r="1209" s="138" customFormat="1"/>
    <row r="1210" s="138" customFormat="1"/>
    <row r="1211" s="138" customFormat="1"/>
    <row r="1212" s="138" customFormat="1"/>
    <row r="1213" s="138" customFormat="1"/>
    <row r="1214" s="138" customFormat="1"/>
    <row r="1215" s="138" customFormat="1"/>
    <row r="1216" s="138" customFormat="1"/>
    <row r="1217" s="138" customFormat="1"/>
    <row r="1218" s="138" customFormat="1"/>
    <row r="1219" s="138" customFormat="1"/>
    <row r="1220" s="138" customFormat="1"/>
    <row r="1221" s="138" customFormat="1"/>
    <row r="1222" s="138" customFormat="1"/>
    <row r="1223" s="138" customFormat="1"/>
    <row r="1224" s="138" customFormat="1"/>
    <row r="1225" s="138" customFormat="1"/>
    <row r="1226" s="138" customFormat="1"/>
    <row r="1227" s="138" customFormat="1"/>
    <row r="1228" s="138" customFormat="1"/>
    <row r="1229" s="138" customFormat="1"/>
    <row r="1230" s="138" customFormat="1"/>
    <row r="1231" s="138" customFormat="1"/>
    <row r="1232" s="138" customFormat="1"/>
    <row r="1233" s="138" customFormat="1"/>
    <row r="1234" s="138" customFormat="1"/>
    <row r="1235" s="138" customFormat="1"/>
    <row r="1236" s="138" customFormat="1"/>
    <row r="1237" s="138" customFormat="1"/>
    <row r="1238" s="138" customFormat="1"/>
    <row r="1239" s="138" customFormat="1"/>
    <row r="1240" s="138" customFormat="1"/>
    <row r="1241" s="138" customFormat="1"/>
    <row r="1242" s="138" customFormat="1"/>
    <row r="1243" s="138" customFormat="1"/>
    <row r="1244" s="138" customFormat="1"/>
    <row r="1245" s="138" customFormat="1"/>
    <row r="1246" s="138" customFormat="1"/>
    <row r="1247" s="138" customFormat="1"/>
    <row r="1248" s="138" customFormat="1"/>
    <row r="1249" s="138" customFormat="1"/>
    <row r="1250" s="138" customFormat="1"/>
    <row r="1251" s="138" customFormat="1"/>
    <row r="1252" s="138" customFormat="1"/>
    <row r="1253" s="138" customFormat="1"/>
    <row r="1254" s="138" customFormat="1"/>
    <row r="1255" s="138" customFormat="1"/>
    <row r="1256" s="138" customFormat="1"/>
    <row r="1257" s="138" customFormat="1"/>
    <row r="1258" s="138" customFormat="1"/>
    <row r="1259" s="138" customFormat="1"/>
    <row r="1260" s="138" customFormat="1"/>
    <row r="1261" s="138" customFormat="1"/>
    <row r="1262" s="138" customFormat="1"/>
    <row r="1263" s="138" customFormat="1"/>
    <row r="1264" s="138" customFormat="1"/>
    <row r="1265" s="138" customFormat="1"/>
    <row r="1266" s="138" customFormat="1"/>
    <row r="1267" s="138" customFormat="1"/>
    <row r="1268" s="138" customFormat="1"/>
    <row r="1269" s="138" customFormat="1"/>
    <row r="1270" s="138" customFormat="1"/>
    <row r="1271" s="138" customFormat="1"/>
    <row r="1272" s="138" customFormat="1"/>
    <row r="1273" s="138" customFormat="1"/>
    <row r="1274" s="138" customFormat="1"/>
    <row r="1275" s="138" customFormat="1"/>
    <row r="1276" s="138" customFormat="1"/>
    <row r="1277" s="138" customFormat="1"/>
    <row r="1278" s="138" customFormat="1"/>
    <row r="1279" s="138" customFormat="1"/>
    <row r="1280" s="138" customFormat="1"/>
    <row r="1281" s="138" customFormat="1"/>
    <row r="1282" s="138" customFormat="1"/>
    <row r="1283" s="138" customFormat="1"/>
    <row r="1284" s="138" customFormat="1"/>
    <row r="1285" s="138" customFormat="1"/>
    <row r="1286" s="138" customFormat="1"/>
    <row r="1287" s="138" customFormat="1"/>
    <row r="1288" s="138" customFormat="1"/>
    <row r="1289" s="138" customFormat="1"/>
    <row r="1290" s="138" customFormat="1"/>
    <row r="1291" s="138" customFormat="1"/>
    <row r="1292" s="138" customFormat="1"/>
    <row r="1293" s="138" customFormat="1"/>
    <row r="1294" s="138" customFormat="1"/>
    <row r="1295" s="138" customFormat="1"/>
    <row r="1296" s="138" customFormat="1"/>
    <row r="1297" s="138" customFormat="1"/>
    <row r="1298" s="138" customFormat="1"/>
    <row r="1299" s="138" customFormat="1"/>
    <row r="1300" s="138" customFormat="1"/>
    <row r="1301" s="138" customFormat="1"/>
    <row r="1302" s="138" customFormat="1"/>
    <row r="1303" s="138" customFormat="1"/>
    <row r="1304" s="138" customFormat="1"/>
    <row r="1305" s="138" customFormat="1"/>
    <row r="1306" s="138" customFormat="1"/>
    <row r="1307" s="138" customFormat="1"/>
    <row r="1308" s="138" customFormat="1"/>
    <row r="1309" s="138" customFormat="1"/>
    <row r="1310" s="138" customFormat="1"/>
    <row r="1311" s="138" customFormat="1"/>
    <row r="1312" s="138" customFormat="1"/>
    <row r="1313" s="138" customFormat="1"/>
    <row r="1314" s="138" customFormat="1"/>
    <row r="1315" s="138" customFormat="1"/>
    <row r="1316" s="138" customFormat="1"/>
    <row r="1317" s="138" customFormat="1"/>
    <row r="1318" s="138" customFormat="1"/>
    <row r="1319" s="138" customFormat="1"/>
    <row r="1320" s="138" customFormat="1"/>
    <row r="1321" s="138" customFormat="1"/>
    <row r="1322" s="138" customFormat="1"/>
    <row r="1323" s="138" customFormat="1"/>
    <row r="1324" s="138" customFormat="1"/>
    <row r="1325" s="138" customFormat="1"/>
    <row r="1326" s="138" customFormat="1"/>
    <row r="1327" s="138" customFormat="1"/>
    <row r="1328" s="138" customFormat="1"/>
    <row r="1329" s="138" customFormat="1"/>
    <row r="1330" s="138" customFormat="1"/>
    <row r="1331" s="138" customFormat="1"/>
    <row r="1332" s="138" customFormat="1"/>
    <row r="1333" s="138" customFormat="1"/>
    <row r="1334" s="138" customFormat="1"/>
    <row r="1335" s="138" customFormat="1"/>
    <row r="1336" s="138" customFormat="1"/>
    <row r="1337" s="138" customFormat="1"/>
    <row r="1338" s="138" customFormat="1"/>
    <row r="1339" s="138" customFormat="1"/>
    <row r="1340" s="138" customFormat="1"/>
    <row r="1341" s="138" customFormat="1"/>
    <row r="1342" s="138" customFormat="1"/>
    <row r="1343" s="138" customFormat="1"/>
    <row r="1344" s="138" customFormat="1"/>
    <row r="1345" s="138" customFormat="1"/>
    <row r="1346" s="138" customFormat="1"/>
    <row r="1347" s="138" customFormat="1"/>
    <row r="1348" s="138" customFormat="1"/>
    <row r="1349" s="138" customFormat="1"/>
    <row r="1350" s="138" customFormat="1"/>
    <row r="1351" s="138" customFormat="1"/>
    <row r="1352" s="138" customFormat="1"/>
    <row r="1353" s="138" customFormat="1"/>
    <row r="1354" s="138" customFormat="1"/>
    <row r="1355" s="138" customFormat="1"/>
    <row r="1356" s="138" customFormat="1"/>
    <row r="1357" s="138" customFormat="1"/>
    <row r="1358" s="138" customFormat="1"/>
    <row r="1359" s="138" customFormat="1"/>
    <row r="1360" s="138" customFormat="1"/>
    <row r="1361" s="138" customFormat="1"/>
    <row r="1362" s="138" customFormat="1"/>
    <row r="1363" s="138" customFormat="1"/>
    <row r="1364" s="138" customFormat="1"/>
    <row r="1365" s="138" customFormat="1"/>
    <row r="1366" s="138" customFormat="1"/>
    <row r="1367" s="138" customFormat="1"/>
    <row r="1368" s="138" customFormat="1"/>
    <row r="1369" s="138" customFormat="1"/>
    <row r="1370" s="138" customFormat="1"/>
    <row r="1371" s="138" customFormat="1"/>
    <row r="1372" s="138" customFormat="1"/>
    <row r="1373" s="138" customFormat="1"/>
    <row r="1374" s="138" customFormat="1"/>
    <row r="1375" s="138" customFormat="1"/>
    <row r="1376" s="138" customFormat="1"/>
    <row r="1377" s="138" customFormat="1"/>
    <row r="1378" s="138" customFormat="1"/>
    <row r="1379" s="138" customFormat="1"/>
    <row r="1380" s="138" customFormat="1"/>
    <row r="1381" s="138" customFormat="1"/>
    <row r="1382" s="138" customFormat="1"/>
    <row r="1383" s="138" customFormat="1"/>
    <row r="1384" s="138" customFormat="1"/>
    <row r="1385" s="138" customFormat="1"/>
    <row r="1386" s="138" customFormat="1"/>
    <row r="1387" s="138" customFormat="1"/>
    <row r="1388" s="138" customFormat="1"/>
    <row r="1389" s="138" customFormat="1"/>
    <row r="1390" s="138" customFormat="1"/>
    <row r="1391" s="138" customFormat="1"/>
    <row r="1392" s="138" customFormat="1"/>
    <row r="1393" s="138" customFormat="1"/>
    <row r="1394" s="138" customFormat="1"/>
    <row r="1395" s="138" customFormat="1"/>
    <row r="1396" s="138" customFormat="1"/>
    <row r="1397" s="138" customFormat="1"/>
    <row r="1398" s="138" customFormat="1"/>
    <row r="1399" s="138" customFormat="1"/>
    <row r="1400" s="138" customFormat="1"/>
    <row r="1401" s="138" customFormat="1"/>
    <row r="1402" s="138" customFormat="1"/>
    <row r="1403" s="138" customFormat="1"/>
    <row r="1404" s="138" customFormat="1"/>
    <row r="1405" s="138" customFormat="1"/>
    <row r="1406" s="138" customFormat="1"/>
    <row r="1407" s="138" customFormat="1"/>
    <row r="1408" s="138" customFormat="1"/>
    <row r="1409" s="138" customFormat="1"/>
    <row r="1410" s="138" customFormat="1"/>
    <row r="1411" s="138" customFormat="1"/>
    <row r="1412" s="138" customFormat="1"/>
    <row r="1413" s="138" customFormat="1"/>
    <row r="1414" s="138" customFormat="1"/>
    <row r="1415" s="138" customFormat="1"/>
    <row r="1416" s="138" customFormat="1"/>
    <row r="1417" s="138" customFormat="1"/>
    <row r="1418" s="138" customFormat="1"/>
    <row r="1419" s="138" customFormat="1"/>
    <row r="1420" s="138" customFormat="1"/>
    <row r="1421" s="138" customFormat="1"/>
    <row r="1422" s="138" customFormat="1"/>
    <row r="1423" s="138" customFormat="1"/>
    <row r="1424" s="138" customFormat="1"/>
    <row r="1425" s="138" customFormat="1"/>
    <row r="1426" s="138" customFormat="1"/>
    <row r="1427" s="138" customFormat="1"/>
    <row r="1428" s="138" customFormat="1"/>
    <row r="1429" s="138" customFormat="1"/>
    <row r="1430" s="138" customFormat="1"/>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A9694"/>
  </sheetPr>
  <dimension ref="A1:CD155"/>
  <sheetViews>
    <sheetView zoomScaleNormal="100" workbookViewId="0"/>
  </sheetViews>
  <sheetFormatPr defaultRowHeight="15" outlineLevelCol="1"/>
  <cols>
    <col min="1" max="2" width="55.7109375" style="138" customWidth="1"/>
    <col min="3" max="3" width="11.28515625" style="138" customWidth="1" outlineLevel="1"/>
    <col min="4" max="4" width="11.28515625" style="138" bestFit="1" customWidth="1"/>
    <col min="5" max="5" width="10.140625" style="138" bestFit="1" customWidth="1"/>
    <col min="6" max="6" width="12.140625" style="138" bestFit="1" customWidth="1"/>
    <col min="7" max="16384" width="9.140625" style="138"/>
  </cols>
  <sheetData>
    <row r="1" spans="1:12" s="20" customFormat="1">
      <c r="A1" s="92" t="s">
        <v>1036</v>
      </c>
      <c r="B1" s="92" t="s">
        <v>1035</v>
      </c>
      <c r="C1" s="88"/>
      <c r="D1" s="88"/>
      <c r="E1" s="88"/>
      <c r="F1" s="88"/>
      <c r="G1" s="85"/>
      <c r="H1" s="85"/>
      <c r="I1" s="85"/>
      <c r="J1" s="85"/>
      <c r="K1" s="85"/>
      <c r="L1" s="85"/>
    </row>
    <row r="3" spans="1:12" ht="30">
      <c r="A3" s="41" t="s">
        <v>816</v>
      </c>
      <c r="B3" s="41" t="s">
        <v>815</v>
      </c>
      <c r="C3" s="43" t="s">
        <v>817</v>
      </c>
      <c r="D3" s="43" t="s">
        <v>818</v>
      </c>
      <c r="E3" s="43" t="s">
        <v>819</v>
      </c>
      <c r="F3" s="43" t="s">
        <v>1034</v>
      </c>
      <c r="G3" s="148"/>
      <c r="H3" s="148"/>
      <c r="I3" s="148"/>
      <c r="J3" s="148"/>
      <c r="K3" s="148"/>
      <c r="L3" s="148"/>
    </row>
    <row r="4" spans="1:12">
      <c r="A4" s="241" t="s">
        <v>820</v>
      </c>
      <c r="B4" s="242" t="s">
        <v>696</v>
      </c>
      <c r="C4" s="266">
        <v>4090662.325826</v>
      </c>
      <c r="D4" s="266">
        <v>3553004.7396800001</v>
      </c>
      <c r="E4" s="266">
        <v>4130319.7084249998</v>
      </c>
      <c r="F4" s="266">
        <v>5168667.69527</v>
      </c>
    </row>
    <row r="5" spans="1:12">
      <c r="A5" s="241" t="s">
        <v>822</v>
      </c>
      <c r="B5" s="242" t="s">
        <v>821</v>
      </c>
      <c r="C5" s="266">
        <v>86987.774598999997</v>
      </c>
      <c r="D5" s="266">
        <v>25316.424316000001</v>
      </c>
      <c r="E5" s="266">
        <v>25543.327902000001</v>
      </c>
      <c r="F5" s="266">
        <v>41971.016162</v>
      </c>
    </row>
    <row r="6" spans="1:12">
      <c r="A6" s="243" t="s">
        <v>824</v>
      </c>
      <c r="B6" s="244" t="s">
        <v>823</v>
      </c>
      <c r="C6" s="267">
        <v>4177650.1004249998</v>
      </c>
      <c r="D6" s="267">
        <v>3578321.1639960003</v>
      </c>
      <c r="E6" s="267">
        <v>4155863.0363269998</v>
      </c>
      <c r="F6" s="267">
        <v>5210638.7114319997</v>
      </c>
    </row>
    <row r="7" spans="1:12">
      <c r="A7" s="245" t="s">
        <v>826</v>
      </c>
      <c r="B7" s="246" t="s">
        <v>825</v>
      </c>
      <c r="C7" s="266">
        <v>2144742.9802259998</v>
      </c>
      <c r="D7" s="266">
        <v>1795673.56981</v>
      </c>
      <c r="E7" s="266">
        <v>2206986.8882189998</v>
      </c>
      <c r="F7" s="266">
        <v>2870758.7674219999</v>
      </c>
    </row>
    <row r="8" spans="1:12">
      <c r="A8" s="245" t="s">
        <v>828</v>
      </c>
      <c r="B8" s="246" t="s">
        <v>827</v>
      </c>
      <c r="C8" s="266">
        <v>236790.91789799999</v>
      </c>
      <c r="D8" s="266">
        <v>219868.30910499999</v>
      </c>
      <c r="E8" s="266">
        <v>237786.65621099999</v>
      </c>
      <c r="F8" s="266">
        <v>279852.76763000002</v>
      </c>
    </row>
    <row r="9" spans="1:12">
      <c r="A9" s="245" t="s">
        <v>830</v>
      </c>
      <c r="B9" s="246" t="s">
        <v>829</v>
      </c>
      <c r="C9" s="268">
        <v>653631.42103500001</v>
      </c>
      <c r="D9" s="266">
        <v>556174.69775499997</v>
      </c>
      <c r="E9" s="266">
        <v>635781.64557399997</v>
      </c>
      <c r="F9" s="266">
        <v>894209.2598</v>
      </c>
    </row>
    <row r="10" spans="1:12">
      <c r="A10" s="247" t="s">
        <v>832</v>
      </c>
      <c r="B10" s="246" t="s">
        <v>831</v>
      </c>
      <c r="C10" s="266">
        <v>3035165.3191590002</v>
      </c>
      <c r="D10" s="266">
        <v>2571716.5766699999</v>
      </c>
      <c r="E10" s="266">
        <v>3080556.1900039995</v>
      </c>
      <c r="F10" s="266">
        <v>4044820.7948520002</v>
      </c>
    </row>
    <row r="11" spans="1:12">
      <c r="A11" s="245" t="s">
        <v>1065</v>
      </c>
      <c r="B11" s="246" t="s">
        <v>833</v>
      </c>
      <c r="C11" s="266">
        <v>266813.94363300002</v>
      </c>
      <c r="D11" s="266">
        <v>240259.74575199999</v>
      </c>
      <c r="E11" s="266">
        <v>255663.775681</v>
      </c>
      <c r="F11" s="266">
        <v>270686.64183400001</v>
      </c>
    </row>
    <row r="12" spans="1:12">
      <c r="A12" s="245" t="s">
        <v>89</v>
      </c>
      <c r="B12" s="246" t="s">
        <v>697</v>
      </c>
      <c r="C12" s="266">
        <v>860608.89223600004</v>
      </c>
      <c r="D12" s="266">
        <v>315482.56384999998</v>
      </c>
      <c r="E12" s="266">
        <v>318216.23158100003</v>
      </c>
      <c r="F12" s="266">
        <v>411337.60402799997</v>
      </c>
    </row>
    <row r="13" spans="1:12">
      <c r="A13" s="245" t="s">
        <v>835</v>
      </c>
      <c r="B13" s="246" t="s">
        <v>834</v>
      </c>
      <c r="C13" s="266">
        <v>40365.257989999998</v>
      </c>
      <c r="D13" s="266">
        <v>-33770.709064000002</v>
      </c>
      <c r="E13" s="266">
        <v>-28131.345154999999</v>
      </c>
      <c r="F13" s="266">
        <v>-55805.068500000001</v>
      </c>
    </row>
    <row r="14" spans="1:12">
      <c r="A14" s="245" t="s">
        <v>837</v>
      </c>
      <c r="B14" s="246" t="s">
        <v>836</v>
      </c>
      <c r="C14" s="266">
        <v>-56866.060732999998</v>
      </c>
      <c r="D14" s="266">
        <v>-44655.432696000003</v>
      </c>
      <c r="E14" s="266">
        <v>-58357.729108</v>
      </c>
      <c r="F14" s="266">
        <v>-69403.375610999996</v>
      </c>
    </row>
    <row r="15" spans="1:12">
      <c r="A15" s="245" t="s">
        <v>839</v>
      </c>
      <c r="B15" s="246" t="s">
        <v>838</v>
      </c>
      <c r="C15" s="266">
        <v>248794.390464</v>
      </c>
      <c r="D15" s="266">
        <v>221382.46234</v>
      </c>
      <c r="E15" s="266">
        <v>233548.911333</v>
      </c>
      <c r="F15" s="266">
        <v>256125.30913800001</v>
      </c>
    </row>
    <row r="16" spans="1:12">
      <c r="A16" s="248" t="s">
        <v>283</v>
      </c>
      <c r="B16" s="244" t="s">
        <v>301</v>
      </c>
      <c r="C16" s="267">
        <v>4394880.742749</v>
      </c>
      <c r="D16" s="267">
        <v>3270416.2068519997</v>
      </c>
      <c r="E16" s="267">
        <v>3801496.0343359993</v>
      </c>
      <c r="F16" s="267">
        <v>4857762.9057409996</v>
      </c>
    </row>
    <row r="17" spans="1:6">
      <c r="A17" s="248" t="s">
        <v>841</v>
      </c>
      <c r="B17" s="244" t="s">
        <v>840</v>
      </c>
      <c r="C17" s="267">
        <v>-217230.64232400013</v>
      </c>
      <c r="D17" s="267">
        <v>307904.95714400057</v>
      </c>
      <c r="E17" s="267">
        <v>354367.00199100049</v>
      </c>
      <c r="F17" s="267">
        <v>352875.80569100007</v>
      </c>
    </row>
    <row r="18" spans="1:6">
      <c r="A18" s="245" t="s">
        <v>843</v>
      </c>
      <c r="B18" s="246" t="s">
        <v>842</v>
      </c>
      <c r="C18" s="268">
        <v>7749.528789</v>
      </c>
      <c r="D18" s="268">
        <v>3439.9476209999998</v>
      </c>
      <c r="E18" s="268">
        <v>4063.412022</v>
      </c>
      <c r="F18" s="268">
        <v>6085.1091500000002</v>
      </c>
    </row>
    <row r="19" spans="1:6">
      <c r="A19" s="245" t="s">
        <v>845</v>
      </c>
      <c r="B19" s="246" t="s">
        <v>844</v>
      </c>
      <c r="C19" s="268">
        <v>5154.7253179999998</v>
      </c>
      <c r="D19" s="268">
        <v>6094.8198689999999</v>
      </c>
      <c r="E19" s="268">
        <v>6693.0348009999998</v>
      </c>
      <c r="F19" s="268">
        <v>6660.6137879999997</v>
      </c>
    </row>
    <row r="20" spans="1:6">
      <c r="A20" s="245" t="s">
        <v>847</v>
      </c>
      <c r="B20" s="246" t="s">
        <v>846</v>
      </c>
      <c r="C20" s="268">
        <v>70147.909348999994</v>
      </c>
      <c r="D20" s="268">
        <v>38997.195596999998</v>
      </c>
      <c r="E20" s="268">
        <v>48164.019274999999</v>
      </c>
      <c r="F20" s="268">
        <v>78049.530419000002</v>
      </c>
    </row>
    <row r="21" spans="1:6">
      <c r="A21" s="245" t="s">
        <v>849</v>
      </c>
      <c r="B21" s="246" t="s">
        <v>848</v>
      </c>
      <c r="C21" s="268">
        <v>6757.8693949999997</v>
      </c>
      <c r="D21" s="268">
        <v>969.51935400000002</v>
      </c>
      <c r="E21" s="268">
        <v>3176.0581480000001</v>
      </c>
      <c r="F21" s="268">
        <v>5027.920513</v>
      </c>
    </row>
    <row r="22" spans="1:6" s="139" customFormat="1">
      <c r="A22" s="271" t="s">
        <v>851</v>
      </c>
      <c r="B22" s="272" t="s">
        <v>850</v>
      </c>
      <c r="C22" s="270">
        <v>89811.032850999996</v>
      </c>
      <c r="D22" s="270">
        <v>49502.482441</v>
      </c>
      <c r="E22" s="270">
        <v>62095.524246000001</v>
      </c>
      <c r="F22" s="270">
        <v>95824.173870000013</v>
      </c>
    </row>
    <row r="23" spans="1:6">
      <c r="A23" s="245" t="s">
        <v>853</v>
      </c>
      <c r="B23" s="246" t="s">
        <v>852</v>
      </c>
      <c r="C23" s="268">
        <v>39580.179821999998</v>
      </c>
      <c r="D23" s="268">
        <v>35530.133355999998</v>
      </c>
      <c r="E23" s="268">
        <v>24629.008591000002</v>
      </c>
      <c r="F23" s="268">
        <v>21219.211726000001</v>
      </c>
    </row>
    <row r="24" spans="1:6">
      <c r="A24" s="245" t="s">
        <v>855</v>
      </c>
      <c r="B24" s="246" t="s">
        <v>854</v>
      </c>
      <c r="C24" s="268">
        <v>114031.34516300001</v>
      </c>
      <c r="D24" s="268">
        <v>39369.181427000003</v>
      </c>
      <c r="E24" s="268">
        <v>31132.497986999999</v>
      </c>
      <c r="F24" s="268">
        <v>95735.894459999996</v>
      </c>
    </row>
    <row r="25" spans="1:6">
      <c r="A25" s="245" t="s">
        <v>857</v>
      </c>
      <c r="B25" s="246" t="s">
        <v>856</v>
      </c>
      <c r="C25" s="268">
        <v>10169.723674000001</v>
      </c>
      <c r="D25" s="268">
        <v>8699.4361819999995</v>
      </c>
      <c r="E25" s="268">
        <v>6785.6177449999996</v>
      </c>
      <c r="F25" s="268">
        <v>10215.317374</v>
      </c>
    </row>
    <row r="26" spans="1:6">
      <c r="A26" s="245" t="s">
        <v>859</v>
      </c>
      <c r="B26" s="246" t="s">
        <v>858</v>
      </c>
      <c r="C26" s="268">
        <v>18656.240396000001</v>
      </c>
      <c r="D26" s="268">
        <v>15655.965786000001</v>
      </c>
      <c r="E26" s="268">
        <v>6222.0821679999999</v>
      </c>
      <c r="F26" s="268">
        <v>5192.7481349999998</v>
      </c>
    </row>
    <row r="27" spans="1:6" s="139" customFormat="1">
      <c r="A27" s="271" t="s">
        <v>861</v>
      </c>
      <c r="B27" s="272" t="s">
        <v>860</v>
      </c>
      <c r="C27" s="270">
        <v>182437.48905500001</v>
      </c>
      <c r="D27" s="270">
        <v>99253.716751</v>
      </c>
      <c r="E27" s="270">
        <v>68769.20649099999</v>
      </c>
      <c r="F27" s="270">
        <v>132363.171695</v>
      </c>
    </row>
    <row r="28" spans="1:6">
      <c r="A28" s="248" t="s">
        <v>863</v>
      </c>
      <c r="B28" s="244" t="s">
        <v>862</v>
      </c>
      <c r="C28" s="267">
        <v>-92626.456204000016</v>
      </c>
      <c r="D28" s="267">
        <v>-49752.23431</v>
      </c>
      <c r="E28" s="267">
        <v>-6672.6822449999891</v>
      </c>
      <c r="F28" s="267">
        <v>-36538.997824999984</v>
      </c>
    </row>
    <row r="29" spans="1:6" ht="25.5">
      <c r="A29" s="245" t="s">
        <v>1066</v>
      </c>
      <c r="B29" s="246" t="s">
        <v>1067</v>
      </c>
      <c r="C29" s="268">
        <v>1961.552882</v>
      </c>
      <c r="D29" s="268">
        <v>14389.67865</v>
      </c>
      <c r="E29" s="268">
        <v>17943.54811</v>
      </c>
      <c r="F29" s="268">
        <v>15013.912388999999</v>
      </c>
    </row>
    <row r="30" spans="1:6">
      <c r="A30" s="248" t="s">
        <v>864</v>
      </c>
      <c r="B30" s="250" t="s">
        <v>274</v>
      </c>
      <c r="C30" s="267">
        <v>-307894.54564600013</v>
      </c>
      <c r="D30" s="267">
        <v>272543.40148400055</v>
      </c>
      <c r="E30" s="267">
        <v>365637.86785600049</v>
      </c>
      <c r="F30" s="267">
        <v>331350.72025500011</v>
      </c>
    </row>
    <row r="31" spans="1:6">
      <c r="A31" s="245" t="s">
        <v>865</v>
      </c>
      <c r="B31" s="246" t="s">
        <v>698</v>
      </c>
      <c r="C31" s="268">
        <v>21507.128636000001</v>
      </c>
      <c r="D31" s="268">
        <v>20888.262855000001</v>
      </c>
      <c r="E31" s="268">
        <v>49228.151695</v>
      </c>
      <c r="F31" s="268">
        <v>25672.823325000001</v>
      </c>
    </row>
    <row r="32" spans="1:6">
      <c r="A32" s="248" t="s">
        <v>867</v>
      </c>
      <c r="B32" s="250" t="s">
        <v>866</v>
      </c>
      <c r="C32" s="267">
        <v>-329401.67428200011</v>
      </c>
      <c r="D32" s="267">
        <v>251655.13862900055</v>
      </c>
      <c r="E32" s="267">
        <v>316409.71616100048</v>
      </c>
      <c r="F32" s="267">
        <v>305677.8969300001</v>
      </c>
    </row>
    <row r="33" spans="1:82">
      <c r="A33" s="245" t="s">
        <v>869</v>
      </c>
      <c r="B33" s="246" t="s">
        <v>868</v>
      </c>
      <c r="C33" s="267"/>
      <c r="D33" s="267"/>
      <c r="E33" s="267"/>
      <c r="F33" s="267"/>
    </row>
    <row r="34" spans="1:82">
      <c r="A34" s="251" t="s">
        <v>870</v>
      </c>
      <c r="B34" s="252" t="s">
        <v>303</v>
      </c>
      <c r="C34" s="267">
        <v>-260999.23790099999</v>
      </c>
      <c r="D34" s="267">
        <v>263497.018117</v>
      </c>
      <c r="E34" s="267">
        <v>306951.92528800003</v>
      </c>
      <c r="F34" s="267">
        <v>301196.80884999997</v>
      </c>
    </row>
    <row r="35" spans="1:82">
      <c r="A35" s="247" t="s">
        <v>871</v>
      </c>
      <c r="B35" s="249" t="s">
        <v>1068</v>
      </c>
      <c r="C35" s="268">
        <v>-68403.436381000007</v>
      </c>
      <c r="D35" s="268">
        <v>-11842.879488</v>
      </c>
      <c r="E35" s="268">
        <v>9457.7908729999999</v>
      </c>
      <c r="F35" s="268">
        <v>4481.0880800000004</v>
      </c>
    </row>
    <row r="36" spans="1:82" ht="25.5">
      <c r="A36" s="248" t="s">
        <v>873</v>
      </c>
      <c r="B36" s="250" t="s">
        <v>872</v>
      </c>
      <c r="C36" s="267">
        <v>-365.625</v>
      </c>
      <c r="D36" s="267">
        <v>359</v>
      </c>
      <c r="E36" s="267">
        <v>437</v>
      </c>
      <c r="F36" s="267">
        <v>431.56722583298199</v>
      </c>
    </row>
    <row r="37" spans="1:82" ht="25.5">
      <c r="A37" s="248" t="s">
        <v>875</v>
      </c>
      <c r="B37" s="250" t="s">
        <v>874</v>
      </c>
      <c r="C37" s="267">
        <v>-365.625</v>
      </c>
      <c r="D37" s="267">
        <v>359</v>
      </c>
      <c r="E37" s="267">
        <v>437</v>
      </c>
      <c r="F37" s="267">
        <v>431.56722583298199</v>
      </c>
    </row>
    <row r="38" spans="1:82">
      <c r="A38" s="227"/>
      <c r="B38" s="229"/>
      <c r="C38" s="231"/>
      <c r="D38" s="231"/>
      <c r="E38" s="231"/>
      <c r="F38" s="231"/>
    </row>
    <row r="39" spans="1:82" customFormat="1" ht="21.75" customHeight="1">
      <c r="A39" s="41" t="s">
        <v>876</v>
      </c>
      <c r="B39" s="41" t="s">
        <v>877</v>
      </c>
      <c r="C39" s="43" t="s">
        <v>817</v>
      </c>
      <c r="D39" s="43" t="s">
        <v>818</v>
      </c>
      <c r="E39" s="43" t="s">
        <v>819</v>
      </c>
      <c r="F39" s="43" t="s">
        <v>1034</v>
      </c>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8"/>
      <c r="BQ39" s="138"/>
      <c r="BR39" s="138"/>
      <c r="BS39" s="138"/>
      <c r="BT39" s="138"/>
      <c r="BU39" s="138"/>
      <c r="BV39" s="138"/>
      <c r="BW39" s="138"/>
      <c r="BX39" s="138"/>
      <c r="BY39" s="138"/>
      <c r="BZ39" s="138"/>
      <c r="CA39" s="138"/>
      <c r="CB39" s="138"/>
      <c r="CC39" s="138"/>
      <c r="CD39" s="138"/>
    </row>
    <row r="40" spans="1:82" customFormat="1">
      <c r="A40" s="223" t="s">
        <v>878</v>
      </c>
      <c r="B40" s="223" t="s">
        <v>879</v>
      </c>
      <c r="C40" s="267">
        <v>-329401.67428200011</v>
      </c>
      <c r="D40" s="267">
        <v>251655.13862900055</v>
      </c>
      <c r="E40" s="267">
        <v>316409.71616100048</v>
      </c>
      <c r="F40" s="267">
        <v>305677.8969300001</v>
      </c>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row>
    <row r="41" spans="1:82" customFormat="1">
      <c r="A41" s="224" t="s">
        <v>880</v>
      </c>
      <c r="B41" s="224" t="s">
        <v>881</v>
      </c>
      <c r="C41" s="267"/>
      <c r="D41" s="267"/>
      <c r="E41" s="267"/>
      <c r="F41" s="267"/>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8"/>
      <c r="BQ41" s="138"/>
      <c r="BR41" s="138"/>
      <c r="BS41" s="138"/>
      <c r="BT41" s="138"/>
      <c r="BU41" s="138"/>
      <c r="BV41" s="138"/>
      <c r="BW41" s="138"/>
      <c r="BX41" s="138"/>
      <c r="BY41" s="138"/>
      <c r="BZ41" s="138"/>
      <c r="CA41" s="138"/>
      <c r="CB41" s="138"/>
      <c r="CC41" s="138"/>
      <c r="CD41" s="138"/>
    </row>
    <row r="42" spans="1:82" customFormat="1" ht="25.5">
      <c r="A42" s="222" t="s">
        <v>1059</v>
      </c>
      <c r="B42" s="222" t="s">
        <v>1060</v>
      </c>
      <c r="C42" s="268">
        <v>19194</v>
      </c>
      <c r="D42" s="268">
        <v>-13970</v>
      </c>
      <c r="E42" s="268">
        <v>-13841</v>
      </c>
      <c r="F42" s="268">
        <v>66150</v>
      </c>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38"/>
      <c r="BO42" s="138"/>
      <c r="BP42" s="138"/>
      <c r="BQ42" s="138"/>
      <c r="BR42" s="138"/>
      <c r="BS42" s="138"/>
      <c r="BT42" s="138"/>
      <c r="BU42" s="138"/>
      <c r="BV42" s="138"/>
      <c r="BW42" s="138"/>
      <c r="BX42" s="138"/>
      <c r="BY42" s="138"/>
      <c r="BZ42" s="138"/>
      <c r="CA42" s="138"/>
      <c r="CB42" s="138"/>
      <c r="CC42" s="138"/>
      <c r="CD42" s="138"/>
    </row>
    <row r="43" spans="1:82" customFormat="1" ht="25.5">
      <c r="A43" s="222" t="s">
        <v>1048</v>
      </c>
      <c r="B43" s="222" t="s">
        <v>1049</v>
      </c>
      <c r="C43" s="268">
        <v>3881</v>
      </c>
      <c r="D43" s="268">
        <v>3690</v>
      </c>
      <c r="E43" s="268">
        <v>6</v>
      </c>
      <c r="F43" s="268">
        <v>-247</v>
      </c>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8"/>
      <c r="BQ43" s="138"/>
      <c r="BR43" s="138"/>
      <c r="BS43" s="138"/>
      <c r="BT43" s="138"/>
      <c r="BU43" s="138"/>
      <c r="BV43" s="138"/>
      <c r="BW43" s="138"/>
      <c r="BX43" s="138"/>
      <c r="BY43" s="138"/>
      <c r="BZ43" s="138"/>
      <c r="CA43" s="138"/>
      <c r="CB43" s="138"/>
      <c r="CC43" s="138"/>
      <c r="CD43" s="138"/>
    </row>
    <row r="44" spans="1:82" customFormat="1" ht="25.5">
      <c r="A44" s="222" t="s">
        <v>1050</v>
      </c>
      <c r="B44" s="222" t="s">
        <v>1051</v>
      </c>
      <c r="C44" s="268"/>
      <c r="D44" s="268"/>
      <c r="E44" s="268">
        <v>-257</v>
      </c>
      <c r="F44" s="268">
        <v>-6120</v>
      </c>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8"/>
      <c r="BR44" s="138"/>
      <c r="BS44" s="138"/>
      <c r="BT44" s="138"/>
      <c r="BU44" s="138"/>
      <c r="BV44" s="138"/>
      <c r="BW44" s="138"/>
      <c r="BX44" s="138"/>
      <c r="BY44" s="138"/>
      <c r="BZ44" s="138"/>
      <c r="CA44" s="138"/>
      <c r="CB44" s="138"/>
      <c r="CC44" s="138"/>
      <c r="CD44" s="138"/>
    </row>
    <row r="45" spans="1:82" customFormat="1">
      <c r="A45" s="222" t="s">
        <v>882</v>
      </c>
      <c r="B45" s="222" t="s">
        <v>883</v>
      </c>
      <c r="C45" s="268">
        <v>-3136</v>
      </c>
      <c r="D45" s="268">
        <v>789</v>
      </c>
      <c r="E45" s="268">
        <v>249</v>
      </c>
      <c r="F45" s="268">
        <v>601</v>
      </c>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8"/>
      <c r="BR45" s="138"/>
      <c r="BS45" s="138"/>
      <c r="BT45" s="138"/>
      <c r="BU45" s="138"/>
      <c r="BV45" s="138"/>
      <c r="BW45" s="138"/>
      <c r="BX45" s="138"/>
      <c r="BY45" s="138"/>
      <c r="BZ45" s="138"/>
      <c r="CA45" s="138"/>
      <c r="CB45" s="138"/>
      <c r="CC45" s="138"/>
      <c r="CD45" s="138"/>
    </row>
    <row r="46" spans="1:82" customFormat="1">
      <c r="A46" s="222" t="s">
        <v>884</v>
      </c>
      <c r="B46" s="222" t="s">
        <v>885</v>
      </c>
      <c r="C46" s="268">
        <v>-13113</v>
      </c>
      <c r="D46" s="268">
        <v>-5161</v>
      </c>
      <c r="E46" s="268">
        <v>21364</v>
      </c>
      <c r="F46" s="268">
        <v>-14330</v>
      </c>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8"/>
      <c r="BR46" s="138"/>
      <c r="BS46" s="138"/>
      <c r="BT46" s="138"/>
      <c r="BU46" s="138"/>
      <c r="BV46" s="138"/>
      <c r="BW46" s="138"/>
      <c r="BX46" s="138"/>
      <c r="BY46" s="138"/>
      <c r="BZ46" s="138"/>
      <c r="CA46" s="138"/>
      <c r="CB46" s="138"/>
      <c r="CC46" s="138"/>
      <c r="CD46" s="138"/>
    </row>
    <row r="47" spans="1:82" customFormat="1" ht="38.25">
      <c r="A47" s="222" t="s">
        <v>1058</v>
      </c>
      <c r="B47" s="222" t="s">
        <v>1057</v>
      </c>
      <c r="C47" s="268">
        <v>1248</v>
      </c>
      <c r="D47" s="268">
        <v>839</v>
      </c>
      <c r="E47" s="268">
        <v>-1205</v>
      </c>
      <c r="F47" s="268">
        <v>-786</v>
      </c>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8"/>
      <c r="BR47" s="138"/>
      <c r="BS47" s="138"/>
      <c r="BT47" s="138"/>
      <c r="BU47" s="138"/>
      <c r="BV47" s="138"/>
      <c r="BW47" s="138"/>
      <c r="BX47" s="138"/>
      <c r="BY47" s="138"/>
      <c r="BZ47" s="138"/>
      <c r="CA47" s="138"/>
      <c r="CB47" s="138"/>
      <c r="CC47" s="138"/>
      <c r="CD47" s="138"/>
    </row>
    <row r="48" spans="1:82" customFormat="1">
      <c r="A48" s="222" t="s">
        <v>886</v>
      </c>
      <c r="B48" s="222" t="s">
        <v>887</v>
      </c>
      <c r="C48" s="268">
        <v>5667</v>
      </c>
      <c r="D48" s="268">
        <v>7849</v>
      </c>
      <c r="E48" s="268">
        <v>-13570</v>
      </c>
      <c r="F48" s="268">
        <v>3625</v>
      </c>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8"/>
      <c r="BR48" s="138"/>
      <c r="BS48" s="138"/>
      <c r="BT48" s="138"/>
      <c r="BU48" s="138"/>
      <c r="BV48" s="138"/>
      <c r="BW48" s="138"/>
      <c r="BX48" s="138"/>
      <c r="BY48" s="138"/>
      <c r="BZ48" s="138"/>
      <c r="CA48" s="138"/>
      <c r="CB48" s="138"/>
      <c r="CC48" s="138"/>
      <c r="CD48" s="138"/>
    </row>
    <row r="49" spans="1:82" customFormat="1">
      <c r="A49" s="223" t="s">
        <v>888</v>
      </c>
      <c r="B49" s="223" t="s">
        <v>889</v>
      </c>
      <c r="C49" s="267">
        <v>13741</v>
      </c>
      <c r="D49" s="267">
        <v>-5964</v>
      </c>
      <c r="E49" s="267">
        <v>-7254</v>
      </c>
      <c r="F49" s="267">
        <v>48893</v>
      </c>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8"/>
      <c r="BR49" s="138"/>
      <c r="BS49" s="138"/>
      <c r="BT49" s="138"/>
      <c r="BU49" s="138"/>
      <c r="BV49" s="138"/>
      <c r="BW49" s="138"/>
      <c r="BX49" s="138"/>
      <c r="BY49" s="138"/>
      <c r="BZ49" s="138"/>
      <c r="CA49" s="138"/>
      <c r="CB49" s="138"/>
      <c r="CC49" s="138"/>
      <c r="CD49" s="138"/>
    </row>
    <row r="50" spans="1:82" customFormat="1">
      <c r="A50" s="223" t="s">
        <v>890</v>
      </c>
      <c r="B50" s="223" t="s">
        <v>891</v>
      </c>
      <c r="C50" s="267">
        <v>-315660.67428200011</v>
      </c>
      <c r="D50" s="267">
        <v>245691.13862900055</v>
      </c>
      <c r="E50" s="267">
        <v>309155.71616100048</v>
      </c>
      <c r="F50" s="267">
        <v>354570.8969300001</v>
      </c>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8"/>
      <c r="BR50" s="138"/>
      <c r="BS50" s="138"/>
      <c r="BT50" s="138"/>
      <c r="BU50" s="138"/>
      <c r="BV50" s="138"/>
      <c r="BW50" s="138"/>
      <c r="BX50" s="138"/>
      <c r="BY50" s="138"/>
      <c r="BZ50" s="138"/>
      <c r="CA50" s="138"/>
      <c r="CB50" s="138"/>
      <c r="CC50" s="138"/>
      <c r="CD50" s="138"/>
    </row>
    <row r="51" spans="1:82" customFormat="1">
      <c r="A51" s="221" t="s">
        <v>868</v>
      </c>
      <c r="B51" s="221" t="s">
        <v>869</v>
      </c>
      <c r="C51" s="267"/>
      <c r="D51" s="267"/>
      <c r="E51" s="267"/>
      <c r="F51" s="267"/>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c r="CA51" s="138"/>
      <c r="CB51" s="138"/>
      <c r="CC51" s="138"/>
      <c r="CD51" s="138"/>
    </row>
    <row r="52" spans="1:82" customFormat="1">
      <c r="A52" s="222" t="s">
        <v>303</v>
      </c>
      <c r="B52" s="222" t="s">
        <v>870</v>
      </c>
      <c r="C52" s="268">
        <v>-258942</v>
      </c>
      <c r="D52" s="268">
        <v>250466</v>
      </c>
      <c r="E52" s="268">
        <v>300012</v>
      </c>
      <c r="F52" s="268">
        <v>340690</v>
      </c>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8"/>
      <c r="BR52" s="138"/>
      <c r="BS52" s="138"/>
      <c r="BT52" s="138"/>
      <c r="BU52" s="138"/>
      <c r="BV52" s="138"/>
      <c r="BW52" s="138"/>
      <c r="BX52" s="138"/>
      <c r="BY52" s="138"/>
      <c r="BZ52" s="138"/>
      <c r="CA52" s="138"/>
      <c r="CB52" s="138"/>
      <c r="CC52" s="138"/>
      <c r="CD52" s="138"/>
    </row>
    <row r="53" spans="1:82" customFormat="1">
      <c r="A53" s="222" t="s">
        <v>699</v>
      </c>
      <c r="B53" s="222" t="s">
        <v>83</v>
      </c>
      <c r="C53" s="268">
        <v>-56719</v>
      </c>
      <c r="D53" s="268">
        <v>-4775</v>
      </c>
      <c r="E53" s="268">
        <v>9144</v>
      </c>
      <c r="F53" s="268">
        <v>13881</v>
      </c>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8"/>
      <c r="BR53" s="138"/>
      <c r="BS53" s="138"/>
      <c r="BT53" s="138"/>
      <c r="BU53" s="138"/>
      <c r="BV53" s="138"/>
      <c r="BW53" s="138"/>
      <c r="BX53" s="138"/>
      <c r="BY53" s="138"/>
      <c r="BZ53" s="138"/>
      <c r="CA53" s="138"/>
      <c r="CB53" s="138"/>
      <c r="CC53" s="138"/>
      <c r="CD53" s="138"/>
    </row>
    <row r="54" spans="1:82">
      <c r="A54" s="232"/>
      <c r="B54" s="233"/>
      <c r="C54" s="234"/>
      <c r="D54" s="234"/>
      <c r="E54" s="234"/>
      <c r="F54" s="234"/>
    </row>
    <row r="55" spans="1:82">
      <c r="A55" s="234"/>
      <c r="B55" s="233"/>
      <c r="C55" s="234"/>
      <c r="D55" s="234"/>
      <c r="E55" s="234"/>
      <c r="F55" s="234"/>
    </row>
    <row r="56" spans="1:82" ht="30">
      <c r="A56" s="41" t="s">
        <v>893</v>
      </c>
      <c r="B56" s="41" t="s">
        <v>892</v>
      </c>
      <c r="C56" s="43" t="s">
        <v>817</v>
      </c>
      <c r="D56" s="43" t="s">
        <v>818</v>
      </c>
      <c r="E56" s="43" t="s">
        <v>819</v>
      </c>
      <c r="F56" s="43" t="s">
        <v>1034</v>
      </c>
      <c r="G56" s="148"/>
      <c r="H56" s="148"/>
      <c r="I56" s="148"/>
      <c r="J56" s="148"/>
      <c r="K56" s="148"/>
      <c r="L56" s="148"/>
    </row>
    <row r="57" spans="1:82">
      <c r="A57" s="235" t="s">
        <v>895</v>
      </c>
      <c r="B57" s="235" t="s">
        <v>894</v>
      </c>
      <c r="C57" s="234"/>
      <c r="D57" s="234"/>
      <c r="E57" s="234"/>
      <c r="F57" s="234"/>
    </row>
    <row r="58" spans="1:82">
      <c r="A58" s="228" t="s">
        <v>288</v>
      </c>
      <c r="B58" s="230" t="s">
        <v>305</v>
      </c>
      <c r="C58" s="238"/>
      <c r="D58" s="238"/>
      <c r="E58" s="238"/>
      <c r="F58" s="238"/>
    </row>
    <row r="59" spans="1:82">
      <c r="A59" s="245" t="s">
        <v>77</v>
      </c>
      <c r="B59" s="246" t="s">
        <v>700</v>
      </c>
      <c r="C59" s="266">
        <v>2204370.5840019998</v>
      </c>
      <c r="D59" s="266">
        <v>2193418.6</v>
      </c>
      <c r="E59" s="266">
        <v>2261165.5308090001</v>
      </c>
      <c r="F59" s="266">
        <v>2274271.0767020001</v>
      </c>
    </row>
    <row r="60" spans="1:82">
      <c r="A60" s="245" t="s">
        <v>897</v>
      </c>
      <c r="B60" s="246" t="s">
        <v>896</v>
      </c>
      <c r="C60" s="266">
        <v>209371.85393700001</v>
      </c>
      <c r="D60" s="266">
        <v>183561.1</v>
      </c>
      <c r="E60" s="266">
        <v>181450.55998399999</v>
      </c>
      <c r="F60" s="266">
        <v>195445.71742999999</v>
      </c>
    </row>
    <row r="61" spans="1:82">
      <c r="A61" s="245" t="s">
        <v>899</v>
      </c>
      <c r="B61" s="246" t="s">
        <v>898</v>
      </c>
      <c r="C61" s="266">
        <v>230188.02750200001</v>
      </c>
      <c r="D61" s="266">
        <v>257089.9</v>
      </c>
      <c r="E61" s="266">
        <v>206373.760557</v>
      </c>
      <c r="F61" s="266">
        <v>198449.313146</v>
      </c>
    </row>
    <row r="62" spans="1:82">
      <c r="A62" s="245" t="s">
        <v>901</v>
      </c>
      <c r="B62" s="246" t="s">
        <v>900</v>
      </c>
      <c r="C62" s="266">
        <v>55560.377389000001</v>
      </c>
      <c r="D62" s="266">
        <v>63651.5</v>
      </c>
      <c r="E62" s="266">
        <v>78400.496046</v>
      </c>
      <c r="F62" s="266">
        <v>122462.87979599999</v>
      </c>
    </row>
    <row r="63" spans="1:82">
      <c r="A63" s="245" t="s">
        <v>903</v>
      </c>
      <c r="B63" s="246" t="s">
        <v>902</v>
      </c>
      <c r="C63" s="266">
        <v>113466.942652</v>
      </c>
      <c r="D63" s="266">
        <v>125055.2</v>
      </c>
      <c r="E63" s="266">
        <v>120632.81935400001</v>
      </c>
      <c r="F63" s="266">
        <v>136312.44858500001</v>
      </c>
    </row>
    <row r="64" spans="1:82">
      <c r="A64" s="245" t="s">
        <v>905</v>
      </c>
      <c r="B64" s="246" t="s">
        <v>904</v>
      </c>
      <c r="C64" s="266">
        <v>45267.861426000003</v>
      </c>
      <c r="D64" s="266">
        <v>44403.1</v>
      </c>
      <c r="E64" s="266">
        <v>43554.891320000002</v>
      </c>
      <c r="F64" s="266">
        <v>89255.436585999996</v>
      </c>
    </row>
    <row r="65" spans="1:7">
      <c r="A65" s="253" t="s">
        <v>78</v>
      </c>
      <c r="B65" s="254" t="s">
        <v>906</v>
      </c>
      <c r="C65" s="267">
        <v>2858225.6469080001</v>
      </c>
      <c r="D65" s="267">
        <v>2867181.4</v>
      </c>
      <c r="E65" s="267">
        <v>2891579.0580699998</v>
      </c>
      <c r="F65" s="267">
        <v>3016195.8722450002</v>
      </c>
    </row>
    <row r="66" spans="1:7">
      <c r="A66" s="239"/>
      <c r="B66" s="240"/>
      <c r="C66" s="265"/>
      <c r="D66" s="265"/>
      <c r="E66" s="265"/>
      <c r="F66" s="265"/>
      <c r="G66" s="31"/>
    </row>
    <row r="67" spans="1:7">
      <c r="A67" s="228" t="s">
        <v>289</v>
      </c>
      <c r="B67" s="230" t="s">
        <v>306</v>
      </c>
      <c r="C67" s="234"/>
      <c r="D67" s="234"/>
      <c r="E67" s="234"/>
      <c r="F67" s="234"/>
    </row>
    <row r="68" spans="1:7">
      <c r="A68" s="245" t="s">
        <v>908</v>
      </c>
      <c r="B68" s="246" t="s">
        <v>907</v>
      </c>
      <c r="C68" s="266">
        <v>339905.08305100002</v>
      </c>
      <c r="D68" s="266">
        <v>385141.7</v>
      </c>
      <c r="E68" s="266">
        <v>436572.42448500003</v>
      </c>
      <c r="F68" s="266">
        <v>492726.960655</v>
      </c>
    </row>
    <row r="69" spans="1:7">
      <c r="A69" s="245" t="s">
        <v>910</v>
      </c>
      <c r="B69" s="246" t="s">
        <v>909</v>
      </c>
      <c r="C69" s="266">
        <v>410966.771182</v>
      </c>
      <c r="D69" s="266">
        <v>476530.7</v>
      </c>
      <c r="E69" s="266">
        <v>538985.84770799999</v>
      </c>
      <c r="F69" s="266">
        <v>588620.07226299995</v>
      </c>
    </row>
    <row r="70" spans="1:7">
      <c r="A70" s="245" t="s">
        <v>912</v>
      </c>
      <c r="B70" s="246" t="s">
        <v>911</v>
      </c>
      <c r="C70" s="266">
        <v>63146.673994999997</v>
      </c>
      <c r="D70" s="266">
        <v>53910.2</v>
      </c>
      <c r="E70" s="266">
        <v>26043.260934000002</v>
      </c>
      <c r="F70" s="266">
        <v>2570.8472470000002</v>
      </c>
    </row>
    <row r="71" spans="1:7">
      <c r="A71" s="245" t="s">
        <v>914</v>
      </c>
      <c r="B71" s="246" t="s">
        <v>913</v>
      </c>
      <c r="C71" s="266">
        <v>27958.63161</v>
      </c>
      <c r="D71" s="266">
        <v>26829.200000000001</v>
      </c>
      <c r="E71" s="266">
        <v>55714.568545000002</v>
      </c>
      <c r="F71" s="266">
        <v>32134.016283000001</v>
      </c>
    </row>
    <row r="72" spans="1:7">
      <c r="A72" s="245" t="s">
        <v>916</v>
      </c>
      <c r="B72" s="246" t="s">
        <v>915</v>
      </c>
      <c r="C72" s="266">
        <v>6051.3225339999999</v>
      </c>
      <c r="D72" s="266">
        <v>7944.7</v>
      </c>
      <c r="E72" s="266">
        <v>9864.7303780000002</v>
      </c>
      <c r="F72" s="266">
        <v>28829.159540000001</v>
      </c>
    </row>
    <row r="73" spans="1:7">
      <c r="A73" s="245" t="s">
        <v>79</v>
      </c>
      <c r="B73" s="246" t="s">
        <v>701</v>
      </c>
      <c r="C73" s="266">
        <v>131837.824483</v>
      </c>
      <c r="D73" s="266">
        <v>216927.8</v>
      </c>
      <c r="E73" s="266">
        <v>202041.04908999999</v>
      </c>
      <c r="F73" s="266">
        <v>383511.23389199999</v>
      </c>
    </row>
    <row r="74" spans="1:7">
      <c r="A74" s="245" t="s">
        <v>918</v>
      </c>
      <c r="B74" s="246" t="s">
        <v>917</v>
      </c>
      <c r="C74" s="266">
        <v>76790.306792999996</v>
      </c>
      <c r="D74" s="266">
        <v>66239.199999999997</v>
      </c>
      <c r="E74" s="266">
        <v>69828.002408</v>
      </c>
      <c r="F74" s="266">
        <v>66815.261754000006</v>
      </c>
    </row>
    <row r="75" spans="1:7">
      <c r="A75" s="245" t="s">
        <v>920</v>
      </c>
      <c r="B75" s="246" t="s">
        <v>919</v>
      </c>
      <c r="C75" s="266">
        <v>0</v>
      </c>
      <c r="D75" s="266">
        <v>3081.6</v>
      </c>
      <c r="E75" s="266">
        <v>1070.6956889999999</v>
      </c>
      <c r="F75" s="266">
        <v>177.92589000000001</v>
      </c>
    </row>
    <row r="76" spans="1:7">
      <c r="A76" s="253" t="s">
        <v>80</v>
      </c>
      <c r="B76" s="254" t="s">
        <v>702</v>
      </c>
      <c r="C76" s="267">
        <v>1056656.6136479999</v>
      </c>
      <c r="D76" s="267">
        <v>1236606</v>
      </c>
      <c r="E76" s="267">
        <v>1340120.5792370001</v>
      </c>
      <c r="F76" s="267">
        <v>1595385.477524</v>
      </c>
    </row>
    <row r="77" spans="1:7">
      <c r="A77" s="225"/>
      <c r="B77" s="226"/>
      <c r="C77" s="234"/>
      <c r="D77" s="234"/>
      <c r="E77" s="234"/>
      <c r="F77" s="234"/>
    </row>
    <row r="78" spans="1:7">
      <c r="A78" s="253" t="s">
        <v>81</v>
      </c>
      <c r="B78" s="254" t="s">
        <v>307</v>
      </c>
      <c r="C78" s="267">
        <v>3914883.2605559998</v>
      </c>
      <c r="D78" s="267">
        <v>4103786.4</v>
      </c>
      <c r="E78" s="267">
        <v>4231699.6373070003</v>
      </c>
      <c r="F78" s="267">
        <v>4611581.349769</v>
      </c>
    </row>
    <row r="79" spans="1:7">
      <c r="A79" s="239"/>
      <c r="B79" s="240"/>
      <c r="C79" s="234"/>
      <c r="D79" s="234"/>
      <c r="E79" s="234"/>
      <c r="F79" s="234"/>
    </row>
    <row r="80" spans="1:7">
      <c r="A80" s="236" t="s">
        <v>922</v>
      </c>
      <c r="B80" s="235" t="s">
        <v>921</v>
      </c>
      <c r="C80" s="234"/>
      <c r="D80" s="234"/>
      <c r="E80" s="234"/>
      <c r="F80" s="234"/>
    </row>
    <row r="81" spans="1:6">
      <c r="A81" s="228" t="s">
        <v>923</v>
      </c>
      <c r="B81" s="230" t="s">
        <v>308</v>
      </c>
      <c r="C81" s="234"/>
      <c r="D81" s="234"/>
      <c r="E81" s="234"/>
      <c r="F81" s="234"/>
    </row>
    <row r="82" spans="1:6">
      <c r="A82" s="245" t="s">
        <v>925</v>
      </c>
      <c r="B82" s="246" t="s">
        <v>924</v>
      </c>
      <c r="C82" s="266">
        <v>79240.718540999995</v>
      </c>
      <c r="D82" s="266">
        <v>79260.3</v>
      </c>
      <c r="E82" s="266">
        <v>79278.903498999993</v>
      </c>
      <c r="F82" s="266">
        <v>79297.502514000007</v>
      </c>
    </row>
    <row r="83" spans="1:6">
      <c r="A83" s="245" t="s">
        <v>927</v>
      </c>
      <c r="B83" s="246" t="s">
        <v>926</v>
      </c>
      <c r="C83" s="266">
        <v>1633977.2171130001</v>
      </c>
      <c r="D83" s="266">
        <v>1149315.2</v>
      </c>
      <c r="E83" s="266">
        <v>1354722.572046</v>
      </c>
      <c r="F83" s="266">
        <v>1613960.1310690001</v>
      </c>
    </row>
    <row r="84" spans="1:6" ht="25.5">
      <c r="A84" s="245" t="s">
        <v>928</v>
      </c>
      <c r="B84" s="246" t="s">
        <v>303</v>
      </c>
      <c r="C84" s="266">
        <v>-260999.22442000001</v>
      </c>
      <c r="D84" s="266">
        <v>263497</v>
      </c>
      <c r="E84" s="266">
        <v>306951.92533499998</v>
      </c>
      <c r="F84" s="266">
        <v>301196.80714699998</v>
      </c>
    </row>
    <row r="85" spans="1:6">
      <c r="A85" s="255" t="s">
        <v>82</v>
      </c>
      <c r="B85" s="256" t="s">
        <v>308</v>
      </c>
      <c r="C85" s="267">
        <v>1452218.711234</v>
      </c>
      <c r="D85" s="267">
        <v>1492071.5</v>
      </c>
      <c r="E85" s="267">
        <v>1740954.4008800001</v>
      </c>
      <c r="F85" s="267">
        <v>1994455.4407300001</v>
      </c>
    </row>
    <row r="86" spans="1:6">
      <c r="A86" s="245" t="s">
        <v>83</v>
      </c>
      <c r="B86" s="246" t="s">
        <v>929</v>
      </c>
      <c r="C86" s="266">
        <v>364349.30121399998</v>
      </c>
      <c r="D86" s="266">
        <v>309554.40000000002</v>
      </c>
      <c r="E86" s="266">
        <v>314817.42192599998</v>
      </c>
      <c r="F86" s="266">
        <v>315491.46387600002</v>
      </c>
    </row>
    <row r="87" spans="1:6">
      <c r="A87" s="253" t="s">
        <v>84</v>
      </c>
      <c r="B87" s="254" t="s">
        <v>703</v>
      </c>
      <c r="C87" s="267">
        <v>1816568.012448</v>
      </c>
      <c r="D87" s="267">
        <v>1801625.9</v>
      </c>
      <c r="E87" s="267">
        <v>2055770.822806</v>
      </c>
      <c r="F87" s="267">
        <v>2309945.9046060001</v>
      </c>
    </row>
    <row r="88" spans="1:6">
      <c r="A88" s="225" t="s">
        <v>930</v>
      </c>
      <c r="B88" s="226"/>
      <c r="C88" s="234"/>
      <c r="D88" s="234"/>
      <c r="E88" s="234"/>
      <c r="F88" s="234"/>
    </row>
    <row r="89" spans="1:6">
      <c r="A89" s="228" t="s">
        <v>291</v>
      </c>
      <c r="B89" s="230" t="s">
        <v>310</v>
      </c>
      <c r="C89" s="234"/>
      <c r="D89" s="234"/>
      <c r="E89" s="234"/>
      <c r="F89" s="234"/>
    </row>
    <row r="90" spans="1:6">
      <c r="A90" s="245" t="s">
        <v>931</v>
      </c>
      <c r="B90" s="246" t="s">
        <v>704</v>
      </c>
      <c r="C90" s="266">
        <v>461680.81823099998</v>
      </c>
      <c r="D90" s="266">
        <v>436921.8</v>
      </c>
      <c r="E90" s="266">
        <v>491701.27133299998</v>
      </c>
      <c r="F90" s="266">
        <v>354880.12184600002</v>
      </c>
    </row>
    <row r="91" spans="1:6">
      <c r="A91" s="245" t="s">
        <v>933</v>
      </c>
      <c r="B91" s="246" t="s">
        <v>932</v>
      </c>
      <c r="C91" s="266">
        <v>6068.5806339999999</v>
      </c>
      <c r="D91" s="266">
        <v>6159.9</v>
      </c>
      <c r="E91" s="266">
        <v>6565.1730520000001</v>
      </c>
      <c r="F91" s="266">
        <v>4475.7274109999998</v>
      </c>
    </row>
    <row r="92" spans="1:6">
      <c r="A92" s="245" t="s">
        <v>1061</v>
      </c>
      <c r="B92" s="246" t="s">
        <v>1063</v>
      </c>
      <c r="C92" s="266">
        <v>414670.90895499999</v>
      </c>
      <c r="D92" s="266">
        <v>405174.7</v>
      </c>
      <c r="E92" s="266">
        <v>434290.91448899999</v>
      </c>
      <c r="F92" s="266">
        <v>474439.94209899998</v>
      </c>
    </row>
    <row r="93" spans="1:6">
      <c r="A93" s="245" t="s">
        <v>935</v>
      </c>
      <c r="B93" s="246" t="s">
        <v>934</v>
      </c>
      <c r="C93" s="266">
        <v>64419.357477999998</v>
      </c>
      <c r="D93" s="266">
        <v>47766.2</v>
      </c>
      <c r="E93" s="266">
        <v>50068.328336999999</v>
      </c>
      <c r="F93" s="266">
        <v>51402.858087000001</v>
      </c>
    </row>
    <row r="94" spans="1:6">
      <c r="A94" s="245" t="s">
        <v>937</v>
      </c>
      <c r="B94" s="246" t="s">
        <v>936</v>
      </c>
      <c r="C94" s="266">
        <v>24564.057332</v>
      </c>
      <c r="D94" s="266">
        <v>22658.2</v>
      </c>
      <c r="E94" s="266">
        <v>23522.433830999998</v>
      </c>
      <c r="F94" s="266">
        <v>23498.011834000001</v>
      </c>
    </row>
    <row r="95" spans="1:6">
      <c r="A95" s="253" t="s">
        <v>85</v>
      </c>
      <c r="B95" s="254" t="s">
        <v>938</v>
      </c>
      <c r="C95" s="267">
        <v>971403.72262999997</v>
      </c>
      <c r="D95" s="267">
        <v>918680.9</v>
      </c>
      <c r="E95" s="267">
        <v>1006147.121042</v>
      </c>
      <c r="F95" s="267">
        <v>908696.66127699998</v>
      </c>
    </row>
    <row r="96" spans="1:6">
      <c r="A96" s="225"/>
      <c r="B96" s="226"/>
      <c r="C96" s="234"/>
      <c r="D96" s="234"/>
      <c r="E96" s="234"/>
      <c r="F96" s="234"/>
    </row>
    <row r="97" spans="1:12">
      <c r="A97" s="228" t="s">
        <v>292</v>
      </c>
      <c r="B97" s="230" t="s">
        <v>311</v>
      </c>
      <c r="C97" s="234"/>
      <c r="D97" s="234"/>
      <c r="E97" s="234"/>
      <c r="F97" s="234"/>
    </row>
    <row r="98" spans="1:12">
      <c r="A98" s="245" t="s">
        <v>86</v>
      </c>
      <c r="B98" s="246" t="s">
        <v>705</v>
      </c>
      <c r="C98" s="266">
        <v>206814.129739</v>
      </c>
      <c r="D98" s="266">
        <v>440371.5</v>
      </c>
      <c r="E98" s="266">
        <v>171560.98267600001</v>
      </c>
      <c r="F98" s="266">
        <v>345396.01210499997</v>
      </c>
    </row>
    <row r="99" spans="1:12">
      <c r="A99" s="245" t="s">
        <v>940</v>
      </c>
      <c r="B99" s="246" t="s">
        <v>939</v>
      </c>
      <c r="C99" s="266">
        <v>432679.60369000002</v>
      </c>
      <c r="D99" s="266">
        <v>493388.9</v>
      </c>
      <c r="E99" s="266">
        <v>516736.69092000002</v>
      </c>
      <c r="F99" s="266">
        <v>573220.29397500004</v>
      </c>
    </row>
    <row r="100" spans="1:12">
      <c r="A100" s="245" t="s">
        <v>942</v>
      </c>
      <c r="B100" s="246" t="s">
        <v>941</v>
      </c>
      <c r="C100" s="266">
        <v>195484.52059299999</v>
      </c>
      <c r="D100" s="266">
        <v>202055.9</v>
      </c>
      <c r="E100" s="266">
        <v>229249.64413199999</v>
      </c>
      <c r="F100" s="266">
        <v>229069.77638200001</v>
      </c>
    </row>
    <row r="101" spans="1:12">
      <c r="A101" s="245" t="s">
        <v>1062</v>
      </c>
      <c r="B101" s="246" t="s">
        <v>1064</v>
      </c>
      <c r="C101" s="266">
        <v>52261.364552999999</v>
      </c>
      <c r="D101" s="266">
        <v>32423</v>
      </c>
      <c r="E101" s="266">
        <v>40148.975188999997</v>
      </c>
      <c r="F101" s="266">
        <v>36809.380872000002</v>
      </c>
    </row>
    <row r="102" spans="1:12">
      <c r="A102" s="245" t="s">
        <v>944</v>
      </c>
      <c r="B102" s="246" t="s">
        <v>943</v>
      </c>
      <c r="C102" s="266">
        <v>15257.718489999999</v>
      </c>
      <c r="D102" s="266">
        <v>2615.3000000000002</v>
      </c>
      <c r="E102" s="266">
        <v>1753.9686899999999</v>
      </c>
      <c r="F102" s="266">
        <v>601.172639</v>
      </c>
    </row>
    <row r="103" spans="1:12">
      <c r="A103" s="245" t="s">
        <v>946</v>
      </c>
      <c r="B103" s="246" t="s">
        <v>945</v>
      </c>
      <c r="C103" s="266">
        <v>224413.17173500001</v>
      </c>
      <c r="D103" s="266">
        <v>212624</v>
      </c>
      <c r="E103" s="266">
        <v>210331.432933</v>
      </c>
      <c r="F103" s="266">
        <v>207842.135545</v>
      </c>
    </row>
    <row r="104" spans="1:12">
      <c r="A104" s="253" t="s">
        <v>87</v>
      </c>
      <c r="B104" s="254" t="s">
        <v>706</v>
      </c>
      <c r="C104" s="267">
        <v>1126910.5088</v>
      </c>
      <c r="D104" s="267">
        <v>1383478.6</v>
      </c>
      <c r="E104" s="267">
        <v>1169781.6945400001</v>
      </c>
      <c r="F104" s="267">
        <v>1392937.7715179999</v>
      </c>
    </row>
    <row r="105" spans="1:12">
      <c r="A105" s="225"/>
      <c r="B105" s="226"/>
      <c r="C105" s="234"/>
      <c r="D105" s="234"/>
      <c r="E105" s="234"/>
      <c r="F105" s="234"/>
    </row>
    <row r="106" spans="1:12">
      <c r="A106" s="253" t="s">
        <v>88</v>
      </c>
      <c r="B106" s="254" t="s">
        <v>947</v>
      </c>
      <c r="C106" s="267">
        <v>3914883.243878</v>
      </c>
      <c r="D106" s="267">
        <v>4103786.4</v>
      </c>
      <c r="E106" s="267">
        <v>4231699.6383880004</v>
      </c>
      <c r="F106" s="267">
        <v>4611581.3374009999</v>
      </c>
    </row>
    <row r="107" spans="1:12">
      <c r="A107" s="232"/>
      <c r="B107" s="233"/>
      <c r="C107" s="234"/>
      <c r="D107" s="234"/>
      <c r="E107" s="234"/>
      <c r="F107" s="234"/>
    </row>
    <row r="108" spans="1:12">
      <c r="A108" s="234"/>
      <c r="B108" s="233"/>
      <c r="C108" s="237"/>
      <c r="D108" s="237"/>
      <c r="E108" s="237"/>
      <c r="F108" s="237"/>
    </row>
    <row r="109" spans="1:12">
      <c r="A109" s="41" t="s">
        <v>949</v>
      </c>
      <c r="B109" s="41" t="s">
        <v>948</v>
      </c>
      <c r="C109" s="43" t="s">
        <v>950</v>
      </c>
      <c r="D109" s="43" t="s">
        <v>818</v>
      </c>
      <c r="E109" s="43" t="s">
        <v>819</v>
      </c>
      <c r="F109" s="43" t="s">
        <v>1034</v>
      </c>
      <c r="G109" s="148"/>
      <c r="H109" s="148"/>
      <c r="I109" s="148"/>
      <c r="J109" s="148"/>
      <c r="K109" s="148"/>
      <c r="L109" s="148"/>
    </row>
    <row r="110" spans="1:12">
      <c r="A110" s="253" t="s">
        <v>951</v>
      </c>
      <c r="B110" s="254" t="s">
        <v>274</v>
      </c>
      <c r="C110" s="269">
        <v>-307894.54566200002</v>
      </c>
      <c r="D110" s="267">
        <v>272543.40147500002</v>
      </c>
      <c r="E110" s="267">
        <v>365637.86785500002</v>
      </c>
      <c r="F110" s="267">
        <v>331350.72025499999</v>
      </c>
    </row>
    <row r="111" spans="1:12" ht="25.5">
      <c r="A111" s="257" t="s">
        <v>953</v>
      </c>
      <c r="B111" s="257" t="s">
        <v>952</v>
      </c>
      <c r="C111" s="267"/>
      <c r="D111" s="267"/>
      <c r="E111" s="267"/>
      <c r="F111" s="267"/>
    </row>
    <row r="112" spans="1:12">
      <c r="A112" s="245" t="s">
        <v>89</v>
      </c>
      <c r="B112" s="246" t="s">
        <v>954</v>
      </c>
      <c r="C112" s="266">
        <v>860608.84207400004</v>
      </c>
      <c r="D112" s="266">
        <v>315482.56384999998</v>
      </c>
      <c r="E112" s="266">
        <v>318308.94636900001</v>
      </c>
      <c r="F112" s="266">
        <v>411522.929015</v>
      </c>
    </row>
    <row r="113" spans="1:6">
      <c r="A113" s="245" t="s">
        <v>956</v>
      </c>
      <c r="B113" s="246" t="s">
        <v>955</v>
      </c>
      <c r="C113" s="266">
        <v>5251.448993</v>
      </c>
      <c r="D113" s="266">
        <v>-27272.467185000001</v>
      </c>
      <c r="E113" s="266">
        <v>-4149.1235070000002</v>
      </c>
      <c r="F113" s="266">
        <v>6694.2332509999997</v>
      </c>
    </row>
    <row r="114" spans="1:6" ht="25.5">
      <c r="A114" s="245" t="s">
        <v>958</v>
      </c>
      <c r="B114" s="246" t="s">
        <v>957</v>
      </c>
      <c r="C114" s="266">
        <v>-2684.3500690000001</v>
      </c>
      <c r="D114" s="266">
        <v>659.029675</v>
      </c>
      <c r="E114" s="266">
        <v>3763.9866689999999</v>
      </c>
      <c r="F114" s="266">
        <v>-1305.4659710000001</v>
      </c>
    </row>
    <row r="115" spans="1:6">
      <c r="A115" s="245" t="s">
        <v>960</v>
      </c>
      <c r="B115" s="246" t="s">
        <v>959</v>
      </c>
      <c r="C115" s="266">
        <v>42000.374707000003</v>
      </c>
      <c r="D115" s="266">
        <v>40789.621916999997</v>
      </c>
      <c r="E115" s="266">
        <v>27351.214314000001</v>
      </c>
      <c r="F115" s="266">
        <v>25349.41995</v>
      </c>
    </row>
    <row r="116" spans="1:6">
      <c r="A116" s="245" t="s">
        <v>962</v>
      </c>
      <c r="B116" s="246" t="s">
        <v>961</v>
      </c>
      <c r="C116" s="266">
        <v>50626.081499</v>
      </c>
      <c r="D116" s="266">
        <v>8962.6123929999994</v>
      </c>
      <c r="E116" s="266">
        <v>-20705.084435000001</v>
      </c>
      <c r="F116" s="266">
        <v>11174.395224</v>
      </c>
    </row>
    <row r="117" spans="1:6">
      <c r="A117" s="245" t="s">
        <v>964</v>
      </c>
      <c r="B117" s="246" t="s">
        <v>963</v>
      </c>
      <c r="C117" s="266">
        <v>-1961.552882</v>
      </c>
      <c r="D117" s="266">
        <v>-14390.67865</v>
      </c>
      <c r="E117" s="266">
        <v>-17943.54811</v>
      </c>
      <c r="F117" s="266">
        <v>-15013.912388999999</v>
      </c>
    </row>
    <row r="118" spans="1:6">
      <c r="A118" s="245" t="s">
        <v>966</v>
      </c>
      <c r="B118" s="246" t="s">
        <v>965</v>
      </c>
      <c r="C118" s="266">
        <v>-5981.5413479999997</v>
      </c>
      <c r="D118" s="266">
        <v>13909.498487999999</v>
      </c>
      <c r="E118" s="266">
        <v>15690.513881000001</v>
      </c>
      <c r="F118" s="266">
        <v>-10649.765916</v>
      </c>
    </row>
    <row r="119" spans="1:6">
      <c r="A119" s="245" t="s">
        <v>968</v>
      </c>
      <c r="B119" s="246" t="s">
        <v>967</v>
      </c>
      <c r="C119" s="266">
        <v>-24381.347539999999</v>
      </c>
      <c r="D119" s="266">
        <v>-63415.298878000001</v>
      </c>
      <c r="E119" s="266">
        <v>-44158.858934999997</v>
      </c>
      <c r="F119" s="266">
        <v>-55008.035582999997</v>
      </c>
    </row>
    <row r="120" spans="1:6" ht="25.5">
      <c r="A120" s="258" t="s">
        <v>91</v>
      </c>
      <c r="B120" s="259" t="s">
        <v>969</v>
      </c>
      <c r="C120" s="270">
        <v>615582.40977200004</v>
      </c>
      <c r="D120" s="267">
        <v>547269.283085</v>
      </c>
      <c r="E120" s="267">
        <v>643795.91410099994</v>
      </c>
      <c r="F120" s="267">
        <v>704113.51783599996</v>
      </c>
    </row>
    <row r="121" spans="1:6">
      <c r="A121" s="253" t="s">
        <v>971</v>
      </c>
      <c r="B121" s="254" t="s">
        <v>970</v>
      </c>
      <c r="C121" s="270">
        <v>-28779.202690999999</v>
      </c>
      <c r="D121" s="267">
        <v>-27884.182214</v>
      </c>
      <c r="E121" s="267">
        <v>-84100.342961999995</v>
      </c>
      <c r="F121" s="267">
        <v>-108056.268341</v>
      </c>
    </row>
    <row r="122" spans="1:6">
      <c r="A122" s="260" t="s">
        <v>973</v>
      </c>
      <c r="B122" s="261" t="s">
        <v>972</v>
      </c>
      <c r="C122" s="266">
        <v>4980.4541090000002</v>
      </c>
      <c r="D122" s="266">
        <v>-41705.632286</v>
      </c>
      <c r="E122" s="266">
        <v>-58051.631256000001</v>
      </c>
      <c r="F122" s="266">
        <v>-67476.773121999999</v>
      </c>
    </row>
    <row r="123" spans="1:6">
      <c r="A123" s="260" t="s">
        <v>975</v>
      </c>
      <c r="B123" s="261" t="s">
        <v>974</v>
      </c>
      <c r="C123" s="266">
        <v>82737.258004000003</v>
      </c>
      <c r="D123" s="266">
        <v>-47040.380294000002</v>
      </c>
      <c r="E123" s="266">
        <v>-126403.916168</v>
      </c>
      <c r="F123" s="266">
        <v>-169517.756987</v>
      </c>
    </row>
    <row r="124" spans="1:6">
      <c r="A124" s="260" t="s">
        <v>977</v>
      </c>
      <c r="B124" s="261" t="s">
        <v>976</v>
      </c>
      <c r="C124" s="266">
        <v>-72481.436149000001</v>
      </c>
      <c r="D124" s="266">
        <v>78389.061063000001</v>
      </c>
      <c r="E124" s="266">
        <v>89124.197522999995</v>
      </c>
      <c r="F124" s="266">
        <v>77595.797546000002</v>
      </c>
    </row>
    <row r="125" spans="1:6" ht="25.5">
      <c r="A125" s="260" t="s">
        <v>979</v>
      </c>
      <c r="B125" s="261" t="s">
        <v>978</v>
      </c>
      <c r="C125" s="268">
        <v>-44015.478654999999</v>
      </c>
      <c r="D125" s="268">
        <v>-17527.230696999999</v>
      </c>
      <c r="E125" s="268">
        <v>11232.006939000001</v>
      </c>
      <c r="F125" s="268">
        <v>51343.464222000002</v>
      </c>
    </row>
    <row r="126" spans="1:6">
      <c r="A126" s="253" t="s">
        <v>981</v>
      </c>
      <c r="B126" s="254" t="s">
        <v>980</v>
      </c>
      <c r="C126" s="270">
        <v>586803.20708099997</v>
      </c>
      <c r="D126" s="267">
        <v>519385.10087099997</v>
      </c>
      <c r="E126" s="267">
        <v>559695.57113900001</v>
      </c>
      <c r="F126" s="267">
        <v>596058.249495</v>
      </c>
    </row>
    <row r="127" spans="1:6">
      <c r="A127" s="245" t="s">
        <v>983</v>
      </c>
      <c r="B127" s="246" t="s">
        <v>982</v>
      </c>
      <c r="C127" s="268">
        <v>-370002.27892200003</v>
      </c>
      <c r="D127" s="268">
        <v>-289438.352992</v>
      </c>
      <c r="E127" s="268">
        <v>-285531.57115999999</v>
      </c>
      <c r="F127" s="268">
        <v>-380409.83432099997</v>
      </c>
    </row>
    <row r="128" spans="1:6">
      <c r="A128" s="245" t="s">
        <v>985</v>
      </c>
      <c r="B128" s="246" t="s">
        <v>984</v>
      </c>
      <c r="C128" s="268">
        <v>3461.6867099999999</v>
      </c>
      <c r="D128" s="268">
        <v>4622.5525740000003</v>
      </c>
      <c r="E128" s="268">
        <v>7012.5873979999997</v>
      </c>
      <c r="F128" s="268">
        <v>2504.514471</v>
      </c>
    </row>
    <row r="129" spans="1:6">
      <c r="A129" s="245" t="s">
        <v>987</v>
      </c>
      <c r="B129" s="246" t="s">
        <v>986</v>
      </c>
      <c r="C129" s="268">
        <v>-59246.753939000002</v>
      </c>
      <c r="D129" s="268">
        <v>-29935.475985000001</v>
      </c>
      <c r="E129" s="268">
        <v>-2567.1206950000001</v>
      </c>
      <c r="F129" s="268">
        <v>-8920.5911579999993</v>
      </c>
    </row>
    <row r="130" spans="1:6">
      <c r="A130" s="245" t="s">
        <v>989</v>
      </c>
      <c r="B130" s="246" t="s">
        <v>988</v>
      </c>
      <c r="C130" s="268">
        <v>-550.63999899999999</v>
      </c>
      <c r="D130" s="268">
        <v>-3562.2009499999999</v>
      </c>
      <c r="E130" s="268">
        <v>9996.0683200000003</v>
      </c>
      <c r="F130" s="268">
        <v>22086.935667999998</v>
      </c>
    </row>
    <row r="131" spans="1:6">
      <c r="A131" s="245" t="s">
        <v>991</v>
      </c>
      <c r="B131" s="246" t="s">
        <v>990</v>
      </c>
      <c r="C131" s="268">
        <v>195343.919956</v>
      </c>
      <c r="D131" s="268">
        <v>-423.08473700000002</v>
      </c>
      <c r="E131" s="268">
        <v>-22542.324208999999</v>
      </c>
      <c r="F131" s="268">
        <v>37588.831084999998</v>
      </c>
    </row>
    <row r="132" spans="1:6">
      <c r="A132" s="245" t="s">
        <v>993</v>
      </c>
      <c r="B132" s="246" t="s">
        <v>992</v>
      </c>
      <c r="C132" s="268">
        <v>8643.3093680000002</v>
      </c>
      <c r="D132" s="268">
        <v>7805.4487849999996</v>
      </c>
      <c r="E132" s="268">
        <v>32477.017907000001</v>
      </c>
      <c r="F132" s="268">
        <v>18940.388738000001</v>
      </c>
    </row>
    <row r="133" spans="1:6">
      <c r="A133" s="255" t="s">
        <v>995</v>
      </c>
      <c r="B133" s="256" t="s">
        <v>994</v>
      </c>
      <c r="C133" s="268">
        <v>9098.0923949999997</v>
      </c>
      <c r="D133" s="268">
        <v>3961.8274719999999</v>
      </c>
      <c r="E133" s="268">
        <v>5935.1626420000002</v>
      </c>
      <c r="F133" s="268">
        <v>7341.0218000000004</v>
      </c>
    </row>
    <row r="134" spans="1:6">
      <c r="A134" s="262" t="s">
        <v>996</v>
      </c>
      <c r="B134" s="263" t="s">
        <v>314</v>
      </c>
      <c r="C134" s="270">
        <v>-213252.66443100001</v>
      </c>
      <c r="D134" s="267">
        <v>-306968.28583299997</v>
      </c>
      <c r="E134" s="267">
        <v>-255220.17979699999</v>
      </c>
      <c r="F134" s="267">
        <v>-300868.733717</v>
      </c>
    </row>
    <row r="135" spans="1:6">
      <c r="A135" s="245" t="s">
        <v>998</v>
      </c>
      <c r="B135" s="246" t="s">
        <v>997</v>
      </c>
      <c r="C135" s="268">
        <v>0</v>
      </c>
      <c r="D135" s="268">
        <v>233347.5</v>
      </c>
      <c r="E135" s="268">
        <v>0</v>
      </c>
      <c r="F135" s="268">
        <v>0</v>
      </c>
    </row>
    <row r="136" spans="1:6">
      <c r="A136" s="245" t="s">
        <v>1069</v>
      </c>
      <c r="B136" s="246" t="s">
        <v>1070</v>
      </c>
      <c r="C136" s="268">
        <v>-234908</v>
      </c>
      <c r="D136" s="268">
        <v>0</v>
      </c>
      <c r="E136" s="268">
        <v>-234840</v>
      </c>
      <c r="F136" s="268">
        <v>0</v>
      </c>
    </row>
    <row r="137" spans="1:6">
      <c r="A137" s="245" t="s">
        <v>1071</v>
      </c>
      <c r="B137" s="246" t="s">
        <v>999</v>
      </c>
      <c r="C137" s="268">
        <v>1816777</v>
      </c>
      <c r="D137" s="268">
        <v>1056074.101113</v>
      </c>
      <c r="E137" s="268">
        <v>933025.89007199998</v>
      </c>
      <c r="F137" s="268">
        <v>827009.22211800003</v>
      </c>
    </row>
    <row r="138" spans="1:6">
      <c r="A138" s="245" t="s">
        <v>1072</v>
      </c>
      <c r="B138" s="246" t="s">
        <v>1000</v>
      </c>
      <c r="C138" s="268">
        <v>-1930938.8859850001</v>
      </c>
      <c r="D138" s="268">
        <v>-1088708.9855599999</v>
      </c>
      <c r="E138" s="268">
        <v>-911255.33695499995</v>
      </c>
      <c r="F138" s="268">
        <v>-810640.14512100001</v>
      </c>
    </row>
    <row r="139" spans="1:6">
      <c r="A139" s="245" t="s">
        <v>1002</v>
      </c>
      <c r="B139" s="246" t="s">
        <v>1001</v>
      </c>
      <c r="C139" s="268">
        <v>-30557.039047999999</v>
      </c>
      <c r="D139" s="268">
        <v>-61255.267512999999</v>
      </c>
      <c r="E139" s="268">
        <v>-50639.867914000002</v>
      </c>
      <c r="F139" s="268">
        <v>-23278.402322999998</v>
      </c>
    </row>
    <row r="140" spans="1:6">
      <c r="A140" s="245" t="s">
        <v>1004</v>
      </c>
      <c r="B140" s="246" t="s">
        <v>1003</v>
      </c>
      <c r="C140" s="268">
        <v>-42165.782121999997</v>
      </c>
      <c r="D140" s="268">
        <v>-47802.420652000001</v>
      </c>
      <c r="E140" s="268">
        <v>-52665.643308999999</v>
      </c>
      <c r="F140" s="268">
        <v>-86234.185035000002</v>
      </c>
    </row>
    <row r="141" spans="1:6">
      <c r="A141" s="245" t="s">
        <v>1006</v>
      </c>
      <c r="B141" s="246" t="s">
        <v>1005</v>
      </c>
      <c r="C141" s="268">
        <v>-16612.717397</v>
      </c>
      <c r="D141" s="268">
        <v>-2549.5520040000001</v>
      </c>
      <c r="E141" s="268">
        <v>-3781.3981039999999</v>
      </c>
      <c r="F141" s="268">
        <v>-19032.200471</v>
      </c>
    </row>
    <row r="142" spans="1:6">
      <c r="A142" s="245" t="s">
        <v>1008</v>
      </c>
      <c r="B142" s="246" t="s">
        <v>1007</v>
      </c>
      <c r="C142" s="268">
        <v>-6281.9050539999998</v>
      </c>
      <c r="D142" s="268">
        <v>-214987.26243199999</v>
      </c>
      <c r="E142" s="268">
        <v>-22.724250000000001</v>
      </c>
      <c r="F142" s="268">
        <v>0</v>
      </c>
    </row>
    <row r="143" spans="1:6">
      <c r="A143" s="253" t="s">
        <v>1073</v>
      </c>
      <c r="B143" s="254" t="s">
        <v>1074</v>
      </c>
      <c r="C143" s="270">
        <v>-444688.23790100001</v>
      </c>
      <c r="D143" s="267">
        <v>-125881.33532100001</v>
      </c>
      <c r="E143" s="267">
        <v>-320179.081145</v>
      </c>
      <c r="F143" s="267">
        <v>-112174.710681</v>
      </c>
    </row>
    <row r="144" spans="1:6" ht="25.5">
      <c r="A144" s="253" t="s">
        <v>1010</v>
      </c>
      <c r="B144" s="254" t="s">
        <v>1009</v>
      </c>
      <c r="C144" s="270">
        <v>-76.169291000000001</v>
      </c>
      <c r="D144" s="268">
        <v>-1445.528184</v>
      </c>
      <c r="E144" s="268">
        <v>-5032.0784919999996</v>
      </c>
      <c r="F144" s="268">
        <v>1876.50738</v>
      </c>
    </row>
    <row r="145" spans="1:8">
      <c r="A145" s="253" t="s">
        <v>1012</v>
      </c>
      <c r="B145" s="254" t="s">
        <v>1011</v>
      </c>
      <c r="C145" s="270">
        <v>-71213.864541999996</v>
      </c>
      <c r="D145" s="267">
        <v>85089.951532999999</v>
      </c>
      <c r="E145" s="267">
        <v>-20734.768295000002</v>
      </c>
      <c r="F145" s="267">
        <v>184891.37692000001</v>
      </c>
    </row>
    <row r="146" spans="1:8">
      <c r="A146" s="253" t="s">
        <v>1014</v>
      </c>
      <c r="B146" s="254" t="s">
        <v>1013</v>
      </c>
      <c r="C146" s="270">
        <v>203052</v>
      </c>
      <c r="D146" s="267">
        <v>131837.824483</v>
      </c>
      <c r="E146" s="267">
        <v>216927.8</v>
      </c>
      <c r="F146" s="267">
        <v>196193.03170499997</v>
      </c>
    </row>
    <row r="147" spans="1:8">
      <c r="A147" s="246" t="s">
        <v>1016</v>
      </c>
      <c r="B147" s="246" t="s">
        <v>1015</v>
      </c>
      <c r="C147" s="270"/>
      <c r="D147" s="270"/>
      <c r="E147" s="270"/>
      <c r="F147" s="270"/>
    </row>
    <row r="148" spans="1:8">
      <c r="A148" s="249" t="s">
        <v>1018</v>
      </c>
      <c r="B148" s="264" t="s">
        <v>1017</v>
      </c>
      <c r="C148" s="268">
        <v>203052</v>
      </c>
      <c r="D148" s="268">
        <v>131837.824483</v>
      </c>
      <c r="E148" s="268">
        <v>216927.8</v>
      </c>
      <c r="F148" s="268">
        <v>202041.04908999999</v>
      </c>
    </row>
    <row r="149" spans="1:8">
      <c r="A149" s="249" t="s">
        <v>1020</v>
      </c>
      <c r="B149" s="264" t="s">
        <v>1019</v>
      </c>
      <c r="C149" s="268"/>
      <c r="D149" s="268"/>
      <c r="E149" s="268">
        <v>0</v>
      </c>
      <c r="F149" s="268">
        <v>5848</v>
      </c>
    </row>
    <row r="150" spans="1:8">
      <c r="A150" s="253" t="s">
        <v>1022</v>
      </c>
      <c r="B150" s="254" t="s">
        <v>1021</v>
      </c>
      <c r="C150" s="270">
        <v>131838.135458</v>
      </c>
      <c r="D150" s="267">
        <v>216927.77601600002</v>
      </c>
      <c r="E150" s="267">
        <v>196193.03170499997</v>
      </c>
      <c r="F150" s="267">
        <v>386932</v>
      </c>
    </row>
    <row r="151" spans="1:8">
      <c r="A151" s="255" t="s">
        <v>1016</v>
      </c>
      <c r="B151" s="256" t="s">
        <v>1023</v>
      </c>
      <c r="C151" s="270"/>
      <c r="D151" s="270"/>
      <c r="E151" s="270"/>
      <c r="F151" s="270"/>
      <c r="H151" s="279"/>
    </row>
    <row r="152" spans="1:8">
      <c r="A152" s="247" t="s">
        <v>1024</v>
      </c>
      <c r="B152" s="264" t="s">
        <v>1017</v>
      </c>
      <c r="C152" s="266">
        <v>131838.135458</v>
      </c>
      <c r="D152" s="266">
        <v>216927.77601600002</v>
      </c>
      <c r="E152" s="266">
        <v>202041.04908999999</v>
      </c>
      <c r="F152" s="266">
        <v>383511.23389199999</v>
      </c>
    </row>
    <row r="153" spans="1:8">
      <c r="A153" s="247" t="s">
        <v>1025</v>
      </c>
      <c r="B153" s="264" t="s">
        <v>1019</v>
      </c>
      <c r="C153" s="266"/>
      <c r="D153" s="266">
        <v>0</v>
      </c>
      <c r="E153" s="266">
        <v>-5848</v>
      </c>
      <c r="F153" s="266">
        <v>3421</v>
      </c>
    </row>
    <row r="155" spans="1:8">
      <c r="E155" s="279"/>
      <c r="F155" s="279"/>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A9694"/>
  </sheetPr>
  <dimension ref="A1:DQ138"/>
  <sheetViews>
    <sheetView zoomScaleNormal="100" workbookViewId="0"/>
  </sheetViews>
  <sheetFormatPr defaultRowHeight="15" outlineLevelCol="1"/>
  <cols>
    <col min="1" max="2" width="55.7109375" style="138" customWidth="1"/>
    <col min="3" max="3" width="11.28515625" style="138" customWidth="1" outlineLevel="1"/>
    <col min="4" max="4" width="11.28515625" style="138" bestFit="1" customWidth="1"/>
    <col min="5" max="5" width="10.140625" style="138" bestFit="1" customWidth="1"/>
    <col min="6" max="6" width="12.140625" style="138" bestFit="1" customWidth="1"/>
    <col min="7" max="7" width="11.5703125" style="138" bestFit="1" customWidth="1"/>
    <col min="8" max="8" width="13.42578125" style="138" customWidth="1"/>
    <col min="9" max="16384" width="9.140625" style="138"/>
  </cols>
  <sheetData>
    <row r="1" spans="1:121" s="17" customFormat="1">
      <c r="A1" s="92" t="s">
        <v>1037</v>
      </c>
      <c r="B1" s="92" t="s">
        <v>1038</v>
      </c>
      <c r="C1" s="88"/>
      <c r="D1" s="88"/>
      <c r="E1" s="88"/>
      <c r="F1" s="88"/>
      <c r="G1" s="85"/>
      <c r="H1" s="85"/>
      <c r="I1" s="85"/>
      <c r="J1" s="85"/>
      <c r="K1" s="85"/>
      <c r="L1" s="85"/>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row>
    <row r="3" spans="1:121" ht="30">
      <c r="A3" s="41" t="s">
        <v>1027</v>
      </c>
      <c r="B3" s="41" t="s">
        <v>1026</v>
      </c>
      <c r="C3" s="43" t="s">
        <v>817</v>
      </c>
      <c r="D3" s="43" t="s">
        <v>818</v>
      </c>
      <c r="E3" s="43" t="s">
        <v>819</v>
      </c>
      <c r="F3" s="43" t="s">
        <v>1034</v>
      </c>
      <c r="G3" s="148"/>
      <c r="H3" s="148"/>
      <c r="I3" s="148"/>
      <c r="J3" s="148"/>
      <c r="K3" s="148"/>
      <c r="L3" s="148"/>
    </row>
    <row r="4" spans="1:121">
      <c r="A4" s="241" t="s">
        <v>820</v>
      </c>
      <c r="B4" s="242" t="s">
        <v>696</v>
      </c>
      <c r="C4" s="266">
        <v>14649.7</v>
      </c>
      <c r="D4" s="266">
        <v>12624.3868315238</v>
      </c>
      <c r="E4" s="266">
        <v>15113.710712132201</v>
      </c>
      <c r="F4" s="266">
        <v>19054.384058355601</v>
      </c>
    </row>
    <row r="5" spans="1:121">
      <c r="A5" s="241" t="s">
        <v>822</v>
      </c>
      <c r="B5" s="242" t="s">
        <v>821</v>
      </c>
      <c r="C5" s="266">
        <v>300.7</v>
      </c>
      <c r="D5" s="266">
        <v>90.3593312087161</v>
      </c>
      <c r="E5" s="266">
        <v>92.605218324197494</v>
      </c>
      <c r="F5" s="266">
        <v>148.87935314453699</v>
      </c>
    </row>
    <row r="6" spans="1:121">
      <c r="A6" s="243" t="s">
        <v>824</v>
      </c>
      <c r="B6" s="244" t="s">
        <v>823</v>
      </c>
      <c r="C6" s="267">
        <v>14951.4</v>
      </c>
      <c r="D6" s="267">
        <v>12713.746162732499</v>
      </c>
      <c r="E6" s="267">
        <v>15207.3159304564</v>
      </c>
      <c r="F6" s="267">
        <v>19203.263411500098</v>
      </c>
    </row>
    <row r="7" spans="1:121">
      <c r="A7" s="245" t="s">
        <v>826</v>
      </c>
      <c r="B7" s="246" t="s">
        <v>825</v>
      </c>
      <c r="C7" s="266">
        <v>7681.6</v>
      </c>
      <c r="D7" s="266">
        <v>6377.2863640141104</v>
      </c>
      <c r="E7" s="266">
        <v>8070.9364870805402</v>
      </c>
      <c r="F7" s="266">
        <v>10571.670234985</v>
      </c>
    </row>
    <row r="8" spans="1:121">
      <c r="A8" s="245" t="s">
        <v>828</v>
      </c>
      <c r="B8" s="246" t="s">
        <v>827</v>
      </c>
      <c r="C8" s="266">
        <v>844.9</v>
      </c>
      <c r="D8" s="266">
        <v>781.04785791270422</v>
      </c>
      <c r="E8" s="266">
        <v>871.18993142867487</v>
      </c>
      <c r="F8" s="266">
        <v>1033.4745914888836</v>
      </c>
    </row>
    <row r="9" spans="1:121">
      <c r="A9" s="245" t="s">
        <v>830</v>
      </c>
      <c r="B9" s="246" t="s">
        <v>829</v>
      </c>
      <c r="C9" s="268">
        <v>2341.8000000000002</v>
      </c>
      <c r="D9" s="266">
        <v>1981.1892322306701</v>
      </c>
      <c r="E9" s="266">
        <v>2329.1573005862701</v>
      </c>
      <c r="F9" s="266">
        <v>3299.2262368502602</v>
      </c>
    </row>
    <row r="10" spans="1:121">
      <c r="A10" s="247" t="s">
        <v>832</v>
      </c>
      <c r="B10" s="246" t="s">
        <v>831</v>
      </c>
      <c r="C10" s="266">
        <v>10869.3</v>
      </c>
      <c r="D10" s="266">
        <v>9138.5234541574846</v>
      </c>
      <c r="E10" s="266">
        <v>11271.283719095485</v>
      </c>
      <c r="F10" s="266">
        <v>14903.664736775301</v>
      </c>
    </row>
    <row r="11" spans="1:121">
      <c r="A11" s="245" t="s">
        <v>1065</v>
      </c>
      <c r="B11" s="246" t="s">
        <v>833</v>
      </c>
      <c r="C11" s="266">
        <v>953</v>
      </c>
      <c r="D11" s="266">
        <v>852.33601515912699</v>
      </c>
      <c r="E11" s="266">
        <v>935.65371699121101</v>
      </c>
      <c r="F11" s="266">
        <v>1000.40445741829</v>
      </c>
    </row>
    <row r="12" spans="1:121">
      <c r="A12" s="245" t="s">
        <v>89</v>
      </c>
      <c r="B12" s="246" t="s">
        <v>697</v>
      </c>
      <c r="C12" s="266">
        <v>3034.9</v>
      </c>
      <c r="D12" s="266">
        <v>1118.1686391037199</v>
      </c>
      <c r="E12" s="266">
        <v>1166.0003737643499</v>
      </c>
      <c r="F12" s="266">
        <v>1513.50911348151</v>
      </c>
    </row>
    <row r="13" spans="1:121">
      <c r="A13" s="245" t="s">
        <v>835</v>
      </c>
      <c r="B13" s="246" t="s">
        <v>834</v>
      </c>
      <c r="C13" s="266">
        <v>145.19999999999999</v>
      </c>
      <c r="D13" s="266">
        <v>-118.280695646015</v>
      </c>
      <c r="E13" s="266">
        <v>-95.800664513311702</v>
      </c>
      <c r="F13" s="266">
        <v>-207.915440244763</v>
      </c>
    </row>
    <row r="14" spans="1:121">
      <c r="A14" s="245" t="s">
        <v>837</v>
      </c>
      <c r="B14" s="246" t="s">
        <v>836</v>
      </c>
      <c r="C14" s="266">
        <v>-202.9</v>
      </c>
      <c r="D14" s="266">
        <v>-159.09583831030201</v>
      </c>
      <c r="E14" s="266">
        <v>-214.57533787195101</v>
      </c>
      <c r="F14" s="266">
        <v>-255.426767789575</v>
      </c>
    </row>
    <row r="15" spans="1:121">
      <c r="A15" s="245" t="s">
        <v>839</v>
      </c>
      <c r="B15" s="246" t="s">
        <v>838</v>
      </c>
      <c r="C15" s="266">
        <v>889.5</v>
      </c>
      <c r="D15" s="266">
        <v>783.06168013784804</v>
      </c>
      <c r="E15" s="266">
        <v>868.99244103774299</v>
      </c>
      <c r="F15" s="266">
        <v>942.90094801234</v>
      </c>
    </row>
    <row r="16" spans="1:121">
      <c r="A16" s="248" t="s">
        <v>283</v>
      </c>
      <c r="B16" s="244" t="s">
        <v>301</v>
      </c>
      <c r="C16" s="267">
        <v>15689</v>
      </c>
      <c r="D16" s="267">
        <v>11614.7132546019</v>
      </c>
      <c r="E16" s="267">
        <v>13930.5542485035</v>
      </c>
      <c r="F16" s="267">
        <v>17897.843374201901</v>
      </c>
    </row>
    <row r="17" spans="1:6">
      <c r="A17" s="248" t="s">
        <v>841</v>
      </c>
      <c r="B17" s="244" t="s">
        <v>840</v>
      </c>
      <c r="C17" s="267">
        <v>-737.6</v>
      </c>
      <c r="D17" s="267">
        <v>1099.0329081305899</v>
      </c>
      <c r="E17" s="267">
        <v>1277.7616819529001</v>
      </c>
      <c r="F17" s="267">
        <v>1305.4200372983801</v>
      </c>
    </row>
    <row r="18" spans="1:6">
      <c r="A18" s="245" t="s">
        <v>843</v>
      </c>
      <c r="B18" s="246" t="s">
        <v>842</v>
      </c>
      <c r="C18" s="268">
        <v>27.7</v>
      </c>
      <c r="D18" s="268">
        <v>12.247431333931999</v>
      </c>
      <c r="E18" s="268">
        <v>14.824148534516899</v>
      </c>
      <c r="F18" s="268">
        <v>22.144460875320899</v>
      </c>
    </row>
    <row r="19" spans="1:6">
      <c r="A19" s="245" t="s">
        <v>845</v>
      </c>
      <c r="B19" s="246" t="s">
        <v>844</v>
      </c>
      <c r="C19" s="268">
        <v>18.5</v>
      </c>
      <c r="D19" s="268">
        <v>21.766977354701801</v>
      </c>
      <c r="E19" s="268">
        <v>24.556910261472702</v>
      </c>
      <c r="F19" s="268">
        <v>25.827863280698001</v>
      </c>
    </row>
    <row r="20" spans="1:6">
      <c r="A20" s="245" t="s">
        <v>847</v>
      </c>
      <c r="B20" s="246" t="s">
        <v>846</v>
      </c>
      <c r="C20" s="268">
        <v>251.17170914838059</v>
      </c>
      <c r="D20" s="268">
        <v>137.40268219611337</v>
      </c>
      <c r="E20" s="268">
        <v>175.69648583456387</v>
      </c>
      <c r="F20" s="268">
        <v>289.10000000000002</v>
      </c>
    </row>
    <row r="21" spans="1:6">
      <c r="A21" s="245" t="s">
        <v>849</v>
      </c>
      <c r="B21" s="246" t="s">
        <v>848</v>
      </c>
      <c r="C21" s="268">
        <v>22.7</v>
      </c>
      <c r="D21" s="268">
        <v>3.6711500987185999</v>
      </c>
      <c r="E21" s="268">
        <v>11.4841694430043</v>
      </c>
      <c r="F21" s="268">
        <v>18.168081243456001</v>
      </c>
    </row>
    <row r="22" spans="1:6">
      <c r="A22" s="247" t="s">
        <v>851</v>
      </c>
      <c r="B22" s="249" t="s">
        <v>850</v>
      </c>
      <c r="C22" s="268">
        <v>321.07170914838059</v>
      </c>
      <c r="D22" s="268">
        <v>175.08824098346579</v>
      </c>
      <c r="E22" s="268">
        <v>226.56171407355777</v>
      </c>
      <c r="F22" s="268">
        <v>355.24040539947492</v>
      </c>
    </row>
    <row r="23" spans="1:6">
      <c r="A23" s="245" t="s">
        <v>853</v>
      </c>
      <c r="B23" s="246" t="s">
        <v>852</v>
      </c>
      <c r="C23" s="268">
        <v>141.70000000000002</v>
      </c>
      <c r="D23" s="268">
        <v>126.3634486710469</v>
      </c>
      <c r="E23" s="268">
        <v>89.000993480603</v>
      </c>
      <c r="F23" s="268">
        <v>78.679740995171898</v>
      </c>
    </row>
    <row r="24" spans="1:6">
      <c r="A24" s="245" t="s">
        <v>855</v>
      </c>
      <c r="B24" s="246" t="s">
        <v>854</v>
      </c>
      <c r="C24" s="268">
        <v>406.89243154731213</v>
      </c>
      <c r="D24" s="268">
        <v>139.29459975095605</v>
      </c>
      <c r="E24" s="268">
        <v>115.06268493293942</v>
      </c>
      <c r="F24" s="268">
        <v>354</v>
      </c>
    </row>
    <row r="25" spans="1:6">
      <c r="A25" s="245" t="s">
        <v>857</v>
      </c>
      <c r="B25" s="246" t="s">
        <v>856</v>
      </c>
      <c r="C25" s="268">
        <v>36.5</v>
      </c>
      <c r="D25" s="268">
        <v>30.991817430493299</v>
      </c>
      <c r="E25" s="268">
        <v>24.769913788450999</v>
      </c>
      <c r="F25" s="268">
        <v>37.636557801538103</v>
      </c>
    </row>
    <row r="26" spans="1:6">
      <c r="A26" s="245" t="s">
        <v>859</v>
      </c>
      <c r="B26" s="246" t="s">
        <v>858</v>
      </c>
      <c r="C26" s="268">
        <v>66</v>
      </c>
      <c r="D26" s="268">
        <v>54.940249402882436</v>
      </c>
      <c r="E26" s="268">
        <v>23.451989376765859</v>
      </c>
      <c r="F26" s="268">
        <v>18.164459545313001</v>
      </c>
    </row>
    <row r="27" spans="1:6">
      <c r="A27" s="247" t="s">
        <v>861</v>
      </c>
      <c r="B27" s="249" t="s">
        <v>860</v>
      </c>
      <c r="C27" s="268">
        <v>652.09243154731212</v>
      </c>
      <c r="D27" s="268">
        <v>350.59011525537869</v>
      </c>
      <c r="E27" s="268">
        <v>252.28558157875926</v>
      </c>
      <c r="F27" s="268">
        <v>489.48075834202297</v>
      </c>
    </row>
    <row r="28" spans="1:6">
      <c r="A28" s="248" t="s">
        <v>863</v>
      </c>
      <c r="B28" s="244" t="s">
        <v>862</v>
      </c>
      <c r="C28" s="267">
        <v>-331</v>
      </c>
      <c r="D28" s="267">
        <v>-175.5018742719129</v>
      </c>
      <c r="E28" s="267">
        <v>-24.723867505201099</v>
      </c>
      <c r="F28" s="267">
        <v>-134.20863272501401</v>
      </c>
    </row>
    <row r="29" spans="1:6" ht="25.5">
      <c r="A29" s="245" t="s">
        <v>1066</v>
      </c>
      <c r="B29" s="246" t="s">
        <v>1067</v>
      </c>
      <c r="C29" s="268">
        <v>8.1</v>
      </c>
      <c r="D29" s="268">
        <v>50.996558488831703</v>
      </c>
      <c r="E29" s="268">
        <v>68.830742533968902</v>
      </c>
      <c r="F29" s="268">
        <v>54.557161243060101</v>
      </c>
    </row>
    <row r="30" spans="1:6">
      <c r="A30" s="248" t="s">
        <v>864</v>
      </c>
      <c r="B30" s="250" t="s">
        <v>274</v>
      </c>
      <c r="C30" s="267">
        <v>-1060.5</v>
      </c>
      <c r="D30" s="267">
        <v>973.52759234751397</v>
      </c>
      <c r="E30" s="267">
        <v>1321.8685569816701</v>
      </c>
      <c r="F30" s="267">
        <v>1225.7685658164301</v>
      </c>
    </row>
    <row r="31" spans="1:6">
      <c r="A31" s="245" t="s">
        <v>865</v>
      </c>
      <c r="B31" s="246" t="s">
        <v>698</v>
      </c>
      <c r="C31" s="268">
        <v>79.599999999999994</v>
      </c>
      <c r="D31" s="268">
        <v>73.866724367720394</v>
      </c>
      <c r="E31" s="268">
        <v>175.10737940175201</v>
      </c>
      <c r="F31" s="268">
        <v>97.733945231111505</v>
      </c>
    </row>
    <row r="32" spans="1:6">
      <c r="A32" s="248" t="s">
        <v>867</v>
      </c>
      <c r="B32" s="250" t="s">
        <v>866</v>
      </c>
      <c r="C32" s="267">
        <v>-1141.0999999999999</v>
      </c>
      <c r="D32" s="267">
        <v>899.66086797979403</v>
      </c>
      <c r="E32" s="267">
        <v>1146.7611775799201</v>
      </c>
      <c r="F32" s="267">
        <v>1128.0346205853186</v>
      </c>
    </row>
    <row r="33" spans="1:12">
      <c r="A33" s="245" t="s">
        <v>869</v>
      </c>
      <c r="B33" s="246" t="s">
        <v>868</v>
      </c>
      <c r="C33" s="267"/>
      <c r="D33" s="267"/>
      <c r="E33" s="267"/>
      <c r="F33" s="267"/>
    </row>
    <row r="34" spans="1:12">
      <c r="A34" s="251" t="s">
        <v>870</v>
      </c>
      <c r="B34" s="252" t="s">
        <v>303</v>
      </c>
      <c r="C34" s="267">
        <v>-903.1</v>
      </c>
      <c r="D34" s="267">
        <v>940.95921294696802</v>
      </c>
      <c r="E34" s="267">
        <v>1112.21112788707</v>
      </c>
      <c r="F34" s="267">
        <v>1110.96304159839</v>
      </c>
    </row>
    <row r="35" spans="1:12">
      <c r="A35" s="247" t="s">
        <v>871</v>
      </c>
      <c r="B35" s="249" t="s">
        <v>1068</v>
      </c>
      <c r="C35" s="268">
        <v>-237.9</v>
      </c>
      <c r="D35" s="268">
        <v>-41.2983449671747</v>
      </c>
      <c r="E35" s="268">
        <v>34.550049692847097</v>
      </c>
      <c r="F35" s="268">
        <v>17.071578986930401</v>
      </c>
    </row>
    <row r="36" spans="1:12" ht="25.5">
      <c r="A36" s="248" t="s">
        <v>873</v>
      </c>
      <c r="B36" s="250" t="s">
        <v>872</v>
      </c>
      <c r="C36" s="267">
        <v>-1.2661605654972607</v>
      </c>
      <c r="D36" s="267">
        <v>1.2818791829251452</v>
      </c>
      <c r="E36" s="267">
        <v>1.5825766456129116</v>
      </c>
      <c r="F36" s="267">
        <v>1.59183372392356</v>
      </c>
    </row>
    <row r="37" spans="1:12" ht="25.5">
      <c r="A37" s="248" t="s">
        <v>875</v>
      </c>
      <c r="B37" s="250" t="s">
        <v>874</v>
      </c>
      <c r="C37" s="267">
        <v>-1.2661605654972607</v>
      </c>
      <c r="D37" s="267">
        <v>1.2818791829251452</v>
      </c>
      <c r="E37" s="267">
        <v>1.5825766456129116</v>
      </c>
      <c r="F37" s="267">
        <v>1.59183372392356</v>
      </c>
    </row>
    <row r="38" spans="1:12">
      <c r="A38" s="227"/>
      <c r="B38" s="229"/>
      <c r="C38" s="231"/>
      <c r="D38" s="231"/>
      <c r="E38" s="231"/>
      <c r="F38" s="231"/>
    </row>
    <row r="39" spans="1:12">
      <c r="A39" s="232"/>
      <c r="B39" s="233"/>
      <c r="C39" s="234"/>
      <c r="D39" s="234"/>
      <c r="E39" s="234"/>
      <c r="F39" s="234"/>
    </row>
    <row r="40" spans="1:12">
      <c r="A40" s="234"/>
      <c r="B40" s="233"/>
      <c r="C40" s="234"/>
      <c r="D40" s="234"/>
      <c r="E40" s="234"/>
      <c r="F40" s="234"/>
    </row>
    <row r="41" spans="1:12" ht="30">
      <c r="A41" s="41" t="s">
        <v>1029</v>
      </c>
      <c r="B41" s="41" t="s">
        <v>1028</v>
      </c>
      <c r="C41" s="43" t="s">
        <v>817</v>
      </c>
      <c r="D41" s="43" t="s">
        <v>818</v>
      </c>
      <c r="E41" s="43" t="s">
        <v>819</v>
      </c>
      <c r="F41" s="43" t="s">
        <v>1034</v>
      </c>
      <c r="G41" s="148"/>
      <c r="H41" s="148"/>
      <c r="I41" s="148"/>
      <c r="J41" s="148"/>
      <c r="K41" s="148"/>
      <c r="L41" s="148"/>
    </row>
    <row r="42" spans="1:12">
      <c r="A42" s="235" t="s">
        <v>895</v>
      </c>
      <c r="B42" s="235" t="s">
        <v>894</v>
      </c>
      <c r="C42" s="234"/>
      <c r="D42" s="234"/>
      <c r="E42" s="234"/>
      <c r="F42" s="237"/>
    </row>
    <row r="43" spans="1:12">
      <c r="A43" s="228" t="s">
        <v>288</v>
      </c>
      <c r="B43" s="230" t="s">
        <v>305</v>
      </c>
      <c r="C43" s="238"/>
      <c r="D43" s="238"/>
      <c r="E43" s="238"/>
      <c r="F43" s="238"/>
    </row>
    <row r="44" spans="1:12">
      <c r="A44" s="245" t="s">
        <v>77</v>
      </c>
      <c r="B44" s="246" t="s">
        <v>700</v>
      </c>
      <c r="C44" s="266">
        <v>7690.6485155148002</v>
      </c>
      <c r="D44" s="266">
        <v>7468.5</v>
      </c>
      <c r="E44" s="266">
        <v>8736.4405023143609</v>
      </c>
      <c r="F44" s="266">
        <v>8095.2198928669504</v>
      </c>
    </row>
    <row r="45" spans="1:12">
      <c r="A45" s="245" t="s">
        <v>897</v>
      </c>
      <c r="B45" s="246" t="s">
        <v>896</v>
      </c>
      <c r="C45" s="266">
        <v>730.46036331507401</v>
      </c>
      <c r="D45" s="266">
        <v>625</v>
      </c>
      <c r="E45" s="266">
        <v>701.06854178193305</v>
      </c>
      <c r="F45" s="266">
        <v>695.68490578060096</v>
      </c>
    </row>
    <row r="46" spans="1:12">
      <c r="A46" s="245" t="s">
        <v>899</v>
      </c>
      <c r="B46" s="246" t="s">
        <v>898</v>
      </c>
      <c r="C46" s="266">
        <v>803.08421135959304</v>
      </c>
      <c r="D46" s="266">
        <v>875.4</v>
      </c>
      <c r="E46" s="266">
        <v>797.36403893439501</v>
      </c>
      <c r="F46" s="266">
        <v>706.37614133266902</v>
      </c>
    </row>
    <row r="47" spans="1:12">
      <c r="A47" s="245" t="s">
        <v>901</v>
      </c>
      <c r="B47" s="246" t="s">
        <v>900</v>
      </c>
      <c r="C47" s="266">
        <v>193.84006345811699</v>
      </c>
      <c r="D47" s="266">
        <v>216.7</v>
      </c>
      <c r="E47" s="266">
        <v>302.91513811142698</v>
      </c>
      <c r="F47" s="266">
        <v>435.90403572294298</v>
      </c>
    </row>
    <row r="48" spans="1:12">
      <c r="A48" s="245" t="s">
        <v>903</v>
      </c>
      <c r="B48" s="246" t="s">
        <v>902</v>
      </c>
      <c r="C48" s="266">
        <v>395.86555019362902</v>
      </c>
      <c r="D48" s="266">
        <v>425.8</v>
      </c>
      <c r="E48" s="266">
        <v>466.08770324549897</v>
      </c>
      <c r="F48" s="266">
        <v>485.20128349469798</v>
      </c>
    </row>
    <row r="49" spans="1:6">
      <c r="A49" s="245" t="s">
        <v>905</v>
      </c>
      <c r="B49" s="246" t="s">
        <v>904</v>
      </c>
      <c r="C49" s="266">
        <v>157.93134503017799</v>
      </c>
      <c r="D49" s="266">
        <v>151.19999999999999</v>
      </c>
      <c r="E49" s="266">
        <v>169.28642036936901</v>
      </c>
      <c r="F49" s="266">
        <v>317.699283071119</v>
      </c>
    </row>
    <row r="50" spans="1:6">
      <c r="A50" s="253" t="s">
        <v>78</v>
      </c>
      <c r="B50" s="254" t="s">
        <v>906</v>
      </c>
      <c r="C50" s="267">
        <v>9971.8300488713903</v>
      </c>
      <c r="D50" s="267">
        <v>9762.6</v>
      </c>
      <c r="E50" s="267">
        <v>11172.162344757</v>
      </c>
      <c r="F50" s="267">
        <v>10736.085542269</v>
      </c>
    </row>
    <row r="51" spans="1:6" s="31" customFormat="1">
      <c r="A51" s="239"/>
      <c r="B51" s="240"/>
      <c r="C51" s="265"/>
      <c r="D51" s="265"/>
      <c r="E51" s="265"/>
      <c r="F51" s="265"/>
    </row>
    <row r="52" spans="1:6">
      <c r="A52" s="228" t="s">
        <v>289</v>
      </c>
      <c r="B52" s="230" t="s">
        <v>306</v>
      </c>
      <c r="C52" s="234"/>
      <c r="D52" s="234"/>
      <c r="E52" s="234"/>
      <c r="F52" s="234"/>
    </row>
    <row r="53" spans="1:6">
      <c r="A53" s="245" t="s">
        <v>908</v>
      </c>
      <c r="B53" s="246" t="s">
        <v>907</v>
      </c>
      <c r="C53" s="266">
        <v>1185.8670866657401</v>
      </c>
      <c r="D53" s="266">
        <v>1311.4</v>
      </c>
      <c r="E53" s="266">
        <v>1686.7800961478999</v>
      </c>
      <c r="F53" s="266">
        <v>1753.8512161137801</v>
      </c>
    </row>
    <row r="54" spans="1:6">
      <c r="A54" s="245" t="s">
        <v>910</v>
      </c>
      <c r="B54" s="246" t="s">
        <v>909</v>
      </c>
      <c r="C54" s="266">
        <v>1433.7884072916299</v>
      </c>
      <c r="D54" s="266">
        <v>1622.6</v>
      </c>
      <c r="E54" s="266">
        <v>2082.47371805889</v>
      </c>
      <c r="F54" s="266">
        <v>2095.18072279845</v>
      </c>
    </row>
    <row r="55" spans="1:6">
      <c r="A55" s="245" t="s">
        <v>912</v>
      </c>
      <c r="B55" s="246" t="s">
        <v>911</v>
      </c>
      <c r="C55" s="266">
        <v>220.30727416878901</v>
      </c>
      <c r="D55" s="266">
        <v>183.6</v>
      </c>
      <c r="E55" s="266">
        <v>100.623062104938</v>
      </c>
      <c r="F55" s="266">
        <v>9.1508765109988008</v>
      </c>
    </row>
    <row r="56" spans="1:6">
      <c r="A56" s="245" t="s">
        <v>914</v>
      </c>
      <c r="B56" s="246" t="s">
        <v>913</v>
      </c>
      <c r="C56" s="266">
        <v>97.542586644805695</v>
      </c>
      <c r="D56" s="266">
        <v>91.4</v>
      </c>
      <c r="E56" s="266">
        <v>215.26376842980201</v>
      </c>
      <c r="F56" s="266">
        <v>114.380352683843</v>
      </c>
    </row>
    <row r="57" spans="1:6">
      <c r="A57" s="245" t="s">
        <v>916</v>
      </c>
      <c r="B57" s="246" t="s">
        <v>915</v>
      </c>
      <c r="C57" s="266">
        <v>21.111965021107299</v>
      </c>
      <c r="D57" s="266">
        <v>27.1</v>
      </c>
      <c r="E57" s="266">
        <v>38.114250745691997</v>
      </c>
      <c r="F57" s="266">
        <v>102.61678486509599</v>
      </c>
    </row>
    <row r="58" spans="1:6">
      <c r="A58" s="245" t="s">
        <v>79</v>
      </c>
      <c r="B58" s="246" t="s">
        <v>701</v>
      </c>
      <c r="C58" s="266">
        <v>459.958219596692</v>
      </c>
      <c r="D58" s="266">
        <v>738.6</v>
      </c>
      <c r="E58" s="266">
        <v>780.62378908121696</v>
      </c>
      <c r="F58" s="266">
        <v>1365.1001419947499</v>
      </c>
    </row>
    <row r="59" spans="1:6">
      <c r="A59" s="245" t="s">
        <v>918</v>
      </c>
      <c r="B59" s="246" t="s">
        <v>917</v>
      </c>
      <c r="C59" s="266">
        <v>266.91091927921002</v>
      </c>
      <c r="D59" s="266">
        <v>223.5</v>
      </c>
      <c r="E59" s="266">
        <v>269.79368830847699</v>
      </c>
      <c r="F59" s="266">
        <v>237.82751389620299</v>
      </c>
    </row>
    <row r="60" spans="1:6">
      <c r="A60" s="245" t="s">
        <v>920</v>
      </c>
      <c r="B60" s="246" t="s">
        <v>919</v>
      </c>
      <c r="C60" s="266">
        <v>0</v>
      </c>
      <c r="D60" s="266">
        <v>10.5</v>
      </c>
      <c r="E60" s="266">
        <v>4.1368352097983196</v>
      </c>
      <c r="F60" s="266">
        <v>0.63332344984694</v>
      </c>
    </row>
    <row r="61" spans="1:6">
      <c r="A61" s="253" t="s">
        <v>80</v>
      </c>
      <c r="B61" s="254" t="s">
        <v>702</v>
      </c>
      <c r="C61" s="267">
        <v>3686.4864586679701</v>
      </c>
      <c r="D61" s="267">
        <v>4209.6000000000004</v>
      </c>
      <c r="E61" s="267">
        <v>5177.80920808671</v>
      </c>
      <c r="F61" s="267">
        <v>5678.7409323129696</v>
      </c>
    </row>
    <row r="62" spans="1:6">
      <c r="A62" s="225"/>
      <c r="B62" s="226"/>
      <c r="C62" s="234"/>
      <c r="D62" s="234"/>
      <c r="E62" s="234"/>
      <c r="F62" s="234"/>
    </row>
    <row r="63" spans="1:6">
      <c r="A63" s="253" t="s">
        <v>81</v>
      </c>
      <c r="B63" s="254" t="s">
        <v>307</v>
      </c>
      <c r="C63" s="267">
        <v>13658.316507539401</v>
      </c>
      <c r="D63" s="267">
        <v>13973.2</v>
      </c>
      <c r="E63" s="267">
        <v>16349.971552843699</v>
      </c>
      <c r="F63" s="267">
        <v>16414.826474582002</v>
      </c>
    </row>
    <row r="64" spans="1:6">
      <c r="A64" s="239"/>
      <c r="B64" s="240"/>
      <c r="C64" s="234"/>
      <c r="D64" s="234"/>
      <c r="E64" s="234"/>
      <c r="F64" s="234"/>
    </row>
    <row r="65" spans="1:6">
      <c r="A65" s="236" t="s">
        <v>922</v>
      </c>
      <c r="B65" s="235" t="s">
        <v>921</v>
      </c>
      <c r="C65" s="234"/>
      <c r="D65" s="234"/>
      <c r="E65" s="234"/>
      <c r="F65" s="234"/>
    </row>
    <row r="66" spans="1:6">
      <c r="A66" s="228" t="s">
        <v>923</v>
      </c>
      <c r="B66" s="230" t="s">
        <v>308</v>
      </c>
      <c r="C66" s="234"/>
      <c r="D66" s="234"/>
      <c r="E66" s="234"/>
      <c r="F66" s="234"/>
    </row>
    <row r="67" spans="1:6">
      <c r="A67" s="245" t="s">
        <v>925</v>
      </c>
      <c r="B67" s="246" t="s">
        <v>924</v>
      </c>
      <c r="C67" s="266">
        <v>276.456471901057</v>
      </c>
      <c r="D67" s="266">
        <v>269.89999999999998</v>
      </c>
      <c r="E67" s="266">
        <v>306.30903136929101</v>
      </c>
      <c r="F67" s="266">
        <v>282.25778640991001</v>
      </c>
    </row>
    <row r="68" spans="1:6">
      <c r="A68" s="245" t="s">
        <v>927</v>
      </c>
      <c r="B68" s="246" t="s">
        <v>926</v>
      </c>
      <c r="C68" s="266">
        <v>5701.6496776785498</v>
      </c>
      <c r="D68" s="266">
        <v>3914.4</v>
      </c>
      <c r="E68" s="266">
        <v>5235.2306315045098</v>
      </c>
      <c r="F68" s="266">
        <v>5744.8605790171796</v>
      </c>
    </row>
    <row r="69" spans="1:6" ht="25.5">
      <c r="A69" s="245" t="s">
        <v>928</v>
      </c>
      <c r="B69" s="246" t="s">
        <v>303</v>
      </c>
      <c r="C69" s="266">
        <v>-910.57888015908998</v>
      </c>
      <c r="D69" s="266">
        <v>897.2</v>
      </c>
      <c r="E69" s="266">
        <v>1185.9667928869601</v>
      </c>
      <c r="F69" s="266">
        <v>1072.1036774649499</v>
      </c>
    </row>
    <row r="70" spans="1:6">
      <c r="A70" s="255" t="s">
        <v>82</v>
      </c>
      <c r="B70" s="256" t="s">
        <v>308</v>
      </c>
      <c r="C70" s="267">
        <v>5066.5272694205169</v>
      </c>
      <c r="D70" s="267">
        <v>5080.5</v>
      </c>
      <c r="E70" s="267">
        <v>6726.5064557607611</v>
      </c>
      <c r="F70" s="267">
        <v>7099.2220428920391</v>
      </c>
    </row>
    <row r="71" spans="1:6">
      <c r="A71" s="245" t="s">
        <v>83</v>
      </c>
      <c r="B71" s="246" t="s">
        <v>929</v>
      </c>
      <c r="C71" s="266">
        <v>1271.1485232320399</v>
      </c>
      <c r="D71" s="266">
        <v>1053</v>
      </c>
      <c r="E71" s="266">
        <v>1216.3527622517599</v>
      </c>
      <c r="F71" s="266">
        <v>1122.9816468854499</v>
      </c>
    </row>
    <row r="72" spans="1:6">
      <c r="A72" s="253" t="s">
        <v>84</v>
      </c>
      <c r="B72" s="254" t="s">
        <v>703</v>
      </c>
      <c r="C72" s="267">
        <v>6337.6757926525597</v>
      </c>
      <c r="D72" s="267">
        <v>6134.4</v>
      </c>
      <c r="E72" s="267">
        <v>7942.8592180125197</v>
      </c>
      <c r="F72" s="267">
        <v>8222.2036897774906</v>
      </c>
    </row>
    <row r="73" spans="1:6">
      <c r="A73" s="225" t="s">
        <v>930</v>
      </c>
      <c r="B73" s="226"/>
      <c r="C73" s="234"/>
      <c r="D73" s="234"/>
      <c r="E73" s="234"/>
      <c r="F73" s="234"/>
    </row>
    <row r="74" spans="1:6">
      <c r="A74" s="228" t="s">
        <v>291</v>
      </c>
      <c r="B74" s="230" t="s">
        <v>310</v>
      </c>
      <c r="C74" s="234"/>
      <c r="D74" s="234"/>
      <c r="E74" s="234"/>
      <c r="F74" s="234"/>
    </row>
    <row r="75" spans="1:6">
      <c r="A75" s="245" t="s">
        <v>931</v>
      </c>
      <c r="B75" s="246" t="s">
        <v>704</v>
      </c>
      <c r="C75" s="266">
        <v>1610.7205045912899</v>
      </c>
      <c r="D75" s="266">
        <v>1487.7</v>
      </c>
      <c r="E75" s="266">
        <v>1899.7808180704801</v>
      </c>
      <c r="F75" s="266">
        <v>1263.18830300422</v>
      </c>
    </row>
    <row r="76" spans="1:6">
      <c r="A76" s="245" t="s">
        <v>933</v>
      </c>
      <c r="B76" s="246" t="s">
        <v>932</v>
      </c>
      <c r="C76" s="266">
        <v>21.172175396853</v>
      </c>
      <c r="D76" s="266">
        <v>21</v>
      </c>
      <c r="E76" s="266">
        <v>25.3657872343714</v>
      </c>
      <c r="F76" s="266">
        <v>15.931257247098999</v>
      </c>
    </row>
    <row r="77" spans="1:6">
      <c r="A77" s="245" t="s">
        <v>1061</v>
      </c>
      <c r="B77" s="246" t="s">
        <v>1063</v>
      </c>
      <c r="C77" s="266">
        <v>1446.71147107769</v>
      </c>
      <c r="D77" s="266">
        <v>1379.6</v>
      </c>
      <c r="E77" s="266">
        <v>1677.9650509582</v>
      </c>
      <c r="F77" s="266">
        <v>1688.7589595607701</v>
      </c>
    </row>
    <row r="78" spans="1:6">
      <c r="A78" s="245" t="s">
        <v>935</v>
      </c>
      <c r="B78" s="246" t="s">
        <v>934</v>
      </c>
      <c r="C78" s="266">
        <v>224.74743564176799</v>
      </c>
      <c r="D78" s="266">
        <v>162.6</v>
      </c>
      <c r="E78" s="266">
        <v>193.44845196275401</v>
      </c>
      <c r="F78" s="266">
        <v>182.967388364063</v>
      </c>
    </row>
    <row r="79" spans="1:6">
      <c r="A79" s="245" t="s">
        <v>937</v>
      </c>
      <c r="B79" s="246" t="s">
        <v>936</v>
      </c>
      <c r="C79" s="266">
        <v>84.699533656630607</v>
      </c>
      <c r="D79" s="266">
        <v>76.2</v>
      </c>
      <c r="E79" s="266">
        <v>90.879506340313696</v>
      </c>
      <c r="F79" s="266">
        <v>82.640677133907602</v>
      </c>
    </row>
    <row r="80" spans="1:6">
      <c r="A80" s="253" t="s">
        <v>85</v>
      </c>
      <c r="B80" s="254" t="s">
        <v>938</v>
      </c>
      <c r="C80" s="267">
        <v>3389.05112036423</v>
      </c>
      <c r="D80" s="267">
        <v>3128.1</v>
      </c>
      <c r="E80" s="267">
        <v>3887.4396145661099</v>
      </c>
      <c r="F80" s="267">
        <v>3234.48658531006</v>
      </c>
    </row>
    <row r="81" spans="1:12">
      <c r="A81" s="225"/>
      <c r="B81" s="226"/>
      <c r="C81" s="234"/>
      <c r="D81" s="234"/>
      <c r="E81" s="234"/>
      <c r="F81" s="234"/>
    </row>
    <row r="82" spans="1:12">
      <c r="A82" s="228" t="s">
        <v>292</v>
      </c>
      <c r="B82" s="230" t="s">
        <v>311</v>
      </c>
      <c r="C82" s="234"/>
      <c r="D82" s="234"/>
      <c r="E82" s="234"/>
      <c r="F82" s="234"/>
    </row>
    <row r="83" spans="1:12">
      <c r="A83" s="245" t="s">
        <v>86</v>
      </c>
      <c r="B83" s="246" t="s">
        <v>705</v>
      </c>
      <c r="C83" s="266">
        <v>721.53692823151596</v>
      </c>
      <c r="D83" s="266">
        <v>1499.4</v>
      </c>
      <c r="E83" s="266">
        <v>662.85829022486496</v>
      </c>
      <c r="F83" s="266">
        <v>1229.42981456895</v>
      </c>
    </row>
    <row r="84" spans="1:12">
      <c r="A84" s="245" t="s">
        <v>940</v>
      </c>
      <c r="B84" s="246" t="s">
        <v>939</v>
      </c>
      <c r="C84" s="266">
        <v>1509.5405354987299</v>
      </c>
      <c r="D84" s="266">
        <v>1680</v>
      </c>
      <c r="E84" s="266">
        <v>1996.5098945985701</v>
      </c>
      <c r="F84" s="266">
        <v>2040.36553703646</v>
      </c>
    </row>
    <row r="85" spans="1:12">
      <c r="A85" s="245" t="s">
        <v>942</v>
      </c>
      <c r="B85" s="246" t="s">
        <v>941</v>
      </c>
      <c r="C85" s="266">
        <v>682.00998008931401</v>
      </c>
      <c r="D85" s="266">
        <v>688</v>
      </c>
      <c r="E85" s="266">
        <v>885.749339819179</v>
      </c>
      <c r="F85" s="266">
        <v>815.369033893356</v>
      </c>
    </row>
    <row r="86" spans="1:12">
      <c r="A86" s="245" t="s">
        <v>1062</v>
      </c>
      <c r="B86" s="246" t="s">
        <v>1064</v>
      </c>
      <c r="C86" s="266">
        <v>182.330406981126</v>
      </c>
      <c r="D86" s="266">
        <v>110.4</v>
      </c>
      <c r="E86" s="266">
        <v>155.12315581871599</v>
      </c>
      <c r="F86" s="266">
        <v>131.02221425215399</v>
      </c>
    </row>
    <row r="87" spans="1:12">
      <c r="A87" s="245" t="s">
        <v>944</v>
      </c>
      <c r="B87" s="246" t="s">
        <v>943</v>
      </c>
      <c r="C87" s="266">
        <v>53.231408052192698</v>
      </c>
      <c r="D87" s="266">
        <v>8.9</v>
      </c>
      <c r="E87" s="266">
        <v>6.7767896221310702</v>
      </c>
      <c r="F87" s="266">
        <v>2.1398613191429501</v>
      </c>
    </row>
    <row r="88" spans="1:12">
      <c r="A88" s="245" t="s">
        <v>946</v>
      </c>
      <c r="B88" s="246" t="s">
        <v>945</v>
      </c>
      <c r="C88" s="266">
        <v>781.94027748316705</v>
      </c>
      <c r="D88" s="266">
        <v>725</v>
      </c>
      <c r="E88" s="266">
        <v>811.655254358241</v>
      </c>
      <c r="F88" s="266">
        <v>741.80969440093997</v>
      </c>
    </row>
    <row r="89" spans="1:12">
      <c r="A89" s="253" t="s">
        <v>87</v>
      </c>
      <c r="B89" s="254" t="s">
        <v>706</v>
      </c>
      <c r="C89" s="267">
        <v>3930.5895363360401</v>
      </c>
      <c r="D89" s="267">
        <v>4710.7</v>
      </c>
      <c r="E89" s="267">
        <v>4519.6727244416998</v>
      </c>
      <c r="F89" s="267">
        <v>4959.1361554710002</v>
      </c>
    </row>
    <row r="90" spans="1:12">
      <c r="A90" s="225"/>
      <c r="B90" s="226"/>
      <c r="C90" s="234"/>
      <c r="D90" s="234"/>
      <c r="E90" s="234"/>
      <c r="F90" s="234"/>
    </row>
    <row r="91" spans="1:12">
      <c r="A91" s="253" t="s">
        <v>1030</v>
      </c>
      <c r="B91" s="254" t="s">
        <v>947</v>
      </c>
      <c r="C91" s="267">
        <v>13658.3164493528</v>
      </c>
      <c r="D91" s="267">
        <v>13973.2</v>
      </c>
      <c r="E91" s="267">
        <v>16349.971557020301</v>
      </c>
      <c r="F91" s="267">
        <v>16414.826430558602</v>
      </c>
    </row>
    <row r="92" spans="1:12">
      <c r="A92" s="232"/>
      <c r="B92" s="233"/>
      <c r="C92" s="234"/>
      <c r="D92" s="234"/>
      <c r="E92" s="234"/>
      <c r="F92" s="234"/>
    </row>
    <row r="93" spans="1:12">
      <c r="A93" s="234"/>
      <c r="B93" s="233"/>
      <c r="C93" s="237"/>
      <c r="D93" s="237"/>
      <c r="E93" s="237"/>
      <c r="F93" s="234"/>
    </row>
    <row r="94" spans="1:12" ht="30">
      <c r="A94" s="41" t="s">
        <v>1032</v>
      </c>
      <c r="B94" s="41" t="s">
        <v>1031</v>
      </c>
      <c r="C94" s="43" t="s">
        <v>817</v>
      </c>
      <c r="D94" s="43" t="s">
        <v>818</v>
      </c>
      <c r="E94" s="43" t="s">
        <v>819</v>
      </c>
      <c r="F94" s="43" t="s">
        <v>1034</v>
      </c>
      <c r="G94" s="148"/>
      <c r="H94" s="148"/>
      <c r="I94" s="148"/>
      <c r="J94" s="148"/>
      <c r="K94" s="148"/>
      <c r="L94" s="148"/>
    </row>
    <row r="95" spans="1:12">
      <c r="A95" s="253" t="s">
        <v>951</v>
      </c>
      <c r="B95" s="254" t="s">
        <v>274</v>
      </c>
      <c r="C95" s="269">
        <v>-1060.4519030909601</v>
      </c>
      <c r="D95" s="267">
        <v>973.52759231517598</v>
      </c>
      <c r="E95" s="267">
        <v>1321.8685569781201</v>
      </c>
      <c r="F95" s="267">
        <v>1225.76856581623</v>
      </c>
    </row>
    <row r="96" spans="1:12" ht="25.5">
      <c r="A96" s="257" t="s">
        <v>953</v>
      </c>
      <c r="B96" s="257" t="s">
        <v>952</v>
      </c>
      <c r="C96" s="267"/>
      <c r="D96" s="267"/>
      <c r="E96" s="267"/>
      <c r="F96" s="267"/>
    </row>
    <row r="97" spans="1:6">
      <c r="A97" s="245" t="s">
        <v>89</v>
      </c>
      <c r="B97" s="246" t="s">
        <v>954</v>
      </c>
      <c r="C97" s="266">
        <v>3034.8816873025398</v>
      </c>
      <c r="D97" s="266">
        <v>1118.19393688491</v>
      </c>
      <c r="E97" s="266">
        <v>1166.35408886613</v>
      </c>
      <c r="F97" s="266">
        <v>1514.22298222516</v>
      </c>
    </row>
    <row r="98" spans="1:6">
      <c r="A98" s="245" t="s">
        <v>956</v>
      </c>
      <c r="B98" s="246" t="s">
        <v>955</v>
      </c>
      <c r="C98" s="266">
        <v>17.850356306389099</v>
      </c>
      <c r="D98" s="266">
        <v>-97.619907228913704</v>
      </c>
      <c r="E98" s="266">
        <v>-11.6051506170115</v>
      </c>
      <c r="F98" s="266">
        <v>19.7314260423157</v>
      </c>
    </row>
    <row r="99" spans="1:6" ht="25.5">
      <c r="A99" s="245" t="s">
        <v>958</v>
      </c>
      <c r="B99" s="246" t="s">
        <v>957</v>
      </c>
      <c r="C99" s="266">
        <v>-9.6474920352564908</v>
      </c>
      <c r="D99" s="266">
        <v>2.5967630884099702</v>
      </c>
      <c r="E99" s="266">
        <v>13.5785904746915</v>
      </c>
      <c r="F99" s="266">
        <v>-5.0478622138475897</v>
      </c>
    </row>
    <row r="100" spans="1:6">
      <c r="A100" s="245" t="s">
        <v>960</v>
      </c>
      <c r="B100" s="246" t="s">
        <v>959</v>
      </c>
      <c r="C100" s="266">
        <v>150.55659199703399</v>
      </c>
      <c r="D100" s="266">
        <v>145.10783476760901</v>
      </c>
      <c r="E100" s="266">
        <v>98.946758734537497</v>
      </c>
      <c r="F100" s="266">
        <v>94.171837921389894</v>
      </c>
    </row>
    <row r="101" spans="1:6">
      <c r="A101" s="245" t="s">
        <v>962</v>
      </c>
      <c r="B101" s="246" t="s">
        <v>961</v>
      </c>
      <c r="C101" s="266">
        <v>180.42975913991299</v>
      </c>
      <c r="D101" s="266">
        <v>30.394039504305599</v>
      </c>
      <c r="E101" s="266">
        <v>-74.324517875660703</v>
      </c>
      <c r="F101" s="266">
        <v>39.983285777755597</v>
      </c>
    </row>
    <row r="102" spans="1:6">
      <c r="A102" s="245" t="s">
        <v>964</v>
      </c>
      <c r="B102" s="246" t="s">
        <v>963</v>
      </c>
      <c r="C102" s="266">
        <v>-8.1323162120239996</v>
      </c>
      <c r="D102" s="266">
        <v>-49.996558488831603</v>
      </c>
      <c r="E102" s="266">
        <v>-68.824609187903704</v>
      </c>
      <c r="F102" s="266">
        <v>-54.5571612430602</v>
      </c>
    </row>
    <row r="103" spans="1:6">
      <c r="A103" s="245" t="s">
        <v>966</v>
      </c>
      <c r="B103" s="246" t="s">
        <v>1033</v>
      </c>
      <c r="C103" s="266">
        <v>-19.337155244339101</v>
      </c>
      <c r="D103" s="266">
        <v>49.284665241947103</v>
      </c>
      <c r="E103" s="266">
        <v>65.428678121067904</v>
      </c>
      <c r="F103" s="266">
        <v>-33.338730713790703</v>
      </c>
    </row>
    <row r="104" spans="1:6">
      <c r="A104" s="245" t="s">
        <v>968</v>
      </c>
      <c r="B104" s="246" t="s">
        <v>967</v>
      </c>
      <c r="C104" s="266">
        <v>-87.382775043634993</v>
      </c>
      <c r="D104" s="266">
        <v>-222.98781159233499</v>
      </c>
      <c r="E104" s="266">
        <v>-161.80972731525401</v>
      </c>
      <c r="F104" s="266">
        <v>-201.48360999443301</v>
      </c>
    </row>
    <row r="105" spans="1:6" ht="25.5">
      <c r="A105" s="258" t="s">
        <v>91</v>
      </c>
      <c r="B105" s="259" t="s">
        <v>969</v>
      </c>
      <c r="C105" s="270">
        <v>2199.7667531196598</v>
      </c>
      <c r="D105" s="267">
        <v>1947.5005544922701</v>
      </c>
      <c r="E105" s="267">
        <v>2348.61266817872</v>
      </c>
      <c r="F105" s="267">
        <v>2600.4507336177198</v>
      </c>
    </row>
    <row r="106" spans="1:6">
      <c r="A106" s="253" t="s">
        <v>971</v>
      </c>
      <c r="B106" s="254" t="s">
        <v>970</v>
      </c>
      <c r="C106" s="270">
        <v>-111.438307324454</v>
      </c>
      <c r="D106" s="267">
        <v>-104.515230364611</v>
      </c>
      <c r="E106" s="267">
        <v>-278.83189776428401</v>
      </c>
      <c r="F106" s="267">
        <v>-411.37047744525199</v>
      </c>
    </row>
    <row r="107" spans="1:6">
      <c r="A107" s="260" t="s">
        <v>973</v>
      </c>
      <c r="B107" s="261" t="s">
        <v>972</v>
      </c>
      <c r="C107" s="266">
        <v>18.687594599864699</v>
      </c>
      <c r="D107" s="266">
        <v>-145.47299522961501</v>
      </c>
      <c r="E107" s="266">
        <v>-211.73490024236099</v>
      </c>
      <c r="F107" s="266">
        <v>-250.175838768841</v>
      </c>
    </row>
    <row r="108" spans="1:6">
      <c r="A108" s="260" t="s">
        <v>975</v>
      </c>
      <c r="B108" s="261" t="s">
        <v>974</v>
      </c>
      <c r="C108" s="266">
        <v>275.49467803548299</v>
      </c>
      <c r="D108" s="266">
        <v>-176.39651741227999</v>
      </c>
      <c r="E108" s="266">
        <v>-458.99462566401297</v>
      </c>
      <c r="F108" s="266">
        <v>-660.16101738884004</v>
      </c>
    </row>
    <row r="109" spans="1:6">
      <c r="A109" s="260" t="s">
        <v>977</v>
      </c>
      <c r="B109" s="261" t="s">
        <v>976</v>
      </c>
      <c r="C109" s="266">
        <v>-251.89026938343201</v>
      </c>
      <c r="D109" s="266">
        <v>276.36630856342498</v>
      </c>
      <c r="E109" s="266">
        <v>353.51523830247402</v>
      </c>
      <c r="F109" s="266">
        <v>288.38378480799298</v>
      </c>
    </row>
    <row r="110" spans="1:6" ht="25.5">
      <c r="A110" s="260" t="s">
        <v>979</v>
      </c>
      <c r="B110" s="261" t="s">
        <v>978</v>
      </c>
      <c r="C110" s="268">
        <v>-152.73031057637101</v>
      </c>
      <c r="D110" s="268">
        <v>-60.012026286140497</v>
      </c>
      <c r="E110" s="268">
        <v>38.382389839615897</v>
      </c>
      <c r="F110" s="268">
        <v>210.582593904437</v>
      </c>
    </row>
    <row r="111" spans="1:6">
      <c r="A111" s="253" t="s">
        <v>981</v>
      </c>
      <c r="B111" s="254" t="s">
        <v>980</v>
      </c>
      <c r="C111" s="270">
        <v>2088.3284457952</v>
      </c>
      <c r="D111" s="267">
        <v>1842.9853241276601</v>
      </c>
      <c r="E111" s="267">
        <v>2069.7807704144402</v>
      </c>
      <c r="F111" s="267">
        <v>2189.0802561724699</v>
      </c>
    </row>
    <row r="112" spans="1:6">
      <c r="A112" s="245" t="s">
        <v>983</v>
      </c>
      <c r="B112" s="246" t="s">
        <v>982</v>
      </c>
      <c r="C112" s="268">
        <v>-1323.6731730546701</v>
      </c>
      <c r="D112" s="268">
        <v>-1026.42846606532</v>
      </c>
      <c r="E112" s="268">
        <v>-1048.87826524617</v>
      </c>
      <c r="F112" s="268">
        <v>-1386.5954736851099</v>
      </c>
    </row>
    <row r="113" spans="1:6">
      <c r="A113" s="245" t="s">
        <v>985</v>
      </c>
      <c r="B113" s="246" t="s">
        <v>984</v>
      </c>
      <c r="C113" s="268">
        <v>12.334796128960599</v>
      </c>
      <c r="D113" s="268">
        <v>16.346068988868399</v>
      </c>
      <c r="E113" s="268">
        <v>25.512239818994701</v>
      </c>
      <c r="F113" s="268">
        <v>9.1237142099446409</v>
      </c>
    </row>
    <row r="114" spans="1:6">
      <c r="A114" s="245" t="s">
        <v>987</v>
      </c>
      <c r="B114" s="246" t="s">
        <v>986</v>
      </c>
      <c r="C114" s="268">
        <v>-211.67711613291101</v>
      </c>
      <c r="D114" s="268">
        <v>-107.929862557878</v>
      </c>
      <c r="E114" s="268">
        <v>-9.2212661334824695</v>
      </c>
      <c r="F114" s="268">
        <v>-31.5159577771893</v>
      </c>
    </row>
    <row r="115" spans="1:6">
      <c r="A115" s="245" t="s">
        <v>989</v>
      </c>
      <c r="B115" s="246" t="s">
        <v>988</v>
      </c>
      <c r="C115" s="268">
        <v>-2.0250913300831299</v>
      </c>
      <c r="D115" s="268">
        <v>-12.548851402902899</v>
      </c>
      <c r="E115" s="268">
        <v>34.466855103976101</v>
      </c>
      <c r="F115" s="268">
        <v>82.484728192105194</v>
      </c>
    </row>
    <row r="116" spans="1:6">
      <c r="A116" s="245" t="s">
        <v>991</v>
      </c>
      <c r="B116" s="246" t="s">
        <v>990</v>
      </c>
      <c r="C116" s="268">
        <v>680.31622166686202</v>
      </c>
      <c r="D116" s="268">
        <v>2.0244003146130298</v>
      </c>
      <c r="E116" s="268">
        <v>-90.402365997241205</v>
      </c>
      <c r="F116" s="268">
        <v>136.59311371335099</v>
      </c>
    </row>
    <row r="117" spans="1:6">
      <c r="A117" s="245" t="s">
        <v>993</v>
      </c>
      <c r="B117" s="246" t="s">
        <v>992</v>
      </c>
      <c r="C117" s="268">
        <v>31.0348477247746</v>
      </c>
      <c r="D117" s="268">
        <v>28.0195629944341</v>
      </c>
      <c r="E117" s="268">
        <v>119.94900337073101</v>
      </c>
      <c r="F117" s="268">
        <v>69.015528102108703</v>
      </c>
    </row>
    <row r="118" spans="1:6">
      <c r="A118" s="255" t="s">
        <v>995</v>
      </c>
      <c r="B118" s="256" t="s">
        <v>994</v>
      </c>
      <c r="C118" s="268">
        <v>34.425922984174001</v>
      </c>
      <c r="D118" s="268">
        <v>15.0458261822968</v>
      </c>
      <c r="E118" s="268">
        <v>20.800474613832499</v>
      </c>
      <c r="F118" s="268">
        <v>27.742131662778</v>
      </c>
    </row>
    <row r="119" spans="1:6">
      <c r="A119" s="262" t="s">
        <v>996</v>
      </c>
      <c r="B119" s="263" t="s">
        <v>314</v>
      </c>
      <c r="C119" s="270">
        <v>-781.26359201288903</v>
      </c>
      <c r="D119" s="267">
        <v>-1086.4713215458901</v>
      </c>
      <c r="E119" s="267">
        <v>-946.77332446936305</v>
      </c>
      <c r="F119" s="267">
        <v>-1094.1522155820201</v>
      </c>
    </row>
    <row r="120" spans="1:6">
      <c r="A120" s="245" t="s">
        <v>998</v>
      </c>
      <c r="B120" s="246" t="s">
        <v>997</v>
      </c>
      <c r="C120" s="268">
        <v>0</v>
      </c>
      <c r="D120" s="268">
        <v>861.61396228885098</v>
      </c>
      <c r="E120" s="268">
        <v>0</v>
      </c>
      <c r="F120" s="268">
        <v>0</v>
      </c>
    </row>
    <row r="121" spans="1:6">
      <c r="A121" s="245" t="s">
        <v>1069</v>
      </c>
      <c r="B121" s="246" t="s">
        <v>1070</v>
      </c>
      <c r="C121" s="268">
        <v>-812.85857642132999</v>
      </c>
      <c r="D121" s="268">
        <v>0</v>
      </c>
      <c r="E121" s="268">
        <v>-808.56631318000302</v>
      </c>
      <c r="F121" s="268">
        <v>0</v>
      </c>
    </row>
    <row r="122" spans="1:6">
      <c r="A122" s="245" t="s">
        <v>1071</v>
      </c>
      <c r="B122" s="246" t="s">
        <v>999</v>
      </c>
      <c r="C122" s="268">
        <v>6427.5138594107902</v>
      </c>
      <c r="D122" s="268">
        <v>3748.63484978525</v>
      </c>
      <c r="E122" s="268">
        <v>3416.1375689778001</v>
      </c>
      <c r="F122" s="268">
        <v>3046.1324658940498</v>
      </c>
    </row>
    <row r="123" spans="1:6">
      <c r="A123" s="245" t="s">
        <v>1072</v>
      </c>
      <c r="B123" s="246" t="s">
        <v>1000</v>
      </c>
      <c r="C123" s="268">
        <v>-6837.2616864301099</v>
      </c>
      <c r="D123" s="268">
        <v>-3886.1403526928698</v>
      </c>
      <c r="E123" s="268">
        <v>-3356.8731246674402</v>
      </c>
      <c r="F123" s="268">
        <v>-2995.5716071503002</v>
      </c>
    </row>
    <row r="124" spans="1:6">
      <c r="A124" s="245" t="s">
        <v>1002</v>
      </c>
      <c r="B124" s="246" t="s">
        <v>1001</v>
      </c>
      <c r="C124" s="268">
        <v>-110.944762264986</v>
      </c>
      <c r="D124" s="268">
        <v>-218.875045854425</v>
      </c>
      <c r="E124" s="268">
        <v>-181.08419808093399</v>
      </c>
      <c r="F124" s="268">
        <v>-87.409321255878595</v>
      </c>
    </row>
    <row r="125" spans="1:6">
      <c r="A125" s="245" t="s">
        <v>1004</v>
      </c>
      <c r="B125" s="246" t="s">
        <v>1003</v>
      </c>
      <c r="C125" s="268">
        <v>-151.13869934423201</v>
      </c>
      <c r="D125" s="268">
        <v>-171.09726056147201</v>
      </c>
      <c r="E125" s="268">
        <v>-181.85784690309799</v>
      </c>
      <c r="F125" s="268">
        <v>-322.03780371465803</v>
      </c>
    </row>
    <row r="126" spans="1:6">
      <c r="A126" s="245" t="s">
        <v>1006</v>
      </c>
      <c r="B126" s="246" t="s">
        <v>1005</v>
      </c>
      <c r="C126" s="268">
        <v>-59.390008237557197</v>
      </c>
      <c r="D126" s="268">
        <v>-9.1165191782688595</v>
      </c>
      <c r="E126" s="268">
        <v>-19.773509104684202</v>
      </c>
      <c r="F126" s="268">
        <v>-68.579130493407803</v>
      </c>
    </row>
    <row r="127" spans="1:6">
      <c r="A127" s="245" t="s">
        <v>1008</v>
      </c>
      <c r="B127" s="246" t="s">
        <v>1007</v>
      </c>
      <c r="C127" s="268">
        <v>-22.416063279278902</v>
      </c>
      <c r="D127" s="268">
        <v>-765.16753370389097</v>
      </c>
      <c r="E127" s="268">
        <v>-7.8642993880460005E-2</v>
      </c>
      <c r="F127" s="268">
        <v>-3.6704723899999998E-6</v>
      </c>
    </row>
    <row r="128" spans="1:6">
      <c r="A128" s="253" t="s">
        <v>1073</v>
      </c>
      <c r="B128" s="254" t="s">
        <v>1074</v>
      </c>
      <c r="C128" s="270">
        <v>-1565.4956041431899</v>
      </c>
      <c r="D128" s="267">
        <v>-439.14431797764303</v>
      </c>
      <c r="E128" s="267">
        <v>-1133.1653739961801</v>
      </c>
      <c r="F128" s="267">
        <v>-428.46540039066798</v>
      </c>
    </row>
    <row r="129" spans="1:8" ht="25.5">
      <c r="A129" s="253" t="s">
        <v>1010</v>
      </c>
      <c r="B129" s="254" t="s">
        <v>1009</v>
      </c>
      <c r="C129" s="270">
        <v>-66.169306963379654</v>
      </c>
      <c r="D129" s="268">
        <v>-38.881143021764558</v>
      </c>
      <c r="E129" s="268">
        <v>27.554244032177699</v>
      </c>
      <c r="F129" s="268">
        <v>3.9316935686065602</v>
      </c>
    </row>
    <row r="130" spans="1:8">
      <c r="A130" s="253" t="s">
        <v>1012</v>
      </c>
      <c r="B130" s="254" t="s">
        <v>1011</v>
      </c>
      <c r="C130" s="270">
        <v>-323.60005732425498</v>
      </c>
      <c r="D130" s="267">
        <v>279.48854158236702</v>
      </c>
      <c r="E130" s="267">
        <v>18.39631598107</v>
      </c>
      <c r="F130" s="267">
        <v>671.39058850503204</v>
      </c>
      <c r="G130" s="283"/>
      <c r="H130" s="284"/>
    </row>
    <row r="131" spans="1:8">
      <c r="A131" s="253" t="s">
        <v>1014</v>
      </c>
      <c r="B131" s="254" t="s">
        <v>1013</v>
      </c>
      <c r="C131" s="270">
        <v>783.59124763632155</v>
      </c>
      <c r="D131" s="267">
        <v>460</v>
      </c>
      <c r="E131" s="267">
        <v>738.6</v>
      </c>
      <c r="F131" s="267">
        <v>758</v>
      </c>
      <c r="G131" s="283"/>
      <c r="H131" s="284"/>
    </row>
    <row r="132" spans="1:8">
      <c r="A132" s="246" t="s">
        <v>1016</v>
      </c>
      <c r="B132" s="246" t="s">
        <v>1015</v>
      </c>
      <c r="C132" s="270"/>
      <c r="D132" s="270"/>
      <c r="E132" s="270"/>
      <c r="F132" s="270"/>
      <c r="G132" s="283"/>
      <c r="H132" s="284"/>
    </row>
    <row r="133" spans="1:8">
      <c r="A133" s="249" t="s">
        <v>1018</v>
      </c>
      <c r="B133" s="264" t="s">
        <v>1017</v>
      </c>
      <c r="C133" s="268">
        <v>783.59124763632155</v>
      </c>
      <c r="D133" s="268">
        <v>460</v>
      </c>
      <c r="E133" s="268">
        <v>738.6</v>
      </c>
      <c r="F133" s="268">
        <v>781</v>
      </c>
      <c r="G133" s="283"/>
      <c r="H133" s="284"/>
    </row>
    <row r="134" spans="1:8">
      <c r="A134" s="249" t="s">
        <v>1020</v>
      </c>
      <c r="B134" s="264" t="s">
        <v>1019</v>
      </c>
      <c r="C134" s="268"/>
      <c r="D134" s="268">
        <v>0</v>
      </c>
      <c r="E134" s="268">
        <v>0</v>
      </c>
      <c r="F134" s="268">
        <v>23</v>
      </c>
      <c r="G134" s="283"/>
      <c r="H134" s="284"/>
    </row>
    <row r="135" spans="1:8">
      <c r="A135" s="253" t="s">
        <v>1022</v>
      </c>
      <c r="B135" s="254" t="s">
        <v>1021</v>
      </c>
      <c r="C135" s="270">
        <v>459.99119031206658</v>
      </c>
      <c r="D135" s="267">
        <v>739.48854158236702</v>
      </c>
      <c r="E135" s="267">
        <v>756.99631598106998</v>
      </c>
      <c r="F135" s="267">
        <v>1377.2771192852647</v>
      </c>
      <c r="G135" s="283"/>
      <c r="H135" s="284"/>
    </row>
    <row r="136" spans="1:8">
      <c r="A136" s="255" t="s">
        <v>1016</v>
      </c>
      <c r="B136" s="256" t="s">
        <v>1023</v>
      </c>
      <c r="C136" s="270"/>
      <c r="D136" s="270"/>
      <c r="E136" s="270"/>
      <c r="F136" s="270"/>
      <c r="G136" s="283"/>
      <c r="H136" s="284"/>
    </row>
    <row r="137" spans="1:8">
      <c r="A137" s="247" t="s">
        <v>1024</v>
      </c>
      <c r="B137" s="264" t="s">
        <v>1017</v>
      </c>
      <c r="C137" s="266">
        <v>459.99119031206658</v>
      </c>
      <c r="D137" s="266">
        <v>739.48854158236702</v>
      </c>
      <c r="E137" s="266">
        <v>781</v>
      </c>
      <c r="F137" s="266">
        <v>1365.1001419947399</v>
      </c>
      <c r="G137" s="283"/>
      <c r="H137" s="284"/>
    </row>
    <row r="138" spans="1:8">
      <c r="A138" s="247" t="s">
        <v>1025</v>
      </c>
      <c r="B138" s="264" t="s">
        <v>1019</v>
      </c>
      <c r="C138" s="266"/>
      <c r="D138" s="266">
        <v>0</v>
      </c>
      <c r="E138" s="266">
        <v>-23</v>
      </c>
      <c r="F138" s="266">
        <v>12.1769772905247</v>
      </c>
      <c r="G138" s="283"/>
      <c r="H138" s="28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tabColor theme="5" tint="-0.249977111117893"/>
    <pageSetUpPr fitToPage="1"/>
  </sheetPr>
  <dimension ref="A1:G34"/>
  <sheetViews>
    <sheetView showGridLines="0" zoomScaleNormal="100" zoomScaleSheetLayoutView="85" workbookViewId="0"/>
  </sheetViews>
  <sheetFormatPr defaultRowHeight="15"/>
  <cols>
    <col min="1" max="1" width="51.42578125" style="6" bestFit="1" customWidth="1"/>
    <col min="2" max="2" width="51.42578125" style="6" customWidth="1"/>
    <col min="3" max="3" width="12.7109375" style="6" customWidth="1"/>
    <col min="4" max="7" width="12" style="6" customWidth="1"/>
    <col min="8" max="16384" width="9.140625" style="6"/>
  </cols>
  <sheetData>
    <row r="1" spans="1:7" s="9" customFormat="1" ht="15" customHeight="1">
      <c r="A1" s="4" t="s">
        <v>94</v>
      </c>
      <c r="B1" s="4" t="s">
        <v>333</v>
      </c>
      <c r="C1" s="5"/>
      <c r="D1" s="5"/>
      <c r="E1" s="5"/>
      <c r="F1" s="5"/>
      <c r="G1" s="5"/>
    </row>
    <row r="2" spans="1:7" s="50" customFormat="1" ht="15" customHeight="1">
      <c r="A2" s="49"/>
      <c r="B2" s="49"/>
    </row>
    <row r="3" spans="1:7" s="31" customFormat="1" ht="15" customHeight="1">
      <c r="A3" s="80" t="s">
        <v>94</v>
      </c>
      <c r="B3" s="80" t="s">
        <v>333</v>
      </c>
      <c r="C3" s="80">
        <v>2014</v>
      </c>
      <c r="D3" s="80">
        <v>2015</v>
      </c>
      <c r="E3" s="80">
        <v>2016</v>
      </c>
      <c r="F3" s="80">
        <v>2017</v>
      </c>
      <c r="G3" s="80">
        <v>2018</v>
      </c>
    </row>
    <row r="4" spans="1:7" s="31" customFormat="1" ht="15" customHeight="1">
      <c r="A4" s="65" t="s">
        <v>95</v>
      </c>
      <c r="B4" s="65" t="s">
        <v>319</v>
      </c>
      <c r="C4" s="101">
        <v>3.4</v>
      </c>
      <c r="D4" s="101">
        <v>6.1407257767961845</v>
      </c>
      <c r="E4" s="101">
        <v>5.6738535853503151</v>
      </c>
      <c r="F4" s="101">
        <v>6.4904338978152092</v>
      </c>
      <c r="G4" s="101">
        <v>5.379993384049655</v>
      </c>
    </row>
    <row r="5" spans="1:7" s="31" customFormat="1" ht="15" customHeight="1">
      <c r="A5" s="65" t="s">
        <v>96</v>
      </c>
      <c r="B5" s="65" t="s">
        <v>320</v>
      </c>
      <c r="C5" s="101">
        <v>4.5999999999999996</v>
      </c>
      <c r="D5" s="101">
        <v>7.2523093518800845</v>
      </c>
      <c r="E5" s="101">
        <v>6.2716666666666656</v>
      </c>
      <c r="F5" s="101">
        <v>7.0951968039984257</v>
      </c>
      <c r="G5" s="101">
        <v>6.2837146242337489</v>
      </c>
    </row>
    <row r="6" spans="1:7" s="54" customFormat="1" ht="7.5" customHeight="1">
      <c r="A6" s="53"/>
      <c r="B6" s="53"/>
      <c r="C6" s="51"/>
      <c r="D6" s="51"/>
      <c r="E6" s="51"/>
      <c r="F6" s="51"/>
      <c r="G6" s="51"/>
    </row>
    <row r="7" spans="1:7" s="32" customFormat="1" ht="15" customHeight="1">
      <c r="A7" s="65" t="s">
        <v>97</v>
      </c>
      <c r="B7" s="65" t="s">
        <v>321</v>
      </c>
      <c r="C7" s="101">
        <v>99</v>
      </c>
      <c r="D7" s="101">
        <v>52.3867588932806</v>
      </c>
      <c r="E7" s="101">
        <v>43.734169960474297</v>
      </c>
      <c r="F7" s="101">
        <v>54.192440476190498</v>
      </c>
      <c r="G7" s="101">
        <v>71.310059760956193</v>
      </c>
    </row>
    <row r="8" spans="1:7" s="32" customFormat="1" ht="15" customHeight="1">
      <c r="A8" s="65" t="s">
        <v>98</v>
      </c>
      <c r="B8" s="65" t="s">
        <v>98</v>
      </c>
      <c r="C8" s="101">
        <v>98</v>
      </c>
      <c r="D8" s="101">
        <v>51.943831851532643</v>
      </c>
      <c r="E8" s="101">
        <v>42.519545454545501</v>
      </c>
      <c r="F8" s="101">
        <v>53.27375</v>
      </c>
      <c r="G8" s="101">
        <v>69.958881973046132</v>
      </c>
    </row>
    <row r="9" spans="1:7" s="32" customFormat="1" ht="15" customHeight="1">
      <c r="A9" s="65" t="s">
        <v>99</v>
      </c>
      <c r="B9" s="65" t="s">
        <v>99</v>
      </c>
      <c r="C9" s="75">
        <v>1.35</v>
      </c>
      <c r="D9" s="75">
        <v>1.3878537549407099</v>
      </c>
      <c r="E9" s="75">
        <v>2.0552845849802401</v>
      </c>
      <c r="F9" s="101">
        <v>1.1760753968254001</v>
      </c>
      <c r="G9" s="101">
        <v>1.36072509960159</v>
      </c>
    </row>
    <row r="10" spans="1:7" s="32" customFormat="1" ht="15" customHeight="1">
      <c r="A10" s="65" t="s">
        <v>100</v>
      </c>
      <c r="B10" s="65" t="s">
        <v>322</v>
      </c>
      <c r="C10" s="101">
        <v>919</v>
      </c>
      <c r="D10" s="101">
        <v>569.24505928853796</v>
      </c>
      <c r="E10" s="101">
        <v>467.052371541502</v>
      </c>
      <c r="F10" s="101">
        <v>556.94742063492095</v>
      </c>
      <c r="G10" s="101">
        <v>674.66832669322696</v>
      </c>
    </row>
    <row r="11" spans="1:7" s="32" customFormat="1" ht="15" customHeight="1">
      <c r="A11" s="65" t="s">
        <v>101</v>
      </c>
      <c r="B11" s="65" t="s">
        <v>323</v>
      </c>
      <c r="C11" s="101">
        <v>855</v>
      </c>
      <c r="D11" s="101">
        <v>499.548418972332</v>
      </c>
      <c r="E11" s="101">
        <v>396.98814229249001</v>
      </c>
      <c r="F11" s="101">
        <v>493.14682539682502</v>
      </c>
      <c r="G11" s="101">
        <v>641.22808764940203</v>
      </c>
    </row>
    <row r="12" spans="1:7" s="32" customFormat="1" ht="15" customHeight="1">
      <c r="A12" s="65" t="s">
        <v>102</v>
      </c>
      <c r="B12" s="65" t="s">
        <v>324</v>
      </c>
      <c r="C12" s="101">
        <v>809</v>
      </c>
      <c r="D12" s="101">
        <v>432.18675889328102</v>
      </c>
      <c r="E12" s="101">
        <v>366.75494071146198</v>
      </c>
      <c r="F12" s="101">
        <v>466.527777777778</v>
      </c>
      <c r="G12" s="101">
        <v>584.77689243027896</v>
      </c>
    </row>
    <row r="13" spans="1:7" s="32" customFormat="1" ht="15" customHeight="1">
      <c r="A13" s="65" t="s">
        <v>103</v>
      </c>
      <c r="B13" s="65" t="s">
        <v>325</v>
      </c>
      <c r="C13" s="101">
        <v>170</v>
      </c>
      <c r="D13" s="101">
        <v>172.93922826087001</v>
      </c>
      <c r="E13" s="101">
        <v>136.203375790514</v>
      </c>
      <c r="F13" s="101">
        <v>146.98160843254001</v>
      </c>
      <c r="G13" s="101">
        <v>135.20772460159401</v>
      </c>
    </row>
    <row r="14" spans="1:7" s="32" customFormat="1" ht="15" customHeight="1">
      <c r="A14" s="65" t="s">
        <v>104</v>
      </c>
      <c r="B14" s="65" t="s">
        <v>326</v>
      </c>
      <c r="C14" s="101">
        <v>107</v>
      </c>
      <c r="D14" s="101">
        <v>103.242587944664</v>
      </c>
      <c r="E14" s="101">
        <v>66.139146541502001</v>
      </c>
      <c r="F14" s="101">
        <v>83.181013194444404</v>
      </c>
      <c r="G14" s="101">
        <v>101.76748555776901</v>
      </c>
    </row>
    <row r="15" spans="1:7" s="32" customFormat="1" ht="15" customHeight="1">
      <c r="A15" s="66" t="s">
        <v>105</v>
      </c>
      <c r="B15" s="66" t="s">
        <v>327</v>
      </c>
      <c r="C15" s="101">
        <v>61</v>
      </c>
      <c r="D15" s="101">
        <v>35.880927865612598</v>
      </c>
      <c r="E15" s="101">
        <v>35.905944960474301</v>
      </c>
      <c r="F15" s="101">
        <v>56.561965575396798</v>
      </c>
      <c r="G15" s="101">
        <v>45.316290338645402</v>
      </c>
    </row>
    <row r="16" spans="1:7" s="32" customFormat="1" ht="15" customHeight="1">
      <c r="A16" s="65" t="s">
        <v>106</v>
      </c>
      <c r="B16" s="65" t="s">
        <v>328</v>
      </c>
      <c r="C16" s="101">
        <v>1162</v>
      </c>
      <c r="D16" s="101">
        <v>963.23529411764707</v>
      </c>
      <c r="E16" s="101">
        <v>908.62745098039215</v>
      </c>
      <c r="F16" s="101">
        <v>1017.01960784314</v>
      </c>
      <c r="G16" s="101">
        <v>1101.4117647058799</v>
      </c>
    </row>
    <row r="17" spans="1:7" s="32" customFormat="1" ht="15" customHeight="1">
      <c r="A17" s="65" t="s">
        <v>107</v>
      </c>
      <c r="B17" s="65" t="s">
        <v>329</v>
      </c>
      <c r="C17" s="101"/>
      <c r="D17" s="101">
        <v>587.91420712526974</v>
      </c>
      <c r="E17" s="101">
        <v>543.38301397519797</v>
      </c>
      <c r="F17" s="101">
        <v>503.81077926695372</v>
      </c>
      <c r="G17" s="101">
        <v>399.24937998734873</v>
      </c>
    </row>
    <row r="18" spans="1:7" s="33" customFormat="1" ht="15" customHeight="1">
      <c r="A18" s="65" t="s">
        <v>108</v>
      </c>
      <c r="B18" s="65" t="s">
        <v>330</v>
      </c>
      <c r="C18" s="114">
        <v>359.19303831999832</v>
      </c>
      <c r="D18" s="101">
        <v>679.66367139976114</v>
      </c>
      <c r="E18" s="101">
        <v>613.28076557704708</v>
      </c>
      <c r="F18" s="101">
        <v>512.43577035487226</v>
      </c>
      <c r="G18" s="101">
        <v>413.75697809235248</v>
      </c>
    </row>
    <row r="19" spans="1:7" s="32" customFormat="1" ht="15" customHeight="1">
      <c r="A19" s="65" t="s">
        <v>109</v>
      </c>
      <c r="B19" s="65" t="s">
        <v>331</v>
      </c>
      <c r="C19" s="101">
        <v>233</v>
      </c>
      <c r="D19" s="101">
        <v>279.45999999999998</v>
      </c>
      <c r="E19" s="101">
        <v>281.44</v>
      </c>
      <c r="F19" s="101">
        <v>274.27</v>
      </c>
      <c r="G19" s="101">
        <v>270.25</v>
      </c>
    </row>
    <row r="20" spans="1:7" s="32" customFormat="1" ht="15" customHeight="1">
      <c r="A20" s="65" t="s">
        <v>110</v>
      </c>
      <c r="B20" s="65" t="s">
        <v>332</v>
      </c>
      <c r="C20" s="76">
        <v>309</v>
      </c>
      <c r="D20" s="76">
        <v>309.89999999999998</v>
      </c>
      <c r="E20" s="76">
        <v>311.45999999999998</v>
      </c>
      <c r="F20" s="101">
        <v>309.20999999999998</v>
      </c>
      <c r="G20" s="101">
        <v>318.87</v>
      </c>
    </row>
    <row r="21" spans="1:7" s="32" customFormat="1" ht="15" customHeight="1">
      <c r="A21" s="34" t="s">
        <v>111</v>
      </c>
      <c r="B21" s="34"/>
    </row>
    <row r="22" spans="1:7" s="32" customFormat="1" ht="15" customHeight="1">
      <c r="A22" s="34" t="s">
        <v>112</v>
      </c>
      <c r="B22" s="34"/>
    </row>
    <row r="23" spans="1:7" s="32" customFormat="1" ht="15" customHeight="1">
      <c r="A23" s="35" t="s">
        <v>113</v>
      </c>
      <c r="B23" s="35"/>
    </row>
    <row r="24" spans="1:7" ht="15" customHeight="1"/>
    <row r="25" spans="1:7" ht="15" customHeight="1"/>
    <row r="26" spans="1:7" ht="15" customHeight="1"/>
    <row r="27" spans="1:7" ht="15" customHeight="1"/>
    <row r="28" spans="1:7" ht="15" customHeight="1"/>
    <row r="29" spans="1:7" ht="15" customHeight="1"/>
    <row r="30" spans="1:7" ht="15" customHeight="1"/>
    <row r="31" spans="1:7" ht="15" customHeight="1"/>
    <row r="32" spans="1:7" ht="15" customHeight="1"/>
    <row r="33" ht="15" customHeight="1"/>
    <row r="34" ht="15" customHeight="1"/>
  </sheetData>
  <pageMargins left="0.43" right="0.41" top="0.46" bottom="0.74803149606299213" header="0.31496062992125984" footer="0.31496062992125984"/>
  <pageSetup paperSize="9" scale="8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DC183"/>
  </sheetPr>
  <dimension ref="A1:AI108"/>
  <sheetViews>
    <sheetView topLeftCell="A2" zoomScaleNormal="100" workbookViewId="0">
      <selection activeCell="A2" sqref="A2"/>
    </sheetView>
  </sheetViews>
  <sheetFormatPr defaultColWidth="0" defaultRowHeight="15" zeroHeight="1"/>
  <cols>
    <col min="1" max="2" width="100.7109375" style="328" customWidth="1"/>
    <col min="3" max="3" width="20.7109375" style="395" customWidth="1"/>
    <col min="4" max="8" width="14.7109375" style="328" customWidth="1"/>
    <col min="9" max="9" width="1.28515625" style="323" customWidth="1"/>
    <col min="10" max="10" width="12.7109375" style="323" customWidth="1"/>
    <col min="11" max="16" width="9.140625" style="323" customWidth="1"/>
    <col min="17" max="34" width="0" style="323" hidden="1" customWidth="1"/>
    <col min="35" max="35" width="0" style="328" hidden="1" customWidth="1"/>
    <col min="36" max="16384" width="9.140625" style="328" hidden="1"/>
  </cols>
  <sheetData>
    <row r="1" spans="1:34" s="323" customFormat="1" ht="15" hidden="1" customHeight="1">
      <c r="C1" s="324"/>
    </row>
    <row r="2" spans="1:34" ht="15" customHeight="1">
      <c r="A2" s="325" t="s">
        <v>1419</v>
      </c>
      <c r="B2" s="325" t="s">
        <v>1420</v>
      </c>
      <c r="C2" s="326"/>
      <c r="D2" s="326"/>
      <c r="E2" s="326"/>
      <c r="F2" s="326"/>
      <c r="G2" s="326"/>
      <c r="H2" s="326"/>
      <c r="I2" s="326"/>
      <c r="J2" s="327"/>
    </row>
    <row r="3" spans="1:34" s="332" customFormat="1" ht="15" customHeight="1">
      <c r="A3" s="329"/>
      <c r="B3" s="329"/>
      <c r="C3" s="330"/>
      <c r="D3" s="331"/>
      <c r="E3" s="331"/>
      <c r="F3" s="331"/>
      <c r="G3" s="331"/>
      <c r="H3" s="331"/>
      <c r="I3" s="331"/>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row>
    <row r="4" spans="1:34" ht="15" customHeight="1">
      <c r="A4" s="333" t="s">
        <v>1436</v>
      </c>
      <c r="B4" s="333" t="s">
        <v>1437</v>
      </c>
      <c r="C4" s="396" t="s">
        <v>1520</v>
      </c>
      <c r="D4" s="334">
        <v>2014</v>
      </c>
      <c r="E4" s="334">
        <v>2015</v>
      </c>
      <c r="F4" s="334">
        <v>2016</v>
      </c>
      <c r="G4" s="334">
        <v>2017</v>
      </c>
      <c r="H4" s="335">
        <v>2018</v>
      </c>
      <c r="I4" s="336"/>
      <c r="J4" s="335" t="s">
        <v>1438</v>
      </c>
    </row>
    <row r="5" spans="1:34" ht="28.5" customHeight="1">
      <c r="A5" s="337" t="s">
        <v>1439</v>
      </c>
      <c r="B5" s="337" t="s">
        <v>1440</v>
      </c>
      <c r="C5" s="338" t="s">
        <v>1521</v>
      </c>
      <c r="D5" s="339">
        <v>5.81</v>
      </c>
      <c r="E5" s="339">
        <v>6.1541047400000002</v>
      </c>
      <c r="F5" s="339">
        <v>6.0717645500000001</v>
      </c>
      <c r="G5" s="339">
        <v>7.0995132400000003</v>
      </c>
      <c r="H5" s="339">
        <v>7.2291867000000005</v>
      </c>
      <c r="I5" s="340"/>
      <c r="J5" s="341" t="s">
        <v>1441</v>
      </c>
    </row>
    <row r="6" spans="1:34" ht="28.5">
      <c r="A6" s="342" t="s">
        <v>1124</v>
      </c>
      <c r="B6" s="342" t="s">
        <v>1442</v>
      </c>
      <c r="C6" s="343" t="s">
        <v>1522</v>
      </c>
      <c r="D6" s="344">
        <v>0.78147417900000005</v>
      </c>
      <c r="E6" s="344">
        <v>0.60471635000000012</v>
      </c>
      <c r="F6" s="344">
        <v>0.58063611000000015</v>
      </c>
      <c r="G6" s="344">
        <v>0.66801188</v>
      </c>
      <c r="H6" s="344">
        <v>0.77907424999999997</v>
      </c>
      <c r="I6" s="345"/>
      <c r="J6" s="346" t="s">
        <v>1441</v>
      </c>
    </row>
    <row r="7" spans="1:34" ht="28.5">
      <c r="A7" s="342" t="s">
        <v>1125</v>
      </c>
      <c r="B7" s="342" t="s">
        <v>1443</v>
      </c>
      <c r="C7" s="343" t="s">
        <v>1522</v>
      </c>
      <c r="D7" s="344">
        <v>5</v>
      </c>
      <c r="E7" s="344">
        <v>5.53</v>
      </c>
      <c r="F7" s="344">
        <v>5.45</v>
      </c>
      <c r="G7" s="344">
        <v>6.35</v>
      </c>
      <c r="H7" s="344">
        <v>6.4</v>
      </c>
      <c r="I7" s="345"/>
      <c r="J7" s="346" t="s">
        <v>1441</v>
      </c>
    </row>
    <row r="8" spans="1:34" ht="28.5" customHeight="1">
      <c r="A8" s="337" t="s">
        <v>1444</v>
      </c>
      <c r="B8" s="337" t="s">
        <v>1445</v>
      </c>
      <c r="C8" s="338" t="s">
        <v>1521</v>
      </c>
      <c r="D8" s="347">
        <v>1.24</v>
      </c>
      <c r="E8" s="347">
        <v>1.2722363999999999</v>
      </c>
      <c r="F8" s="347">
        <v>1.3334686200000001</v>
      </c>
      <c r="G8" s="347">
        <v>0.95496150999999996</v>
      </c>
      <c r="H8" s="347">
        <v>0.84686331000000004</v>
      </c>
      <c r="I8" s="348"/>
      <c r="J8" s="341" t="s">
        <v>1446</v>
      </c>
    </row>
    <row r="9" spans="1:34" ht="28.5" customHeight="1">
      <c r="A9" s="337" t="s">
        <v>1447</v>
      </c>
      <c r="B9" s="337" t="s">
        <v>1448</v>
      </c>
      <c r="C9" s="338" t="s">
        <v>1521</v>
      </c>
      <c r="D9" s="349"/>
      <c r="E9" s="349"/>
      <c r="F9" s="339">
        <v>1.38185461</v>
      </c>
      <c r="G9" s="339">
        <v>1.0789688200000001</v>
      </c>
      <c r="H9" s="339">
        <v>0.91287979000000008</v>
      </c>
      <c r="I9" s="340"/>
      <c r="J9" s="341" t="s">
        <v>1446</v>
      </c>
    </row>
    <row r="10" spans="1:34" ht="28.5">
      <c r="A10" s="350" t="s">
        <v>1449</v>
      </c>
      <c r="B10" s="350" t="s">
        <v>1523</v>
      </c>
      <c r="C10" s="343" t="s">
        <v>1522</v>
      </c>
      <c r="D10" s="344">
        <v>0.92</v>
      </c>
      <c r="E10" s="344">
        <v>0.71209715000000007</v>
      </c>
      <c r="F10" s="344">
        <v>0.67819929999999995</v>
      </c>
      <c r="G10" s="344">
        <v>0.80481526000000003</v>
      </c>
      <c r="H10" s="344">
        <v>0.83795087999999995</v>
      </c>
      <c r="I10" s="345"/>
      <c r="J10" s="346" t="s">
        <v>1450</v>
      </c>
    </row>
    <row r="11" spans="1:34" ht="28.5">
      <c r="A11" s="350" t="s">
        <v>1451</v>
      </c>
      <c r="B11" s="350" t="s">
        <v>1452</v>
      </c>
      <c r="C11" s="343" t="s">
        <v>1522</v>
      </c>
      <c r="D11" s="344">
        <v>5.56</v>
      </c>
      <c r="E11" s="344">
        <v>4.6541554299999994</v>
      </c>
      <c r="F11" s="344">
        <v>4.51711157</v>
      </c>
      <c r="G11" s="344">
        <v>4.3350817299999997</v>
      </c>
      <c r="H11" s="344">
        <v>4.2259728799999996</v>
      </c>
      <c r="I11" s="345"/>
      <c r="J11" s="346" t="s">
        <v>1450</v>
      </c>
    </row>
    <row r="12" spans="1:34" ht="15" customHeight="1">
      <c r="A12" s="351" t="s">
        <v>1126</v>
      </c>
      <c r="B12" s="351" t="s">
        <v>1453</v>
      </c>
      <c r="C12" s="352" t="s">
        <v>1454</v>
      </c>
      <c r="D12" s="353">
        <v>55695074</v>
      </c>
      <c r="E12" s="353">
        <v>58025136</v>
      </c>
      <c r="F12" s="353">
        <v>59144406</v>
      </c>
      <c r="G12" s="353">
        <v>61028245</v>
      </c>
      <c r="H12" s="353">
        <v>62455643.918359362</v>
      </c>
      <c r="I12" s="354"/>
      <c r="J12" s="341" t="s">
        <v>1455</v>
      </c>
    </row>
    <row r="13" spans="1:34" ht="15" customHeight="1">
      <c r="A13" s="355" t="s">
        <v>1127</v>
      </c>
      <c r="B13" s="355" t="s">
        <v>1456</v>
      </c>
      <c r="C13" s="343" t="s">
        <v>1454</v>
      </c>
      <c r="D13" s="356">
        <v>48486612</v>
      </c>
      <c r="E13" s="356">
        <v>50571763</v>
      </c>
      <c r="F13" s="356">
        <v>51848469</v>
      </c>
      <c r="G13" s="356">
        <v>53733712</v>
      </c>
      <c r="H13" s="357">
        <v>55425284.58792305</v>
      </c>
      <c r="I13" s="358"/>
      <c r="J13" s="346" t="s">
        <v>1455</v>
      </c>
    </row>
    <row r="14" spans="1:34" ht="15" customHeight="1">
      <c r="A14" s="355" t="s">
        <v>1128</v>
      </c>
      <c r="B14" s="355" t="s">
        <v>1457</v>
      </c>
      <c r="C14" s="343" t="s">
        <v>1454</v>
      </c>
      <c r="D14" s="356">
        <v>6025497</v>
      </c>
      <c r="E14" s="356">
        <v>6247138</v>
      </c>
      <c r="F14" s="356">
        <v>5921792</v>
      </c>
      <c r="G14" s="356">
        <v>5815669</v>
      </c>
      <c r="H14" s="357">
        <v>5383426.1125953123</v>
      </c>
      <c r="I14" s="358"/>
      <c r="J14" s="346" t="s">
        <v>1455</v>
      </c>
    </row>
    <row r="15" spans="1:34" ht="15" customHeight="1">
      <c r="A15" s="355" t="s">
        <v>1129</v>
      </c>
      <c r="B15" s="355" t="s">
        <v>1458</v>
      </c>
      <c r="C15" s="343" t="s">
        <v>1454</v>
      </c>
      <c r="D15" s="356">
        <v>2984</v>
      </c>
      <c r="E15" s="356">
        <v>2508</v>
      </c>
      <c r="F15" s="356">
        <v>2335</v>
      </c>
      <c r="G15" s="356">
        <v>2253</v>
      </c>
      <c r="H15" s="356">
        <v>2668.2057200000004</v>
      </c>
      <c r="I15" s="359"/>
      <c r="J15" s="346" t="s">
        <v>1455</v>
      </c>
    </row>
    <row r="16" spans="1:34" ht="15" customHeight="1">
      <c r="A16" s="355" t="s">
        <v>1130</v>
      </c>
      <c r="B16" s="355" t="s">
        <v>1459</v>
      </c>
      <c r="C16" s="343" t="s">
        <v>1454</v>
      </c>
      <c r="D16" s="356">
        <v>1179981</v>
      </c>
      <c r="E16" s="356">
        <v>1203727</v>
      </c>
      <c r="F16" s="356">
        <v>1371241</v>
      </c>
      <c r="G16" s="356">
        <v>1476611</v>
      </c>
      <c r="H16" s="356">
        <v>1644265.0121210003</v>
      </c>
      <c r="I16" s="359"/>
      <c r="J16" s="346" t="s">
        <v>1455</v>
      </c>
    </row>
    <row r="17" spans="1:10" ht="15" customHeight="1">
      <c r="A17" s="351" t="s">
        <v>1131</v>
      </c>
      <c r="B17" s="337" t="s">
        <v>1460</v>
      </c>
      <c r="C17" s="338" t="s">
        <v>1461</v>
      </c>
      <c r="D17" s="353">
        <v>690</v>
      </c>
      <c r="E17" s="360">
        <v>353.72</v>
      </c>
      <c r="F17" s="360">
        <v>1470.55</v>
      </c>
      <c r="G17" s="360">
        <v>1019.42</v>
      </c>
      <c r="H17" s="360">
        <v>3560</v>
      </c>
      <c r="I17" s="361"/>
      <c r="J17" s="341" t="s">
        <v>1441</v>
      </c>
    </row>
    <row r="18" spans="1:10" ht="15" customHeight="1">
      <c r="A18" s="351" t="s">
        <v>1133</v>
      </c>
      <c r="B18" s="337" t="s">
        <v>1462</v>
      </c>
      <c r="C18" s="338" t="s">
        <v>1524</v>
      </c>
      <c r="D18" s="339">
        <v>5.79</v>
      </c>
      <c r="E18" s="339">
        <v>6.1136626200000004</v>
      </c>
      <c r="F18" s="339">
        <v>5.9753419499999998</v>
      </c>
      <c r="G18" s="339">
        <v>7.0536350499999996</v>
      </c>
      <c r="H18" s="339">
        <v>7.1578563200000005</v>
      </c>
      <c r="I18" s="340"/>
      <c r="J18" s="341" t="s">
        <v>1441</v>
      </c>
    </row>
    <row r="19" spans="1:10" ht="18" customHeight="1">
      <c r="A19" s="355" t="s">
        <v>1463</v>
      </c>
      <c r="B19" s="342" t="s">
        <v>1464</v>
      </c>
      <c r="C19" s="343" t="s">
        <v>1524</v>
      </c>
      <c r="D19" s="344">
        <v>5.16</v>
      </c>
      <c r="E19" s="344">
        <v>5.6781757980812548</v>
      </c>
      <c r="F19" s="344">
        <v>5.9651456546355401</v>
      </c>
      <c r="G19" s="344">
        <v>6.0795300572670001</v>
      </c>
      <c r="H19" s="344">
        <v>6.211113875074</v>
      </c>
      <c r="I19" s="345"/>
      <c r="J19" s="346" t="s">
        <v>1441</v>
      </c>
    </row>
    <row r="20" spans="1:10" ht="15" customHeight="1">
      <c r="A20" s="355" t="s">
        <v>1134</v>
      </c>
      <c r="B20" s="342" t="s">
        <v>1465</v>
      </c>
      <c r="C20" s="343" t="s">
        <v>1524</v>
      </c>
      <c r="D20" s="344">
        <v>5.12</v>
      </c>
      <c r="E20" s="344">
        <v>5.6102410000000003</v>
      </c>
      <c r="F20" s="344">
        <v>5.265493215492925</v>
      </c>
      <c r="G20" s="344">
        <v>6.52</v>
      </c>
      <c r="H20" s="344">
        <v>6.5958920000000001</v>
      </c>
      <c r="I20" s="345"/>
      <c r="J20" s="346" t="s">
        <v>1441</v>
      </c>
    </row>
    <row r="21" spans="1:10" s="323" customFormat="1" ht="15" customHeight="1">
      <c r="A21" s="351" t="s">
        <v>1135</v>
      </c>
      <c r="B21" s="337" t="s">
        <v>1466</v>
      </c>
      <c r="C21" s="352"/>
      <c r="D21" s="362"/>
      <c r="E21" s="362"/>
      <c r="F21" s="362"/>
      <c r="G21" s="362"/>
      <c r="H21" s="362"/>
      <c r="I21" s="345"/>
      <c r="J21" s="363"/>
    </row>
    <row r="22" spans="1:10" s="323" customFormat="1" ht="15" customHeight="1">
      <c r="A22" s="355" t="s">
        <v>230</v>
      </c>
      <c r="B22" s="355" t="s">
        <v>360</v>
      </c>
      <c r="C22" s="343" t="s">
        <v>1461</v>
      </c>
      <c r="D22" s="356">
        <v>2605035.17</v>
      </c>
      <c r="E22" s="356">
        <v>2832873.33</v>
      </c>
      <c r="F22" s="356">
        <v>2788931</v>
      </c>
      <c r="G22" s="356">
        <v>2983752.24</v>
      </c>
      <c r="H22" s="356">
        <v>3073386.33</v>
      </c>
      <c r="I22" s="359"/>
      <c r="J22" s="346" t="s">
        <v>1441</v>
      </c>
    </row>
    <row r="23" spans="1:10" s="323" customFormat="1" ht="15" customHeight="1">
      <c r="A23" s="355" t="s">
        <v>231</v>
      </c>
      <c r="B23" s="355" t="s">
        <v>363</v>
      </c>
      <c r="C23" s="343" t="s">
        <v>1461</v>
      </c>
      <c r="D23" s="356">
        <v>1253658.1599999999</v>
      </c>
      <c r="E23" s="356">
        <v>1486678.3</v>
      </c>
      <c r="F23" s="356">
        <v>1459395</v>
      </c>
      <c r="G23" s="356">
        <v>2213571.73</v>
      </c>
      <c r="H23" s="356">
        <v>2228647.36</v>
      </c>
      <c r="I23" s="359"/>
      <c r="J23" s="346" t="s">
        <v>1441</v>
      </c>
    </row>
    <row r="24" spans="1:10" s="323" customFormat="1" ht="15" customHeight="1">
      <c r="A24" s="355" t="s">
        <v>155</v>
      </c>
      <c r="B24" s="355" t="s">
        <v>361</v>
      </c>
      <c r="C24" s="343" t="s">
        <v>1461</v>
      </c>
      <c r="D24" s="356">
        <v>1794334.6000000003</v>
      </c>
      <c r="E24" s="356">
        <v>1712520.36</v>
      </c>
      <c r="F24" s="356">
        <v>1682572</v>
      </c>
      <c r="G24" s="356">
        <v>1826467.11</v>
      </c>
      <c r="H24" s="356">
        <v>1831105.28</v>
      </c>
      <c r="I24" s="359"/>
      <c r="J24" s="346" t="s">
        <v>1441</v>
      </c>
    </row>
    <row r="25" spans="1:10" s="323" customFormat="1" ht="15" customHeight="1">
      <c r="A25" s="355" t="s">
        <v>243</v>
      </c>
      <c r="B25" s="355" t="s">
        <v>362</v>
      </c>
      <c r="C25" s="343" t="s">
        <v>1461</v>
      </c>
      <c r="D25" s="356">
        <v>72502.2</v>
      </c>
      <c r="E25" s="356">
        <v>28007.49</v>
      </c>
      <c r="F25" s="356">
        <v>3208</v>
      </c>
      <c r="G25" s="356">
        <v>4138.82</v>
      </c>
      <c r="H25" s="356">
        <v>3552.34</v>
      </c>
      <c r="I25" s="359"/>
      <c r="J25" s="346" t="s">
        <v>1441</v>
      </c>
    </row>
    <row r="26" spans="1:10" s="323" customFormat="1" ht="15" customHeight="1">
      <c r="A26" s="355" t="s">
        <v>256</v>
      </c>
      <c r="B26" s="355" t="s">
        <v>1525</v>
      </c>
      <c r="C26" s="343" t="s">
        <v>1461</v>
      </c>
      <c r="D26" s="356">
        <v>47912</v>
      </c>
      <c r="E26" s="356">
        <v>53583</v>
      </c>
      <c r="F26" s="356">
        <v>43070</v>
      </c>
      <c r="G26" s="356">
        <v>25705.14999999851</v>
      </c>
      <c r="H26" s="356">
        <v>21165.010000000708</v>
      </c>
      <c r="I26" s="359"/>
      <c r="J26" s="346" t="s">
        <v>1441</v>
      </c>
    </row>
    <row r="27" spans="1:10" s="323" customFormat="1" ht="15" customHeight="1">
      <c r="A27" s="351" t="s">
        <v>1136</v>
      </c>
      <c r="B27" s="337" t="s">
        <v>1467</v>
      </c>
      <c r="C27" s="352"/>
      <c r="D27" s="362"/>
      <c r="E27" s="362"/>
      <c r="F27" s="362"/>
      <c r="G27" s="362"/>
      <c r="H27" s="362"/>
      <c r="I27" s="345"/>
      <c r="J27" s="363"/>
    </row>
    <row r="28" spans="1:10" s="323" customFormat="1" ht="15" customHeight="1">
      <c r="A28" s="355" t="s">
        <v>34</v>
      </c>
      <c r="B28" s="342" t="s">
        <v>679</v>
      </c>
      <c r="C28" s="343" t="s">
        <v>1461</v>
      </c>
      <c r="D28" s="356">
        <v>3679926.29</v>
      </c>
      <c r="E28" s="356">
        <v>3965564.3</v>
      </c>
      <c r="F28" s="356">
        <v>3899689.89</v>
      </c>
      <c r="G28" s="356">
        <v>4016509.31</v>
      </c>
      <c r="H28" s="356">
        <v>3992100.91</v>
      </c>
      <c r="I28" s="359"/>
      <c r="J28" s="346" t="s">
        <v>1441</v>
      </c>
    </row>
    <row r="29" spans="1:10" s="323" customFormat="1" ht="15" customHeight="1">
      <c r="A29" s="355" t="s">
        <v>216</v>
      </c>
      <c r="B29" s="342" t="s">
        <v>430</v>
      </c>
      <c r="C29" s="343" t="s">
        <v>1461</v>
      </c>
      <c r="D29" s="356">
        <v>1220995.1000000001</v>
      </c>
      <c r="E29" s="356">
        <v>1397073.8</v>
      </c>
      <c r="F29" s="356">
        <v>1287174.1000000001</v>
      </c>
      <c r="G29" s="356">
        <v>1400052</v>
      </c>
      <c r="H29" s="356">
        <v>1462742.4</v>
      </c>
      <c r="I29" s="359"/>
      <c r="J29" s="346" t="s">
        <v>1441</v>
      </c>
    </row>
    <row r="30" spans="1:10" s="323" customFormat="1" ht="15" customHeight="1">
      <c r="A30" s="355" t="s">
        <v>1137</v>
      </c>
      <c r="B30" s="342" t="s">
        <v>1468</v>
      </c>
      <c r="C30" s="343" t="s">
        <v>1461</v>
      </c>
      <c r="D30" s="356">
        <v>717520.9</v>
      </c>
      <c r="E30" s="356">
        <v>543644.78</v>
      </c>
      <c r="F30" s="356">
        <v>549754.56000000006</v>
      </c>
      <c r="G30" s="356">
        <v>667014.78</v>
      </c>
      <c r="H30" s="356">
        <v>699482.95</v>
      </c>
      <c r="I30" s="359"/>
      <c r="J30" s="346" t="s">
        <v>1441</v>
      </c>
    </row>
    <row r="31" spans="1:10" s="323" customFormat="1" ht="15" customHeight="1">
      <c r="A31" s="351" t="s">
        <v>1138</v>
      </c>
      <c r="B31" s="337" t="s">
        <v>1469</v>
      </c>
      <c r="C31" s="352"/>
      <c r="D31" s="362"/>
      <c r="E31" s="362"/>
      <c r="F31" s="362"/>
      <c r="G31" s="362"/>
      <c r="H31" s="362"/>
      <c r="I31" s="345"/>
      <c r="J31" s="363"/>
    </row>
    <row r="32" spans="1:10" s="323" customFormat="1" ht="15" customHeight="1">
      <c r="A32" s="355" t="s">
        <v>1139</v>
      </c>
      <c r="B32" s="355" t="s">
        <v>679</v>
      </c>
      <c r="C32" s="343" t="s">
        <v>1140</v>
      </c>
      <c r="D32" s="344">
        <v>35.54</v>
      </c>
      <c r="E32" s="344">
        <v>37.94</v>
      </c>
      <c r="F32" s="344">
        <v>33.36</v>
      </c>
      <c r="G32" s="344">
        <v>35.42</v>
      </c>
      <c r="H32" s="344">
        <v>38.07</v>
      </c>
      <c r="I32" s="345"/>
      <c r="J32" s="346" t="s">
        <v>1470</v>
      </c>
    </row>
    <row r="33" spans="1:10" s="323" customFormat="1" ht="15" customHeight="1">
      <c r="A33" s="355" t="s">
        <v>216</v>
      </c>
      <c r="B33" s="355" t="s">
        <v>430</v>
      </c>
      <c r="C33" s="343" t="s">
        <v>1141</v>
      </c>
      <c r="D33" s="344">
        <v>1.02</v>
      </c>
      <c r="E33" s="344">
        <v>1.04</v>
      </c>
      <c r="F33" s="344">
        <v>1.02</v>
      </c>
      <c r="G33" s="344">
        <v>1.02</v>
      </c>
      <c r="H33" s="344">
        <v>0.97</v>
      </c>
      <c r="I33" s="345"/>
      <c r="J33" s="346" t="s">
        <v>1470</v>
      </c>
    </row>
    <row r="34" spans="1:10" s="323" customFormat="1" ht="15" customHeight="1">
      <c r="A34" s="351" t="s">
        <v>1142</v>
      </c>
      <c r="B34" s="337" t="s">
        <v>1471</v>
      </c>
      <c r="C34" s="352"/>
      <c r="D34" s="362"/>
      <c r="E34" s="362"/>
      <c r="F34" s="362"/>
      <c r="G34" s="362"/>
      <c r="H34" s="362"/>
      <c r="I34" s="345"/>
      <c r="J34" s="363"/>
    </row>
    <row r="35" spans="1:10" s="323" customFormat="1" ht="15" customHeight="1">
      <c r="A35" s="355" t="s">
        <v>1143</v>
      </c>
      <c r="B35" s="355" t="s">
        <v>1472</v>
      </c>
      <c r="C35" s="343" t="s">
        <v>1140</v>
      </c>
      <c r="D35" s="364">
        <v>-1.48</v>
      </c>
      <c r="E35" s="364">
        <v>5.87</v>
      </c>
      <c r="F35" s="364">
        <v>-3.95</v>
      </c>
      <c r="G35" s="364">
        <v>-13.75</v>
      </c>
      <c r="H35" s="364">
        <v>10.361794500723605</v>
      </c>
      <c r="I35" s="365"/>
      <c r="J35" s="346" t="s">
        <v>1473</v>
      </c>
    </row>
    <row r="36" spans="1:10" s="323" customFormat="1" ht="15" customHeight="1">
      <c r="A36" s="355" t="s">
        <v>1144</v>
      </c>
      <c r="B36" s="355" t="s">
        <v>1474</v>
      </c>
      <c r="C36" s="343" t="s">
        <v>1140</v>
      </c>
      <c r="D36" s="364">
        <v>-3</v>
      </c>
      <c r="E36" s="364">
        <v>0.87</v>
      </c>
      <c r="F36" s="364">
        <v>-1.0900000000000001</v>
      </c>
      <c r="G36" s="364">
        <v>11.62</v>
      </c>
      <c r="H36" s="364">
        <v>2.0446096654274983</v>
      </c>
      <c r="I36" s="365"/>
      <c r="J36" s="346" t="s">
        <v>1473</v>
      </c>
    </row>
    <row r="37" spans="1:10" s="323" customFormat="1" ht="15" customHeight="1">
      <c r="A37" s="355" t="s">
        <v>1145</v>
      </c>
      <c r="B37" s="355" t="s">
        <v>1475</v>
      </c>
      <c r="C37" s="343" t="s">
        <v>1140</v>
      </c>
      <c r="D37" s="364">
        <v>32.450000000000003</v>
      </c>
      <c r="E37" s="364">
        <v>2.61</v>
      </c>
      <c r="F37" s="364">
        <v>10.59</v>
      </c>
      <c r="G37" s="364">
        <v>-8.18</v>
      </c>
      <c r="H37" s="364">
        <v>-13.142857142857137</v>
      </c>
      <c r="I37" s="365"/>
      <c r="J37" s="346" t="s">
        <v>1473</v>
      </c>
    </row>
    <row r="38" spans="1:10" s="323" customFormat="1" ht="15" customHeight="1">
      <c r="A38" s="355" t="s">
        <v>1146</v>
      </c>
      <c r="B38" s="355" t="s">
        <v>1476</v>
      </c>
      <c r="C38" s="343" t="s">
        <v>1140</v>
      </c>
      <c r="D38" s="364">
        <v>-37.64</v>
      </c>
      <c r="E38" s="364">
        <v>10.11</v>
      </c>
      <c r="F38" s="364">
        <v>7.58</v>
      </c>
      <c r="G38" s="364">
        <v>7.38</v>
      </c>
      <c r="H38" s="364">
        <v>-10.485307212822798</v>
      </c>
      <c r="I38" s="365"/>
      <c r="J38" s="346" t="s">
        <v>1473</v>
      </c>
    </row>
    <row r="39" spans="1:10" s="323" customFormat="1" ht="15" customHeight="1">
      <c r="A39" s="355" t="s">
        <v>1147</v>
      </c>
      <c r="B39" s="355" t="s">
        <v>1477</v>
      </c>
      <c r="C39" s="343" t="s">
        <v>1141</v>
      </c>
      <c r="D39" s="364">
        <v>-1</v>
      </c>
      <c r="E39" s="364">
        <v>-4</v>
      </c>
      <c r="F39" s="364">
        <v>-1.0900000000000001</v>
      </c>
      <c r="G39" s="364">
        <v>-1.58</v>
      </c>
      <c r="H39" s="364">
        <v>-6.9767441860465063</v>
      </c>
      <c r="I39" s="365"/>
      <c r="J39" s="346" t="s">
        <v>1473</v>
      </c>
    </row>
    <row r="40" spans="1:10" s="323" customFormat="1" ht="15" customHeight="1">
      <c r="A40" s="355" t="s">
        <v>1148</v>
      </c>
      <c r="B40" s="355" t="s">
        <v>1478</v>
      </c>
      <c r="C40" s="343" t="s">
        <v>1141</v>
      </c>
      <c r="D40" s="364">
        <v>16</v>
      </c>
      <c r="E40" s="364">
        <v>33</v>
      </c>
      <c r="F40" s="364">
        <v>12.39</v>
      </c>
      <c r="G40" s="364">
        <v>-1.99</v>
      </c>
      <c r="H40" s="364">
        <v>-2.6315789473684044</v>
      </c>
      <c r="I40" s="365"/>
      <c r="J40" s="346" t="s">
        <v>1473</v>
      </c>
    </row>
    <row r="41" spans="1:10" ht="15" customHeight="1">
      <c r="A41" s="323"/>
      <c r="B41" s="323"/>
      <c r="C41" s="366"/>
      <c r="D41" s="367"/>
      <c r="E41" s="367"/>
      <c r="F41" s="367"/>
      <c r="G41" s="367"/>
      <c r="H41" s="367"/>
      <c r="I41" s="367"/>
      <c r="J41" s="367"/>
    </row>
    <row r="42" spans="1:10" ht="15" customHeight="1">
      <c r="A42" s="333" t="s">
        <v>1149</v>
      </c>
      <c r="B42" s="333" t="s">
        <v>1479</v>
      </c>
      <c r="C42" s="396" t="s">
        <v>1520</v>
      </c>
      <c r="D42" s="334">
        <v>2014</v>
      </c>
      <c r="E42" s="334">
        <v>2015</v>
      </c>
      <c r="F42" s="334">
        <v>2016</v>
      </c>
      <c r="G42" s="334">
        <v>2017</v>
      </c>
      <c r="H42" s="335">
        <v>2018</v>
      </c>
      <c r="I42" s="336"/>
      <c r="J42" s="335" t="s">
        <v>1438</v>
      </c>
    </row>
    <row r="43" spans="1:10" ht="15" customHeight="1">
      <c r="A43" s="287" t="s">
        <v>1150</v>
      </c>
      <c r="B43" s="287" t="s">
        <v>1480</v>
      </c>
      <c r="C43" s="368" t="s">
        <v>1151</v>
      </c>
      <c r="D43" s="369">
        <v>80113717</v>
      </c>
      <c r="E43" s="369">
        <v>85292279</v>
      </c>
      <c r="F43" s="369">
        <v>83552569</v>
      </c>
      <c r="G43" s="369">
        <v>96116908</v>
      </c>
      <c r="H43" s="369">
        <v>100825975</v>
      </c>
      <c r="I43" s="370"/>
      <c r="J43" s="371" t="s">
        <v>1481</v>
      </c>
    </row>
    <row r="44" spans="1:10" ht="15" customHeight="1">
      <c r="A44" s="288" t="s">
        <v>1152</v>
      </c>
      <c r="B44" s="288" t="s">
        <v>1482</v>
      </c>
      <c r="C44" s="343" t="s">
        <v>1151</v>
      </c>
      <c r="D44" s="356">
        <v>21024637</v>
      </c>
      <c r="E44" s="356">
        <v>17917956.940000001</v>
      </c>
      <c r="F44" s="356">
        <v>22970085.07</v>
      </c>
      <c r="G44" s="356">
        <v>22909028.689999998</v>
      </c>
      <c r="H44" s="356">
        <v>25787556.59</v>
      </c>
      <c r="I44" s="359"/>
      <c r="J44" s="372" t="s">
        <v>1481</v>
      </c>
    </row>
    <row r="45" spans="1:10" ht="15" customHeight="1">
      <c r="A45" s="288" t="s">
        <v>1153</v>
      </c>
      <c r="B45" s="288" t="s">
        <v>1483</v>
      </c>
      <c r="C45" s="343" t="s">
        <v>1151</v>
      </c>
      <c r="D45" s="356">
        <v>5908908</v>
      </c>
      <c r="E45" s="356">
        <v>67374321.819999993</v>
      </c>
      <c r="F45" s="356">
        <v>60582484</v>
      </c>
      <c r="G45" s="356">
        <v>73207879.670000002</v>
      </c>
      <c r="H45" s="356">
        <v>75038418.060000002</v>
      </c>
      <c r="I45" s="359"/>
      <c r="J45" s="372" t="s">
        <v>1481</v>
      </c>
    </row>
    <row r="46" spans="1:10" ht="15" customHeight="1">
      <c r="A46" s="289" t="s">
        <v>1154</v>
      </c>
      <c r="B46" s="289" t="s">
        <v>1484</v>
      </c>
      <c r="C46" s="368" t="s">
        <v>1151</v>
      </c>
      <c r="D46" s="369">
        <v>17252509</v>
      </c>
      <c r="E46" s="369">
        <v>17885050</v>
      </c>
      <c r="F46" s="369">
        <v>18192245</v>
      </c>
      <c r="G46" s="369">
        <v>12869548</v>
      </c>
      <c r="H46" s="369">
        <v>11231955</v>
      </c>
      <c r="I46" s="370"/>
      <c r="J46" s="371" t="s">
        <v>1481</v>
      </c>
    </row>
    <row r="47" spans="1:10" ht="15" customHeight="1">
      <c r="A47" s="288" t="s">
        <v>1155</v>
      </c>
      <c r="B47" s="288" t="s">
        <v>1485</v>
      </c>
      <c r="C47" s="343" t="s">
        <v>1151</v>
      </c>
      <c r="D47" s="356">
        <v>9084171</v>
      </c>
      <c r="E47" s="356">
        <v>9562508.6099999994</v>
      </c>
      <c r="F47" s="356">
        <v>9781690.3000000007</v>
      </c>
      <c r="G47" s="356">
        <v>8826149.5500000007</v>
      </c>
      <c r="H47" s="356">
        <v>8437202.0600000005</v>
      </c>
      <c r="I47" s="359"/>
      <c r="J47" s="372" t="s">
        <v>1481</v>
      </c>
    </row>
    <row r="48" spans="1:10" ht="15" customHeight="1">
      <c r="A48" s="288" t="s">
        <v>1156</v>
      </c>
      <c r="B48" s="288" t="s">
        <v>1486</v>
      </c>
      <c r="C48" s="343" t="s">
        <v>1151</v>
      </c>
      <c r="D48" s="356">
        <v>8168338</v>
      </c>
      <c r="E48" s="356">
        <v>8322541.0199999996</v>
      </c>
      <c r="F48" s="356">
        <v>8410554.6099999994</v>
      </c>
      <c r="G48" s="356">
        <v>4043398.02</v>
      </c>
      <c r="H48" s="356">
        <v>2794752.66</v>
      </c>
      <c r="I48" s="359"/>
      <c r="J48" s="372" t="s">
        <v>1481</v>
      </c>
    </row>
    <row r="49" spans="1:10" ht="15" customHeight="1">
      <c r="A49" s="289" t="s">
        <v>1157</v>
      </c>
      <c r="B49" s="289" t="s">
        <v>1487</v>
      </c>
      <c r="C49" s="368" t="s">
        <v>1151</v>
      </c>
      <c r="D49" s="369">
        <v>97366226</v>
      </c>
      <c r="E49" s="369">
        <v>103177328</v>
      </c>
      <c r="F49" s="369">
        <v>101744814</v>
      </c>
      <c r="G49" s="369">
        <v>108986456</v>
      </c>
      <c r="H49" s="369">
        <v>112057929</v>
      </c>
      <c r="I49" s="370"/>
      <c r="J49" s="371" t="s">
        <v>1481</v>
      </c>
    </row>
    <row r="50" spans="1:10" ht="15" customHeight="1">
      <c r="A50" s="288" t="s">
        <v>1158</v>
      </c>
      <c r="B50" s="288" t="s">
        <v>1526</v>
      </c>
      <c r="C50" s="343" t="s">
        <v>1151</v>
      </c>
      <c r="D50" s="356">
        <v>7826090</v>
      </c>
      <c r="E50" s="356">
        <v>8579142.75</v>
      </c>
      <c r="F50" s="356">
        <v>7669124.2699999996</v>
      </c>
      <c r="G50" s="356">
        <v>7770477.46</v>
      </c>
      <c r="H50" s="356">
        <v>9508190.4000000004</v>
      </c>
      <c r="I50" s="359"/>
      <c r="J50" s="372" t="s">
        <v>1481</v>
      </c>
    </row>
    <row r="51" spans="1:10" ht="15" customHeight="1">
      <c r="A51" s="288" t="s">
        <v>1159</v>
      </c>
      <c r="B51" s="288" t="s">
        <v>1488</v>
      </c>
      <c r="C51" s="343" t="s">
        <v>1151</v>
      </c>
      <c r="D51" s="356">
        <v>59017293</v>
      </c>
      <c r="E51" s="356">
        <v>62246256</v>
      </c>
      <c r="F51" s="356">
        <v>59815587.259999998</v>
      </c>
      <c r="G51" s="356">
        <v>58509931.109999999</v>
      </c>
      <c r="H51" s="356">
        <v>57788472.219999999</v>
      </c>
      <c r="I51" s="359"/>
      <c r="J51" s="372" t="s">
        <v>1481</v>
      </c>
    </row>
    <row r="52" spans="1:10" ht="15" customHeight="1">
      <c r="A52" s="288" t="s">
        <v>1160</v>
      </c>
      <c r="B52" s="288" t="s">
        <v>1489</v>
      </c>
      <c r="C52" s="343" t="s">
        <v>1151</v>
      </c>
      <c r="D52" s="356">
        <v>27152576</v>
      </c>
      <c r="E52" s="356">
        <v>30048871</v>
      </c>
      <c r="F52" s="356">
        <v>28654979</v>
      </c>
      <c r="G52" s="356">
        <v>29769925.149999999</v>
      </c>
      <c r="H52" s="356">
        <v>30615406.280000001</v>
      </c>
      <c r="I52" s="359"/>
      <c r="J52" s="372" t="s">
        <v>1481</v>
      </c>
    </row>
    <row r="53" spans="1:10" ht="15" customHeight="1">
      <c r="A53" s="288" t="s">
        <v>1161</v>
      </c>
      <c r="B53" s="288" t="s">
        <v>1490</v>
      </c>
      <c r="C53" s="343" t="s">
        <v>1151</v>
      </c>
      <c r="D53" s="356">
        <v>3370267</v>
      </c>
      <c r="E53" s="356">
        <v>2303058.6400000006</v>
      </c>
      <c r="F53" s="356">
        <v>5605123.4500000104</v>
      </c>
      <c r="G53" s="356">
        <v>12936122.220000006</v>
      </c>
      <c r="H53" s="356">
        <v>14145860.469999999</v>
      </c>
      <c r="I53" s="359"/>
      <c r="J53" s="372" t="s">
        <v>1481</v>
      </c>
    </row>
    <row r="54" spans="1:10" ht="15" customHeight="1">
      <c r="A54" s="287" t="s">
        <v>1162</v>
      </c>
      <c r="B54" s="287" t="s">
        <v>1491</v>
      </c>
      <c r="C54" s="368"/>
      <c r="D54" s="363"/>
      <c r="E54" s="363"/>
      <c r="F54" s="363"/>
      <c r="G54" s="363"/>
      <c r="H54" s="363"/>
      <c r="I54" s="367"/>
      <c r="J54" s="371"/>
    </row>
    <row r="55" spans="1:10" ht="15" customHeight="1">
      <c r="A55" s="288" t="s">
        <v>118</v>
      </c>
      <c r="B55" s="288" t="s">
        <v>118</v>
      </c>
      <c r="C55" s="343" t="s">
        <v>1163</v>
      </c>
      <c r="D55" s="344">
        <v>0.14830555593988884</v>
      </c>
      <c r="E55" s="344">
        <v>0.15984356563883195</v>
      </c>
      <c r="F55" s="344">
        <v>0.13108299138967669</v>
      </c>
      <c r="G55" s="344">
        <v>0.12571193497658031</v>
      </c>
      <c r="H55" s="344">
        <v>0.12609975825395528</v>
      </c>
      <c r="I55" s="345"/>
      <c r="J55" s="372" t="s">
        <v>1481</v>
      </c>
    </row>
    <row r="56" spans="1:10" ht="15" customHeight="1">
      <c r="A56" s="288" t="s">
        <v>34</v>
      </c>
      <c r="B56" s="288" t="s">
        <v>679</v>
      </c>
      <c r="C56" s="343" t="s">
        <v>1164</v>
      </c>
      <c r="D56" s="356">
        <v>3765.8635527706351</v>
      </c>
      <c r="E56" s="356">
        <v>3732.3525429345636</v>
      </c>
      <c r="F56" s="356">
        <v>3635.3870362754164</v>
      </c>
      <c r="G56" s="356">
        <v>3782.1900112567837</v>
      </c>
      <c r="H56" s="356">
        <v>3669.6836560977786</v>
      </c>
      <c r="I56" s="359"/>
      <c r="J56" s="372" t="s">
        <v>1481</v>
      </c>
    </row>
    <row r="57" spans="1:10" ht="15" customHeight="1">
      <c r="A57" s="288" t="s">
        <v>216</v>
      </c>
      <c r="B57" s="288" t="s">
        <v>430</v>
      </c>
      <c r="C57" s="343" t="s">
        <v>1164</v>
      </c>
      <c r="D57" s="356">
        <v>11620.275040490667</v>
      </c>
      <c r="E57" s="356">
        <v>11344.684356755468</v>
      </c>
      <c r="F57" s="356">
        <v>11350.760472170437</v>
      </c>
      <c r="G57" s="356">
        <v>10953.467768617282</v>
      </c>
      <c r="H57" s="356">
        <v>10866.860637035626</v>
      </c>
      <c r="I57" s="359"/>
      <c r="J57" s="372" t="s">
        <v>1481</v>
      </c>
    </row>
    <row r="58" spans="1:10" ht="15" customHeight="1">
      <c r="A58" s="323"/>
      <c r="B58" s="323"/>
      <c r="C58" s="366"/>
      <c r="D58" s="367"/>
      <c r="E58" s="367"/>
      <c r="F58" s="367"/>
      <c r="G58" s="367"/>
      <c r="H58" s="367"/>
      <c r="I58" s="367"/>
      <c r="J58" s="367"/>
    </row>
    <row r="59" spans="1:10" ht="15" customHeight="1">
      <c r="A59" s="333" t="s">
        <v>1165</v>
      </c>
      <c r="B59" s="333" t="s">
        <v>1492</v>
      </c>
      <c r="C59" s="396" t="s">
        <v>1520</v>
      </c>
      <c r="D59" s="334">
        <v>2014</v>
      </c>
      <c r="E59" s="334">
        <v>2015</v>
      </c>
      <c r="F59" s="334">
        <v>2016</v>
      </c>
      <c r="G59" s="334">
        <v>2017</v>
      </c>
      <c r="H59" s="335">
        <v>2018</v>
      </c>
      <c r="I59" s="336"/>
      <c r="J59" s="335" t="s">
        <v>1438</v>
      </c>
    </row>
    <row r="60" spans="1:10" ht="15" customHeight="1">
      <c r="A60" s="287" t="s">
        <v>1166</v>
      </c>
      <c r="B60" s="287" t="s">
        <v>1493</v>
      </c>
      <c r="C60" s="373" t="s">
        <v>1461</v>
      </c>
      <c r="D60" s="349"/>
      <c r="E60" s="369">
        <v>22842</v>
      </c>
      <c r="F60" s="369">
        <v>32115</v>
      </c>
      <c r="G60" s="369">
        <v>33931</v>
      </c>
      <c r="H60" s="369">
        <v>50448</v>
      </c>
      <c r="I60" s="370"/>
      <c r="J60" s="371" t="s">
        <v>1494</v>
      </c>
    </row>
    <row r="61" spans="1:10" ht="15" customHeight="1">
      <c r="A61" s="374" t="s">
        <v>1167</v>
      </c>
      <c r="B61" s="374" t="s">
        <v>1167</v>
      </c>
      <c r="C61" s="375" t="s">
        <v>1461</v>
      </c>
      <c r="D61" s="376"/>
      <c r="E61" s="356">
        <v>5080</v>
      </c>
      <c r="F61" s="356">
        <v>15839</v>
      </c>
      <c r="G61" s="356">
        <v>18989</v>
      </c>
      <c r="H61" s="356">
        <v>25149.27</v>
      </c>
      <c r="I61" s="359"/>
      <c r="J61" s="372" t="s">
        <v>1494</v>
      </c>
    </row>
    <row r="62" spans="1:10" ht="15" customHeight="1">
      <c r="A62" s="374" t="s">
        <v>1168</v>
      </c>
      <c r="B62" s="374" t="s">
        <v>608</v>
      </c>
      <c r="C62" s="375" t="s">
        <v>1461</v>
      </c>
      <c r="D62" s="376"/>
      <c r="E62" s="356">
        <v>8065</v>
      </c>
      <c r="F62" s="356">
        <v>7993</v>
      </c>
      <c r="G62" s="356">
        <v>7081</v>
      </c>
      <c r="H62" s="356">
        <v>18013.23</v>
      </c>
      <c r="I62" s="359"/>
      <c r="J62" s="372" t="s">
        <v>1494</v>
      </c>
    </row>
    <row r="63" spans="1:10" ht="15" customHeight="1">
      <c r="A63" s="374" t="s">
        <v>1169</v>
      </c>
      <c r="B63" s="374" t="s">
        <v>1495</v>
      </c>
      <c r="C63" s="375" t="s">
        <v>1461</v>
      </c>
      <c r="D63" s="376"/>
      <c r="E63" s="356">
        <v>7308</v>
      </c>
      <c r="F63" s="356">
        <v>7375</v>
      </c>
      <c r="G63" s="356">
        <v>7245</v>
      </c>
      <c r="H63" s="356">
        <v>2041</v>
      </c>
      <c r="I63" s="359"/>
      <c r="J63" s="372" t="s">
        <v>1494</v>
      </c>
    </row>
    <row r="64" spans="1:10" ht="15" customHeight="1">
      <c r="A64" s="374" t="s">
        <v>157</v>
      </c>
      <c r="B64" s="374" t="s">
        <v>445</v>
      </c>
      <c r="C64" s="375" t="s">
        <v>1461</v>
      </c>
      <c r="D64" s="376"/>
      <c r="E64" s="356">
        <v>424</v>
      </c>
      <c r="F64" s="356">
        <v>908</v>
      </c>
      <c r="G64" s="356">
        <v>616.19000000000005</v>
      </c>
      <c r="H64" s="356">
        <v>5244.49</v>
      </c>
      <c r="I64" s="359"/>
      <c r="J64" s="372" t="s">
        <v>1494</v>
      </c>
    </row>
    <row r="65" spans="1:10" ht="15" customHeight="1">
      <c r="A65" s="374" t="s">
        <v>158</v>
      </c>
      <c r="B65" s="374" t="s">
        <v>1496</v>
      </c>
      <c r="C65" s="375" t="s">
        <v>1461</v>
      </c>
      <c r="D65" s="376"/>
      <c r="E65" s="356">
        <v>1964</v>
      </c>
      <c r="F65" s="376"/>
      <c r="G65" s="376"/>
      <c r="H65" s="376"/>
      <c r="I65" s="359"/>
      <c r="J65" s="372" t="s">
        <v>1494</v>
      </c>
    </row>
    <row r="66" spans="1:10" ht="15" customHeight="1">
      <c r="A66" s="351" t="s">
        <v>1170</v>
      </c>
      <c r="B66" s="351" t="s">
        <v>1497</v>
      </c>
      <c r="C66" s="373" t="s">
        <v>1461</v>
      </c>
      <c r="D66" s="353">
        <v>67896</v>
      </c>
      <c r="E66" s="353">
        <v>64215</v>
      </c>
      <c r="F66" s="353">
        <v>112032</v>
      </c>
      <c r="G66" s="353">
        <v>97254</v>
      </c>
      <c r="H66" s="353">
        <v>141811.12</v>
      </c>
      <c r="I66" s="354"/>
      <c r="J66" s="371" t="s">
        <v>1494</v>
      </c>
    </row>
    <row r="67" spans="1:10" ht="15" customHeight="1">
      <c r="A67" s="374" t="s">
        <v>1167</v>
      </c>
      <c r="B67" s="374" t="s">
        <v>1167</v>
      </c>
      <c r="C67" s="375" t="s">
        <v>1461</v>
      </c>
      <c r="D67" s="356">
        <v>11413</v>
      </c>
      <c r="E67" s="356">
        <v>10850</v>
      </c>
      <c r="F67" s="356">
        <v>24847</v>
      </c>
      <c r="G67" s="356">
        <v>33350</v>
      </c>
      <c r="H67" s="356">
        <v>52291.89</v>
      </c>
      <c r="I67" s="359"/>
      <c r="J67" s="372" t="s">
        <v>1494</v>
      </c>
    </row>
    <row r="68" spans="1:10" ht="15" customHeight="1">
      <c r="A68" s="374" t="s">
        <v>1168</v>
      </c>
      <c r="B68" s="374" t="s">
        <v>608</v>
      </c>
      <c r="C68" s="375" t="s">
        <v>1461</v>
      </c>
      <c r="D68" s="356">
        <v>32846</v>
      </c>
      <c r="E68" s="356">
        <v>22072</v>
      </c>
      <c r="F68" s="356">
        <v>47347</v>
      </c>
      <c r="G68" s="356">
        <v>41944</v>
      </c>
      <c r="H68" s="356">
        <v>83361.05</v>
      </c>
      <c r="I68" s="359"/>
      <c r="J68" s="372" t="s">
        <v>1494</v>
      </c>
    </row>
    <row r="69" spans="1:10" ht="15" customHeight="1">
      <c r="A69" s="288" t="s">
        <v>1169</v>
      </c>
      <c r="B69" s="374" t="s">
        <v>1495</v>
      </c>
      <c r="C69" s="375" t="s">
        <v>1461</v>
      </c>
      <c r="D69" s="356">
        <v>15004</v>
      </c>
      <c r="E69" s="356">
        <v>21230</v>
      </c>
      <c r="F69" s="356">
        <v>21689</v>
      </c>
      <c r="G69" s="356">
        <v>21276</v>
      </c>
      <c r="H69" s="356">
        <v>5536</v>
      </c>
      <c r="I69" s="359"/>
      <c r="J69" s="372" t="s">
        <v>1494</v>
      </c>
    </row>
    <row r="70" spans="1:10" ht="15" customHeight="1">
      <c r="A70" s="288" t="s">
        <v>157</v>
      </c>
      <c r="B70" s="374" t="s">
        <v>445</v>
      </c>
      <c r="C70" s="375" t="s">
        <v>1461</v>
      </c>
      <c r="D70" s="356">
        <v>8633</v>
      </c>
      <c r="E70" s="356">
        <v>1373</v>
      </c>
      <c r="F70" s="356">
        <v>18149</v>
      </c>
      <c r="G70" s="356" t="s">
        <v>1171</v>
      </c>
      <c r="H70" s="356">
        <v>622.17999999999995</v>
      </c>
      <c r="I70" s="359"/>
      <c r="J70" s="372" t="s">
        <v>1494</v>
      </c>
    </row>
    <row r="71" spans="1:10" ht="15" customHeight="1">
      <c r="A71" s="288" t="s">
        <v>158</v>
      </c>
      <c r="B71" s="374" t="s">
        <v>1496</v>
      </c>
      <c r="C71" s="375" t="s">
        <v>1461</v>
      </c>
      <c r="D71" s="356">
        <v>2414</v>
      </c>
      <c r="E71" s="356">
        <v>8690</v>
      </c>
      <c r="F71" s="376"/>
      <c r="G71" s="376"/>
      <c r="H71" s="376"/>
      <c r="I71" s="359"/>
      <c r="J71" s="372" t="s">
        <v>1494</v>
      </c>
    </row>
    <row r="72" spans="1:10" ht="15" customHeight="1">
      <c r="A72" s="287" t="s">
        <v>1172</v>
      </c>
      <c r="B72" s="287" t="s">
        <v>1498</v>
      </c>
      <c r="C72" s="373" t="s">
        <v>1461</v>
      </c>
      <c r="D72" s="360">
        <v>44265</v>
      </c>
      <c r="E72" s="360">
        <v>46808</v>
      </c>
      <c r="F72" s="360">
        <v>70990</v>
      </c>
      <c r="G72" s="360">
        <v>62785</v>
      </c>
      <c r="H72" s="353">
        <v>56190.85</v>
      </c>
      <c r="I72" s="354"/>
      <c r="J72" s="371" t="s">
        <v>1494</v>
      </c>
    </row>
    <row r="73" spans="1:10" ht="15" customHeight="1">
      <c r="A73" s="288" t="s">
        <v>1173</v>
      </c>
      <c r="B73" s="288" t="s">
        <v>1499</v>
      </c>
      <c r="C73" s="375" t="s">
        <v>1461</v>
      </c>
      <c r="D73" s="356">
        <v>6210</v>
      </c>
      <c r="E73" s="356">
        <v>9411</v>
      </c>
      <c r="F73" s="356">
        <v>12928</v>
      </c>
      <c r="G73" s="356">
        <v>6071</v>
      </c>
      <c r="H73" s="356">
        <v>6956</v>
      </c>
      <c r="I73" s="359"/>
      <c r="J73" s="372" t="s">
        <v>1494</v>
      </c>
    </row>
    <row r="74" spans="1:10" ht="15" customHeight="1">
      <c r="A74" s="288" t="s">
        <v>1147</v>
      </c>
      <c r="B74" s="288" t="s">
        <v>1477</v>
      </c>
      <c r="C74" s="375" t="s">
        <v>1461</v>
      </c>
      <c r="D74" s="356">
        <v>6955</v>
      </c>
      <c r="E74" s="356">
        <v>6661</v>
      </c>
      <c r="F74" s="356">
        <v>13874</v>
      </c>
      <c r="G74" s="356">
        <v>15031</v>
      </c>
      <c r="H74" s="356">
        <v>11713</v>
      </c>
      <c r="I74" s="359"/>
      <c r="J74" s="372" t="s">
        <v>1494</v>
      </c>
    </row>
    <row r="75" spans="1:10" ht="15" customHeight="1">
      <c r="A75" s="288" t="s">
        <v>1174</v>
      </c>
      <c r="B75" s="288" t="s">
        <v>1500</v>
      </c>
      <c r="C75" s="375" t="s">
        <v>1461</v>
      </c>
      <c r="D75" s="356">
        <v>8403</v>
      </c>
      <c r="E75" s="356">
        <v>5495</v>
      </c>
      <c r="F75" s="356">
        <v>14699</v>
      </c>
      <c r="G75" s="356">
        <v>19760</v>
      </c>
      <c r="H75" s="356">
        <v>15248.2</v>
      </c>
      <c r="I75" s="359"/>
      <c r="J75" s="372" t="s">
        <v>1494</v>
      </c>
    </row>
    <row r="76" spans="1:10" ht="15" customHeight="1">
      <c r="A76" s="288" t="s">
        <v>1175</v>
      </c>
      <c r="B76" s="288" t="s">
        <v>1501</v>
      </c>
      <c r="C76" s="375" t="s">
        <v>1461</v>
      </c>
      <c r="D76" s="356">
        <v>20751</v>
      </c>
      <c r="E76" s="356">
        <v>25240</v>
      </c>
      <c r="F76" s="356">
        <v>29489</v>
      </c>
      <c r="G76" s="356">
        <v>21923</v>
      </c>
      <c r="H76" s="356">
        <v>22273.65</v>
      </c>
      <c r="I76" s="359"/>
      <c r="J76" s="372" t="s">
        <v>1494</v>
      </c>
    </row>
    <row r="77" spans="1:10" ht="15" customHeight="1">
      <c r="A77" s="288" t="s">
        <v>1176</v>
      </c>
      <c r="B77" s="288" t="s">
        <v>1176</v>
      </c>
      <c r="C77" s="375" t="s">
        <v>1461</v>
      </c>
      <c r="D77" s="356">
        <v>1946</v>
      </c>
      <c r="E77" s="376"/>
      <c r="F77" s="376"/>
      <c r="G77" s="376"/>
      <c r="H77" s="376"/>
      <c r="I77" s="359"/>
      <c r="J77" s="372" t="s">
        <v>1494</v>
      </c>
    </row>
    <row r="78" spans="1:10" ht="15" customHeight="1">
      <c r="A78" s="351" t="s">
        <v>1177</v>
      </c>
      <c r="B78" s="351" t="s">
        <v>1502</v>
      </c>
      <c r="C78" s="373" t="s">
        <v>1461</v>
      </c>
      <c r="D78" s="353">
        <v>130219</v>
      </c>
      <c r="E78" s="353">
        <v>137324</v>
      </c>
      <c r="F78" s="353">
        <v>202030</v>
      </c>
      <c r="G78" s="353">
        <v>174648</v>
      </c>
      <c r="H78" s="353">
        <v>154053.26</v>
      </c>
      <c r="I78" s="354"/>
      <c r="J78" s="371" t="s">
        <v>1494</v>
      </c>
    </row>
    <row r="79" spans="1:10" ht="15" customHeight="1">
      <c r="A79" s="288" t="s">
        <v>1173</v>
      </c>
      <c r="B79" s="288" t="s">
        <v>1499</v>
      </c>
      <c r="C79" s="375" t="s">
        <v>1461</v>
      </c>
      <c r="D79" s="356">
        <v>11709</v>
      </c>
      <c r="E79" s="356">
        <v>19926</v>
      </c>
      <c r="F79" s="356">
        <v>25349</v>
      </c>
      <c r="G79" s="356">
        <v>13235</v>
      </c>
      <c r="H79" s="356">
        <v>15544</v>
      </c>
      <c r="I79" s="359"/>
      <c r="J79" s="372" t="s">
        <v>1494</v>
      </c>
    </row>
    <row r="80" spans="1:10" ht="15" customHeight="1">
      <c r="A80" s="288" t="s">
        <v>1147</v>
      </c>
      <c r="B80" s="288" t="s">
        <v>1477</v>
      </c>
      <c r="C80" s="375" t="s">
        <v>1461</v>
      </c>
      <c r="D80" s="356">
        <v>21485</v>
      </c>
      <c r="E80" s="356">
        <v>20807</v>
      </c>
      <c r="F80" s="356">
        <v>43373</v>
      </c>
      <c r="G80" s="356">
        <v>50654</v>
      </c>
      <c r="H80" s="356">
        <v>40001</v>
      </c>
      <c r="I80" s="359"/>
      <c r="J80" s="372" t="s">
        <v>1494</v>
      </c>
    </row>
    <row r="81" spans="1:10" ht="15" customHeight="1">
      <c r="A81" s="288" t="s">
        <v>1174</v>
      </c>
      <c r="B81" s="288" t="s">
        <v>1500</v>
      </c>
      <c r="C81" s="375" t="s">
        <v>1461</v>
      </c>
      <c r="D81" s="356">
        <v>25239</v>
      </c>
      <c r="E81" s="356">
        <v>15835</v>
      </c>
      <c r="F81" s="356">
        <v>38550</v>
      </c>
      <c r="G81" s="356">
        <v>40683</v>
      </c>
      <c r="H81" s="356">
        <v>30243.8</v>
      </c>
      <c r="I81" s="359"/>
      <c r="J81" s="372" t="s">
        <v>1494</v>
      </c>
    </row>
    <row r="82" spans="1:10" ht="15" customHeight="1">
      <c r="A82" s="288" t="s">
        <v>1175</v>
      </c>
      <c r="B82" s="288" t="s">
        <v>1501</v>
      </c>
      <c r="C82" s="375" t="s">
        <v>1461</v>
      </c>
      <c r="D82" s="356">
        <v>65889</v>
      </c>
      <c r="E82" s="356">
        <v>80756</v>
      </c>
      <c r="F82" s="356">
        <v>94758</v>
      </c>
      <c r="G82" s="356">
        <v>70075</v>
      </c>
      <c r="H82" s="356">
        <v>68264.460000000006</v>
      </c>
      <c r="I82" s="359"/>
      <c r="J82" s="372" t="s">
        <v>1494</v>
      </c>
    </row>
    <row r="83" spans="1:10" ht="15" customHeight="1">
      <c r="A83" s="288" t="s">
        <v>1176</v>
      </c>
      <c r="B83" s="288" t="s">
        <v>1176</v>
      </c>
      <c r="C83" s="375" t="s">
        <v>1461</v>
      </c>
      <c r="D83" s="356">
        <v>5897</v>
      </c>
      <c r="E83" s="376"/>
      <c r="F83" s="376"/>
      <c r="G83" s="376"/>
      <c r="H83" s="376"/>
      <c r="I83" s="359"/>
      <c r="J83" s="372" t="s">
        <v>1494</v>
      </c>
    </row>
    <row r="84" spans="1:10" s="323" customFormat="1">
      <c r="A84" s="377"/>
      <c r="B84" s="377"/>
      <c r="C84" s="378"/>
      <c r="D84" s="324"/>
      <c r="E84" s="324"/>
      <c r="F84" s="324"/>
      <c r="G84" s="324"/>
      <c r="H84" s="324"/>
      <c r="I84" s="324"/>
    </row>
    <row r="85" spans="1:10" s="323" customFormat="1">
      <c r="A85" s="379" t="s">
        <v>1503</v>
      </c>
      <c r="B85" s="379" t="s">
        <v>1504</v>
      </c>
      <c r="C85" s="380"/>
      <c r="D85" s="326"/>
      <c r="E85" s="326"/>
      <c r="F85" s="326"/>
      <c r="G85" s="326"/>
      <c r="H85" s="326"/>
      <c r="I85" s="326"/>
      <c r="J85" s="327"/>
    </row>
    <row r="86" spans="1:10" s="323" customFormat="1">
      <c r="A86" s="381" t="s">
        <v>1505</v>
      </c>
      <c r="B86" s="382" t="s">
        <v>1506</v>
      </c>
      <c r="C86" s="383"/>
      <c r="D86" s="383"/>
      <c r="E86" s="383"/>
      <c r="F86" s="383"/>
      <c r="G86" s="383"/>
      <c r="H86" s="383"/>
      <c r="I86" s="324"/>
    </row>
    <row r="87" spans="1:10" s="323" customFormat="1" ht="26.25">
      <c r="A87" s="384" t="s">
        <v>1507</v>
      </c>
      <c r="B87" s="385" t="s">
        <v>1508</v>
      </c>
      <c r="C87" s="386"/>
      <c r="D87" s="387"/>
      <c r="E87" s="387"/>
      <c r="F87" s="387"/>
      <c r="G87" s="387"/>
      <c r="H87" s="387"/>
      <c r="I87" s="324"/>
    </row>
    <row r="88" spans="1:10" s="323" customFormat="1">
      <c r="A88" s="388" t="s">
        <v>1509</v>
      </c>
      <c r="B88" s="385" t="s">
        <v>1527</v>
      </c>
      <c r="C88" s="389"/>
      <c r="D88" s="389"/>
      <c r="E88" s="389"/>
      <c r="F88" s="389"/>
      <c r="G88" s="389"/>
      <c r="H88" s="389"/>
      <c r="I88" s="389"/>
      <c r="J88" s="389"/>
    </row>
    <row r="89" spans="1:10" s="323" customFormat="1">
      <c r="A89" s="377"/>
      <c r="B89" s="377"/>
      <c r="C89" s="378"/>
      <c r="D89" s="324"/>
      <c r="E89" s="324"/>
      <c r="F89" s="324"/>
      <c r="G89" s="324"/>
      <c r="H89" s="324"/>
      <c r="I89" s="324"/>
    </row>
    <row r="90" spans="1:10" s="323" customFormat="1">
      <c r="A90" s="379" t="s">
        <v>1510</v>
      </c>
      <c r="B90" s="379" t="s">
        <v>1528</v>
      </c>
      <c r="C90" s="380"/>
      <c r="D90" s="326"/>
      <c r="E90" s="326"/>
      <c r="F90" s="326"/>
      <c r="G90" s="326"/>
      <c r="H90" s="326"/>
      <c r="I90" s="326"/>
      <c r="J90" s="327"/>
    </row>
    <row r="91" spans="1:10" s="323" customFormat="1" ht="68.25">
      <c r="A91" s="385" t="s">
        <v>1511</v>
      </c>
      <c r="B91" s="385" t="s">
        <v>1512</v>
      </c>
      <c r="C91" s="390"/>
      <c r="D91" s="390"/>
      <c r="E91" s="390"/>
      <c r="F91" s="390"/>
      <c r="G91" s="390"/>
      <c r="H91" s="390"/>
      <c r="I91" s="390"/>
      <c r="J91" s="390"/>
    </row>
    <row r="92" spans="1:10" s="323" customFormat="1" ht="56.25" customHeight="1">
      <c r="A92" s="391" t="s">
        <v>1513</v>
      </c>
      <c r="B92" s="385" t="s">
        <v>1514</v>
      </c>
      <c r="C92" s="390"/>
      <c r="D92" s="390"/>
      <c r="E92" s="390"/>
      <c r="F92" s="390"/>
      <c r="G92" s="390"/>
      <c r="H92" s="390"/>
      <c r="I92" s="390"/>
      <c r="J92" s="390"/>
    </row>
    <row r="93" spans="1:10" s="323" customFormat="1" ht="26.25">
      <c r="A93" s="392" t="s">
        <v>1515</v>
      </c>
      <c r="B93" s="392" t="s">
        <v>1516</v>
      </c>
      <c r="C93" s="390"/>
      <c r="D93" s="390"/>
      <c r="E93" s="390"/>
      <c r="F93" s="390"/>
      <c r="G93" s="390"/>
      <c r="H93" s="390"/>
      <c r="I93" s="390"/>
      <c r="J93" s="390"/>
    </row>
    <row r="94" spans="1:10" s="323" customFormat="1" ht="241.5" customHeight="1">
      <c r="A94" s="393" t="s">
        <v>1529</v>
      </c>
      <c r="B94" s="385" t="s">
        <v>1517</v>
      </c>
      <c r="C94" s="390"/>
      <c r="D94" s="390"/>
      <c r="E94" s="390"/>
      <c r="F94" s="390"/>
      <c r="G94" s="390"/>
      <c r="H94" s="390"/>
      <c r="I94" s="390"/>
      <c r="J94" s="390"/>
    </row>
    <row r="95" spans="1:10" s="323" customFormat="1" ht="39">
      <c r="A95" s="393" t="s">
        <v>1518</v>
      </c>
      <c r="B95" s="385" t="s">
        <v>1519</v>
      </c>
      <c r="C95" s="394"/>
      <c r="D95" s="394"/>
      <c r="E95" s="394"/>
      <c r="F95" s="394"/>
      <c r="G95" s="394"/>
      <c r="H95" s="394"/>
      <c r="I95" s="394"/>
      <c r="J95" s="394"/>
    </row>
    <row r="96" spans="1:10" s="323" customFormat="1">
      <c r="C96" s="324"/>
    </row>
    <row r="97" spans="3:3" s="323" customFormat="1">
      <c r="C97" s="324"/>
    </row>
    <row r="98" spans="3:3" s="323" customFormat="1" hidden="1">
      <c r="C98" s="324"/>
    </row>
    <row r="99" spans="3:3" s="323" customFormat="1" hidden="1">
      <c r="C99" s="324"/>
    </row>
    <row r="100" spans="3:3" s="323" customFormat="1" hidden="1">
      <c r="C100" s="324"/>
    </row>
    <row r="101" spans="3:3" s="323" customFormat="1" hidden="1">
      <c r="C101" s="324"/>
    </row>
    <row r="102" spans="3:3" s="323" customFormat="1" hidden="1">
      <c r="C102" s="324"/>
    </row>
    <row r="103" spans="3:3" s="323" customFormat="1" hidden="1">
      <c r="C103" s="324"/>
    </row>
    <row r="104" spans="3:3" s="323" customFormat="1">
      <c r="C104" s="324"/>
    </row>
    <row r="105" spans="3:3" s="323" customFormat="1">
      <c r="C105" s="324"/>
    </row>
    <row r="106" spans="3:3" s="323" customFormat="1">
      <c r="C106" s="324"/>
    </row>
    <row r="107" spans="3:3" s="323" customFormat="1">
      <c r="C107" s="324"/>
    </row>
    <row r="108" spans="3:3" s="323" customFormat="1">
      <c r="C108" s="324"/>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DC183"/>
  </sheetPr>
  <dimension ref="A1:AC134"/>
  <sheetViews>
    <sheetView topLeftCell="A2" zoomScaleNormal="100" workbookViewId="0">
      <selection activeCell="K3" sqref="J2:K3"/>
    </sheetView>
  </sheetViews>
  <sheetFormatPr defaultColWidth="0" defaultRowHeight="15" zeroHeight="1"/>
  <cols>
    <col min="1" max="2" width="100.7109375" style="328" customWidth="1"/>
    <col min="3" max="3" width="20.7109375" style="395" customWidth="1"/>
    <col min="4" max="8" width="14.7109375" style="328" customWidth="1"/>
    <col min="9" max="9" width="1.28515625" style="323" customWidth="1"/>
    <col min="10" max="10" width="12.7109375" style="328" customWidth="1"/>
    <col min="11" max="15" width="9.140625" style="323" customWidth="1"/>
    <col min="16" max="28" width="0" style="323" hidden="1" customWidth="1"/>
    <col min="29" max="29" width="0" style="328" hidden="1" customWidth="1"/>
    <col min="30" max="16384" width="9.140625" style="328" hidden="1"/>
  </cols>
  <sheetData>
    <row r="1" spans="1:28" s="323" customFormat="1" ht="15" hidden="1" customHeight="1">
      <c r="C1" s="324"/>
    </row>
    <row r="2" spans="1:28" ht="15" customHeight="1">
      <c r="A2" s="397" t="s">
        <v>1421</v>
      </c>
      <c r="B2" s="397" t="s">
        <v>1426</v>
      </c>
      <c r="C2" s="326"/>
      <c r="D2" s="326"/>
      <c r="E2" s="326"/>
      <c r="F2" s="326"/>
      <c r="G2" s="326"/>
      <c r="H2" s="326"/>
      <c r="I2" s="327"/>
      <c r="J2" s="326"/>
    </row>
    <row r="3" spans="1:28" s="332" customFormat="1" ht="15" customHeight="1">
      <c r="A3" s="329"/>
      <c r="B3" s="329"/>
      <c r="C3" s="330"/>
      <c r="D3" s="331"/>
      <c r="E3" s="331"/>
      <c r="F3" s="331"/>
      <c r="G3" s="331"/>
      <c r="H3" s="331"/>
      <c r="I3" s="323"/>
      <c r="J3" s="331"/>
      <c r="K3" s="323"/>
      <c r="L3" s="323"/>
      <c r="M3" s="323"/>
      <c r="N3" s="323"/>
      <c r="O3" s="323"/>
      <c r="P3" s="323"/>
      <c r="Q3" s="323"/>
      <c r="R3" s="323"/>
      <c r="S3" s="323"/>
      <c r="T3" s="323"/>
      <c r="U3" s="323"/>
      <c r="V3" s="323"/>
      <c r="W3" s="323"/>
      <c r="X3" s="323"/>
      <c r="Y3" s="323"/>
      <c r="Z3" s="323"/>
      <c r="AA3" s="323"/>
      <c r="AB3" s="323"/>
    </row>
    <row r="4" spans="1:28" ht="15" customHeight="1">
      <c r="A4" s="333" t="s">
        <v>1178</v>
      </c>
      <c r="B4" s="333" t="s">
        <v>1530</v>
      </c>
      <c r="C4" s="396" t="s">
        <v>1520</v>
      </c>
      <c r="D4" s="398">
        <v>2014</v>
      </c>
      <c r="E4" s="398">
        <v>2015</v>
      </c>
      <c r="F4" s="398">
        <v>2016</v>
      </c>
      <c r="G4" s="398">
        <v>2017</v>
      </c>
      <c r="H4" s="399">
        <v>2018</v>
      </c>
      <c r="J4" s="399" t="s">
        <v>1438</v>
      </c>
    </row>
    <row r="5" spans="1:28" ht="15" customHeight="1">
      <c r="A5" s="351" t="s">
        <v>1179</v>
      </c>
      <c r="B5" s="351" t="s">
        <v>1531</v>
      </c>
      <c r="C5" s="338" t="s">
        <v>1461</v>
      </c>
      <c r="D5" s="400">
        <v>5638</v>
      </c>
      <c r="E5" s="400">
        <v>6145.66</v>
      </c>
      <c r="F5" s="400">
        <v>7076.75</v>
      </c>
      <c r="G5" s="400">
        <v>8995.82</v>
      </c>
      <c r="H5" s="400">
        <v>8131.08</v>
      </c>
      <c r="J5" s="400" t="s">
        <v>1473</v>
      </c>
    </row>
    <row r="6" spans="1:28" ht="15" customHeight="1">
      <c r="A6" s="288" t="s">
        <v>1180</v>
      </c>
      <c r="B6" s="288" t="s">
        <v>1532</v>
      </c>
      <c r="C6" s="343" t="s">
        <v>1461</v>
      </c>
      <c r="D6" s="401">
        <v>4757.482</v>
      </c>
      <c r="E6" s="401">
        <v>5853.4800000000005</v>
      </c>
      <c r="F6" s="401">
        <v>6654.49</v>
      </c>
      <c r="G6" s="401">
        <v>7806.01</v>
      </c>
      <c r="H6" s="401">
        <v>7065</v>
      </c>
      <c r="I6" s="402"/>
      <c r="J6" s="401" t="s">
        <v>1473</v>
      </c>
    </row>
    <row r="7" spans="1:28" ht="15" customHeight="1">
      <c r="A7" s="288" t="s">
        <v>1181</v>
      </c>
      <c r="B7" s="288" t="s">
        <v>1533</v>
      </c>
      <c r="C7" s="343" t="s">
        <v>1182</v>
      </c>
      <c r="D7" s="403">
        <v>0.27121819740412662</v>
      </c>
      <c r="E7" s="403">
        <v>0.30744211676836858</v>
      </c>
      <c r="F7" s="403">
        <v>0.34606438566728281</v>
      </c>
      <c r="G7" s="403">
        <v>0.399439485084296</v>
      </c>
      <c r="H7" s="403">
        <v>0.35109465470539997</v>
      </c>
      <c r="J7" s="403" t="s">
        <v>1473</v>
      </c>
    </row>
    <row r="8" spans="1:28" ht="15" customHeight="1">
      <c r="A8" s="351" t="s">
        <v>1183</v>
      </c>
      <c r="B8" s="337" t="s">
        <v>1534</v>
      </c>
      <c r="C8" s="338" t="s">
        <v>1461</v>
      </c>
      <c r="D8" s="404">
        <v>4715</v>
      </c>
      <c r="E8" s="404">
        <v>5174.8500000000004</v>
      </c>
      <c r="F8" s="404">
        <v>5718.25</v>
      </c>
      <c r="G8" s="404">
        <v>7452.7</v>
      </c>
      <c r="H8" s="404">
        <v>6429.88</v>
      </c>
      <c r="J8" s="404" t="s">
        <v>1473</v>
      </c>
    </row>
    <row r="9" spans="1:28" ht="15" customHeight="1">
      <c r="A9" s="288" t="s">
        <v>1184</v>
      </c>
      <c r="B9" s="288" t="s">
        <v>1535</v>
      </c>
      <c r="C9" s="343" t="s">
        <v>1461</v>
      </c>
      <c r="D9" s="401">
        <v>3384.6605999999997</v>
      </c>
      <c r="E9" s="401">
        <v>3597.0099999999998</v>
      </c>
      <c r="F9" s="401">
        <v>3666.7</v>
      </c>
      <c r="G9" s="401">
        <v>4167.0200000000004</v>
      </c>
      <c r="H9" s="401">
        <v>3589.11</v>
      </c>
      <c r="I9" s="402"/>
      <c r="J9" s="401" t="s">
        <v>1473</v>
      </c>
    </row>
    <row r="10" spans="1:28" ht="15" customHeight="1">
      <c r="A10" s="288" t="s">
        <v>1185</v>
      </c>
      <c r="B10" s="288" t="s">
        <v>1536</v>
      </c>
      <c r="C10" s="343" t="s">
        <v>1182</v>
      </c>
      <c r="D10" s="403">
        <v>0.19295533787763561</v>
      </c>
      <c r="E10" s="403">
        <v>0.18892562517288677</v>
      </c>
      <c r="F10" s="403">
        <v>0.19068542937568855</v>
      </c>
      <c r="G10" s="403">
        <v>0.21322959144761067</v>
      </c>
      <c r="H10" s="403">
        <v>0.17838075594542879</v>
      </c>
      <c r="J10" s="403" t="s">
        <v>1473</v>
      </c>
    </row>
    <row r="11" spans="1:28" ht="15" customHeight="1">
      <c r="A11" s="290" t="s">
        <v>1186</v>
      </c>
      <c r="B11" s="290" t="s">
        <v>1537</v>
      </c>
      <c r="C11" s="338" t="s">
        <v>1461</v>
      </c>
      <c r="D11" s="400">
        <v>5251</v>
      </c>
      <c r="E11" s="400">
        <v>7949.6</v>
      </c>
      <c r="F11" s="400">
        <v>4694.76</v>
      </c>
      <c r="G11" s="400">
        <v>4503.18</v>
      </c>
      <c r="H11" s="400">
        <v>6169.32</v>
      </c>
      <c r="J11" s="400" t="s">
        <v>1473</v>
      </c>
    </row>
    <row r="12" spans="1:28" ht="15" customHeight="1">
      <c r="A12" s="290" t="s">
        <v>1187</v>
      </c>
      <c r="B12" s="290" t="s">
        <v>1538</v>
      </c>
      <c r="C12" s="338" t="s">
        <v>1461</v>
      </c>
      <c r="D12" s="400">
        <v>2275</v>
      </c>
      <c r="E12" s="404">
        <v>2309.44</v>
      </c>
      <c r="F12" s="404">
        <v>1559.43</v>
      </c>
      <c r="G12" s="404">
        <v>1693.89</v>
      </c>
      <c r="H12" s="404">
        <v>1475.96</v>
      </c>
      <c r="J12" s="404" t="s">
        <v>1473</v>
      </c>
    </row>
    <row r="13" spans="1:28" ht="15" customHeight="1">
      <c r="A13" s="290" t="s">
        <v>1188</v>
      </c>
      <c r="B13" s="290" t="s">
        <v>1539</v>
      </c>
      <c r="C13" s="338" t="s">
        <v>1461</v>
      </c>
      <c r="D13" s="400">
        <v>367</v>
      </c>
      <c r="E13" s="404">
        <v>352.71</v>
      </c>
      <c r="F13" s="404">
        <v>274</v>
      </c>
      <c r="G13" s="404">
        <v>329.63</v>
      </c>
      <c r="H13" s="404">
        <v>344.89</v>
      </c>
      <c r="J13" s="404" t="s">
        <v>1473</v>
      </c>
    </row>
    <row r="14" spans="1:28" ht="15" customHeight="1">
      <c r="A14" s="405"/>
      <c r="B14" s="405"/>
      <c r="C14" s="406"/>
      <c r="D14" s="407"/>
      <c r="E14" s="408"/>
      <c r="F14" s="408"/>
      <c r="G14" s="408"/>
      <c r="H14" s="408"/>
      <c r="J14" s="408"/>
    </row>
    <row r="15" spans="1:28" ht="15" customHeight="1">
      <c r="A15" s="333" t="s">
        <v>1189</v>
      </c>
      <c r="B15" s="333" t="s">
        <v>1540</v>
      </c>
      <c r="C15" s="396" t="s">
        <v>1520</v>
      </c>
      <c r="D15" s="398">
        <v>2014</v>
      </c>
      <c r="E15" s="398">
        <v>2015</v>
      </c>
      <c r="F15" s="398">
        <v>2016</v>
      </c>
      <c r="G15" s="398">
        <v>2017</v>
      </c>
      <c r="H15" s="399">
        <v>2018</v>
      </c>
      <c r="J15" s="399" t="s">
        <v>1438</v>
      </c>
    </row>
    <row r="16" spans="1:28" ht="15" customHeight="1">
      <c r="A16" s="287" t="s">
        <v>1190</v>
      </c>
      <c r="B16" s="287" t="s">
        <v>1541</v>
      </c>
      <c r="C16" s="409" t="s">
        <v>1542</v>
      </c>
      <c r="D16" s="410">
        <v>94130</v>
      </c>
      <c r="E16" s="410">
        <v>84656.656000000003</v>
      </c>
      <c r="F16" s="410">
        <v>85176.335000000006</v>
      </c>
      <c r="G16" s="410">
        <v>96323.926000000007</v>
      </c>
      <c r="H16" s="410">
        <v>98220.384000000005</v>
      </c>
      <c r="J16" s="410" t="s">
        <v>1543</v>
      </c>
    </row>
    <row r="17" spans="1:10" ht="15" customHeight="1">
      <c r="A17" s="411" t="s">
        <v>1191</v>
      </c>
      <c r="B17" s="411" t="s">
        <v>1544</v>
      </c>
      <c r="C17" s="412" t="s">
        <v>1545</v>
      </c>
      <c r="D17" s="401">
        <v>60140</v>
      </c>
      <c r="E17" s="401">
        <v>62866</v>
      </c>
      <c r="F17" s="401">
        <v>63860</v>
      </c>
      <c r="G17" s="401">
        <v>70972.926000000007</v>
      </c>
      <c r="H17" s="401">
        <v>72627.391799999998</v>
      </c>
      <c r="J17" s="401" t="s">
        <v>1543</v>
      </c>
    </row>
    <row r="18" spans="1:10" ht="15" customHeight="1">
      <c r="A18" s="413" t="s">
        <v>1192</v>
      </c>
      <c r="B18" s="413" t="s">
        <v>1546</v>
      </c>
      <c r="C18" s="412" t="s">
        <v>1545</v>
      </c>
      <c r="D18" s="401">
        <v>2177</v>
      </c>
      <c r="E18" s="401">
        <v>12295</v>
      </c>
      <c r="F18" s="401">
        <v>14913</v>
      </c>
      <c r="G18" s="401">
        <v>15185</v>
      </c>
      <c r="H18" s="401">
        <v>14906.642</v>
      </c>
      <c r="J18" s="401" t="s">
        <v>1543</v>
      </c>
    </row>
    <row r="19" spans="1:10" ht="15" customHeight="1">
      <c r="A19" s="413" t="s">
        <v>1193</v>
      </c>
      <c r="B19" s="413" t="s">
        <v>1547</v>
      </c>
      <c r="C19" s="412" t="s">
        <v>1545</v>
      </c>
      <c r="D19" s="401">
        <v>46929</v>
      </c>
      <c r="E19" s="401">
        <v>39231</v>
      </c>
      <c r="F19" s="401">
        <v>38045</v>
      </c>
      <c r="G19" s="401">
        <v>44943.925999999999</v>
      </c>
      <c r="H19" s="401">
        <v>46078.298999999999</v>
      </c>
      <c r="J19" s="401" t="s">
        <v>1543</v>
      </c>
    </row>
    <row r="20" spans="1:10" ht="15" customHeight="1">
      <c r="A20" s="413" t="s">
        <v>1194</v>
      </c>
      <c r="B20" s="413" t="s">
        <v>1548</v>
      </c>
      <c r="C20" s="412" t="s">
        <v>1545</v>
      </c>
      <c r="D20" s="401">
        <v>10755</v>
      </c>
      <c r="E20" s="401">
        <v>10971</v>
      </c>
      <c r="F20" s="401">
        <v>9932</v>
      </c>
      <c r="G20" s="401">
        <v>10836</v>
      </c>
      <c r="H20" s="401">
        <v>11077.046</v>
      </c>
      <c r="J20" s="401" t="s">
        <v>1543</v>
      </c>
    </row>
    <row r="21" spans="1:10" ht="15" customHeight="1">
      <c r="A21" s="413" t="s">
        <v>1195</v>
      </c>
      <c r="B21" s="413" t="s">
        <v>1549</v>
      </c>
      <c r="C21" s="412" t="s">
        <v>1545</v>
      </c>
      <c r="D21" s="401">
        <v>188</v>
      </c>
      <c r="E21" s="414">
        <v>158</v>
      </c>
      <c r="F21" s="414">
        <v>41.2</v>
      </c>
      <c r="G21" s="414">
        <v>8</v>
      </c>
      <c r="H21" s="414">
        <v>10.262</v>
      </c>
      <c r="J21" s="414" t="s">
        <v>1543</v>
      </c>
    </row>
    <row r="22" spans="1:10" ht="15" customHeight="1">
      <c r="A22" s="413" t="s">
        <v>1196</v>
      </c>
      <c r="B22" s="413" t="s">
        <v>1550</v>
      </c>
      <c r="C22" s="412" t="s">
        <v>1545</v>
      </c>
      <c r="D22" s="401">
        <v>91</v>
      </c>
      <c r="E22" s="414">
        <v>209</v>
      </c>
      <c r="F22" s="414">
        <v>929</v>
      </c>
      <c r="G22" s="414">
        <v>0</v>
      </c>
      <c r="H22" s="414">
        <v>0</v>
      </c>
      <c r="J22" s="414" t="s">
        <v>1543</v>
      </c>
    </row>
    <row r="23" spans="1:10" ht="15" customHeight="1">
      <c r="A23" s="413" t="s">
        <v>1197</v>
      </c>
      <c r="B23" s="413" t="s">
        <v>1551</v>
      </c>
      <c r="C23" s="412" t="s">
        <v>1545</v>
      </c>
      <c r="D23" s="415"/>
      <c r="E23" s="416"/>
      <c r="F23" s="416"/>
      <c r="G23" s="416"/>
      <c r="H23" s="414">
        <v>555.14326000000005</v>
      </c>
      <c r="J23" s="414" t="s">
        <v>1543</v>
      </c>
    </row>
    <row r="24" spans="1:10" ht="15" customHeight="1">
      <c r="A24" s="411" t="s">
        <v>1198</v>
      </c>
      <c r="B24" s="411" t="s">
        <v>1552</v>
      </c>
      <c r="C24" s="412" t="s">
        <v>1545</v>
      </c>
      <c r="D24" s="401">
        <v>33990</v>
      </c>
      <c r="E24" s="401">
        <v>21790</v>
      </c>
      <c r="F24" s="401">
        <v>21315</v>
      </c>
      <c r="G24" s="401">
        <v>25351</v>
      </c>
      <c r="H24" s="401">
        <v>25592.991999999998</v>
      </c>
      <c r="J24" s="401" t="s">
        <v>1543</v>
      </c>
    </row>
    <row r="25" spans="1:10" ht="15" customHeight="1">
      <c r="A25" s="287" t="s">
        <v>1199</v>
      </c>
      <c r="B25" s="287" t="s">
        <v>1553</v>
      </c>
      <c r="C25" s="417"/>
      <c r="D25" s="418"/>
      <c r="E25" s="418"/>
      <c r="F25" s="418"/>
      <c r="G25" s="418"/>
      <c r="H25" s="418"/>
      <c r="J25" s="410"/>
    </row>
    <row r="26" spans="1:10" ht="15" customHeight="1">
      <c r="A26" s="288" t="s">
        <v>118</v>
      </c>
      <c r="B26" s="288" t="s">
        <v>118</v>
      </c>
      <c r="C26" s="412" t="s">
        <v>1545</v>
      </c>
      <c r="D26" s="401">
        <v>4156.7910980000006</v>
      </c>
      <c r="E26" s="401">
        <v>2463.6559999999999</v>
      </c>
      <c r="F26" s="401">
        <v>1250.5230000000001</v>
      </c>
      <c r="G26" s="401">
        <v>1225.4390000000001</v>
      </c>
      <c r="H26" s="401">
        <v>2094.8440000000001</v>
      </c>
      <c r="J26" s="401" t="s">
        <v>1543</v>
      </c>
    </row>
    <row r="27" spans="1:10" ht="15" customHeight="1">
      <c r="A27" s="288" t="s">
        <v>34</v>
      </c>
      <c r="B27" s="288" t="s">
        <v>679</v>
      </c>
      <c r="C27" s="412" t="s">
        <v>1545</v>
      </c>
      <c r="D27" s="401">
        <v>76217.622000000003</v>
      </c>
      <c r="E27" s="401">
        <v>64424.773999999998</v>
      </c>
      <c r="F27" s="401">
        <v>64915.434000000008</v>
      </c>
      <c r="G27" s="401">
        <v>67931.759000000005</v>
      </c>
      <c r="H27" s="401">
        <v>70637.751999999993</v>
      </c>
      <c r="J27" s="401" t="s">
        <v>1543</v>
      </c>
    </row>
    <row r="28" spans="1:10" ht="15" customHeight="1">
      <c r="A28" s="288" t="s">
        <v>1200</v>
      </c>
      <c r="B28" s="288" t="s">
        <v>430</v>
      </c>
      <c r="C28" s="412" t="s">
        <v>1545</v>
      </c>
      <c r="D28" s="415"/>
      <c r="E28" s="415"/>
      <c r="F28" s="401">
        <v>15246.788</v>
      </c>
      <c r="G28" s="401">
        <v>15680.437</v>
      </c>
      <c r="H28" s="401">
        <v>14485.894</v>
      </c>
      <c r="J28" s="401" t="s">
        <v>1543</v>
      </c>
    </row>
    <row r="29" spans="1:10" ht="15" customHeight="1">
      <c r="A29" s="287" t="s">
        <v>1201</v>
      </c>
      <c r="B29" s="287" t="s">
        <v>1554</v>
      </c>
      <c r="C29" s="417"/>
      <c r="D29" s="418"/>
      <c r="E29" s="418"/>
      <c r="F29" s="418"/>
      <c r="G29" s="418"/>
      <c r="H29" s="418"/>
      <c r="J29" s="410"/>
    </row>
    <row r="30" spans="1:10" ht="15" customHeight="1">
      <c r="A30" s="288" t="s">
        <v>1202</v>
      </c>
      <c r="B30" s="288" t="s">
        <v>1555</v>
      </c>
      <c r="C30" s="419" t="s">
        <v>1220</v>
      </c>
      <c r="D30" s="401">
        <v>20852993</v>
      </c>
      <c r="E30" s="401">
        <v>23268503</v>
      </c>
      <c r="F30" s="401">
        <v>25767604</v>
      </c>
      <c r="G30" s="401">
        <v>26272479</v>
      </c>
      <c r="H30" s="401">
        <v>24636780</v>
      </c>
      <c r="J30" s="401" t="s">
        <v>1543</v>
      </c>
    </row>
    <row r="31" spans="1:10" ht="15" customHeight="1">
      <c r="A31" s="288" t="s">
        <v>1203</v>
      </c>
      <c r="B31" s="288" t="s">
        <v>1556</v>
      </c>
      <c r="C31" s="419" t="s">
        <v>1220</v>
      </c>
      <c r="D31" s="401">
        <v>27182542</v>
      </c>
      <c r="E31" s="401">
        <v>27549844</v>
      </c>
      <c r="F31" s="401">
        <v>27564511</v>
      </c>
      <c r="G31" s="401">
        <v>33754892</v>
      </c>
      <c r="H31" s="401">
        <v>35367299</v>
      </c>
      <c r="J31" s="401" t="s">
        <v>1543</v>
      </c>
    </row>
    <row r="32" spans="1:10" ht="15" customHeight="1">
      <c r="A32" s="288" t="s">
        <v>1204</v>
      </c>
      <c r="B32" s="288" t="s">
        <v>1557</v>
      </c>
      <c r="C32" s="419" t="s">
        <v>1220</v>
      </c>
      <c r="D32" s="401">
        <v>42753147</v>
      </c>
      <c r="E32" s="401">
        <v>31139359</v>
      </c>
      <c r="F32" s="401">
        <v>29957573</v>
      </c>
      <c r="G32" s="401">
        <v>34445022</v>
      </c>
      <c r="H32" s="401">
        <v>36414037</v>
      </c>
      <c r="J32" s="401" t="s">
        <v>1543</v>
      </c>
    </row>
    <row r="33" spans="1:10" ht="15" customHeight="1">
      <c r="A33" s="288" t="s">
        <v>1205</v>
      </c>
      <c r="B33" s="288" t="s">
        <v>1558</v>
      </c>
      <c r="C33" s="419" t="s">
        <v>1220</v>
      </c>
      <c r="D33" s="401">
        <v>1246512</v>
      </c>
      <c r="E33" s="401">
        <v>1010305</v>
      </c>
      <c r="F33" s="401">
        <v>1108621</v>
      </c>
      <c r="G33" s="401">
        <v>1130653</v>
      </c>
      <c r="H33" s="401">
        <v>1065581</v>
      </c>
      <c r="J33" s="401" t="s">
        <v>1543</v>
      </c>
    </row>
    <row r="34" spans="1:10" ht="15" customHeight="1">
      <c r="A34" s="288" t="s">
        <v>1206</v>
      </c>
      <c r="B34" s="288" t="s">
        <v>1559</v>
      </c>
      <c r="C34" s="419" t="s">
        <v>1220</v>
      </c>
      <c r="D34" s="401">
        <v>2094811.2879999999</v>
      </c>
      <c r="E34" s="401">
        <v>1688645</v>
      </c>
      <c r="F34" s="401">
        <v>776930</v>
      </c>
      <c r="G34" s="401">
        <v>720880</v>
      </c>
      <c r="H34" s="401">
        <v>736687</v>
      </c>
      <c r="J34" s="401" t="s">
        <v>1543</v>
      </c>
    </row>
    <row r="35" spans="1:10" ht="15" customHeight="1">
      <c r="A35" s="289" t="s">
        <v>1207</v>
      </c>
      <c r="B35" s="289" t="s">
        <v>1560</v>
      </c>
      <c r="C35" s="409" t="s">
        <v>1542</v>
      </c>
      <c r="D35" s="404">
        <v>103795</v>
      </c>
      <c r="E35" s="404">
        <v>94002.183999999994</v>
      </c>
      <c r="F35" s="404">
        <v>92234.195000000007</v>
      </c>
      <c r="G35" s="404">
        <v>101407.89599999999</v>
      </c>
      <c r="H35" s="404">
        <v>109429.01700000001</v>
      </c>
      <c r="J35" s="404" t="s">
        <v>1561</v>
      </c>
    </row>
    <row r="36" spans="1:10" ht="15" customHeight="1">
      <c r="A36" s="288" t="s">
        <v>1208</v>
      </c>
      <c r="B36" s="288" t="s">
        <v>1562</v>
      </c>
      <c r="C36" s="412" t="s">
        <v>1545</v>
      </c>
      <c r="D36" s="415"/>
      <c r="E36" s="416"/>
      <c r="F36" s="416"/>
      <c r="G36" s="416"/>
      <c r="H36" s="401">
        <v>46526.453999999998</v>
      </c>
      <c r="J36" s="401" t="s">
        <v>1561</v>
      </c>
    </row>
    <row r="37" spans="1:10" ht="15" customHeight="1">
      <c r="A37" s="288" t="s">
        <v>1209</v>
      </c>
      <c r="B37" s="288" t="s">
        <v>1563</v>
      </c>
      <c r="C37" s="412" t="s">
        <v>1545</v>
      </c>
      <c r="D37" s="415"/>
      <c r="E37" s="416"/>
      <c r="F37" s="416"/>
      <c r="G37" s="416"/>
      <c r="H37" s="401">
        <v>111279.66</v>
      </c>
      <c r="J37" s="401" t="s">
        <v>1561</v>
      </c>
    </row>
    <row r="38" spans="1:10" ht="15" customHeight="1">
      <c r="A38" s="288" t="s">
        <v>1210</v>
      </c>
      <c r="B38" s="288" t="s">
        <v>1564</v>
      </c>
      <c r="C38" s="412" t="s">
        <v>1545</v>
      </c>
      <c r="D38" s="415"/>
      <c r="E38" s="416"/>
      <c r="F38" s="416"/>
      <c r="G38" s="416"/>
      <c r="H38" s="401">
        <v>244972.78700000001</v>
      </c>
      <c r="J38" s="401" t="s">
        <v>1561</v>
      </c>
    </row>
    <row r="39" spans="1:10" ht="15" customHeight="1">
      <c r="A39" s="288" t="s">
        <v>1211</v>
      </c>
      <c r="B39" s="288" t="s">
        <v>1565</v>
      </c>
      <c r="C39" s="412" t="s">
        <v>1545</v>
      </c>
      <c r="D39" s="415"/>
      <c r="E39" s="416"/>
      <c r="F39" s="416"/>
      <c r="G39" s="416"/>
      <c r="H39" s="401">
        <v>28958.830999999998</v>
      </c>
      <c r="J39" s="401" t="s">
        <v>1561</v>
      </c>
    </row>
    <row r="40" spans="1:10" ht="15" customHeight="1">
      <c r="A40" s="288" t="s">
        <v>1212</v>
      </c>
      <c r="B40" s="288" t="s">
        <v>1566</v>
      </c>
      <c r="C40" s="412" t="s">
        <v>1545</v>
      </c>
      <c r="D40" s="415"/>
      <c r="E40" s="416"/>
      <c r="F40" s="416"/>
      <c r="G40" s="416"/>
      <c r="H40" s="401">
        <v>1588.10499</v>
      </c>
      <c r="J40" s="401" t="s">
        <v>1561</v>
      </c>
    </row>
    <row r="41" spans="1:10" ht="15" customHeight="1">
      <c r="A41" s="420" t="s">
        <v>1213</v>
      </c>
      <c r="B41" s="420" t="s">
        <v>1567</v>
      </c>
      <c r="C41" s="421"/>
      <c r="D41" s="422"/>
      <c r="E41" s="422"/>
      <c r="F41" s="422"/>
      <c r="G41" s="422"/>
      <c r="H41" s="422"/>
      <c r="J41" s="423"/>
    </row>
    <row r="42" spans="1:10" ht="15" customHeight="1">
      <c r="A42" s="424" t="s">
        <v>1214</v>
      </c>
      <c r="B42" s="424" t="s">
        <v>1568</v>
      </c>
      <c r="C42" s="419" t="s">
        <v>1569</v>
      </c>
      <c r="D42" s="403">
        <v>5.44</v>
      </c>
      <c r="E42" s="403">
        <v>6.32</v>
      </c>
      <c r="F42" s="403">
        <v>6.7080769061551324</v>
      </c>
      <c r="G42" s="403">
        <v>6.1482265526976159</v>
      </c>
      <c r="H42" s="403">
        <v>5.9047893546427064</v>
      </c>
      <c r="J42" s="403" t="s">
        <v>1543</v>
      </c>
    </row>
    <row r="43" spans="1:10" ht="15" customHeight="1">
      <c r="A43" s="424" t="s">
        <v>1215</v>
      </c>
      <c r="B43" s="424" t="s">
        <v>1570</v>
      </c>
      <c r="C43" s="419" t="s">
        <v>1569</v>
      </c>
      <c r="D43" s="403">
        <v>4.29</v>
      </c>
      <c r="E43" s="403">
        <v>3.49</v>
      </c>
      <c r="F43" s="403">
        <v>3.493645874818363</v>
      </c>
      <c r="G43" s="403">
        <v>3.9259178721174006</v>
      </c>
      <c r="H43" s="403">
        <v>3.8198364477444602</v>
      </c>
      <c r="J43" s="403" t="s">
        <v>1543</v>
      </c>
    </row>
    <row r="44" spans="1:10" ht="15" customHeight="1">
      <c r="A44" s="424" t="s">
        <v>1216</v>
      </c>
      <c r="B44" s="424" t="s">
        <v>1571</v>
      </c>
      <c r="C44" s="419" t="s">
        <v>1569</v>
      </c>
      <c r="D44" s="403">
        <v>2.37</v>
      </c>
      <c r="E44" s="403">
        <v>2.31</v>
      </c>
      <c r="F44" s="403">
        <v>2.3466244012701147</v>
      </c>
      <c r="G44" s="403">
        <v>2.3207818134171907</v>
      </c>
      <c r="H44" s="403">
        <v>2.3094078814136654</v>
      </c>
      <c r="J44" s="403" t="s">
        <v>1543</v>
      </c>
    </row>
    <row r="45" spans="1:10" ht="15" customHeight="1">
      <c r="A45" s="420" t="s">
        <v>1572</v>
      </c>
      <c r="B45" s="420" t="s">
        <v>1573</v>
      </c>
      <c r="C45" s="421"/>
      <c r="D45" s="425"/>
      <c r="E45" s="425"/>
      <c r="F45" s="425"/>
      <c r="G45" s="425"/>
      <c r="H45" s="425"/>
      <c r="J45" s="426"/>
    </row>
    <row r="46" spans="1:10" ht="15" customHeight="1">
      <c r="A46" s="424" t="s">
        <v>1217</v>
      </c>
      <c r="B46" s="424" t="s">
        <v>1574</v>
      </c>
      <c r="C46" s="427" t="s">
        <v>1461</v>
      </c>
      <c r="D46" s="428">
        <v>95</v>
      </c>
      <c r="E46" s="428">
        <v>38</v>
      </c>
      <c r="F46" s="428">
        <v>61</v>
      </c>
      <c r="G46" s="428">
        <v>38</v>
      </c>
      <c r="H46" s="428">
        <v>31.09</v>
      </c>
      <c r="J46" s="428" t="s">
        <v>1561</v>
      </c>
    </row>
    <row r="47" spans="1:10" ht="15" customHeight="1">
      <c r="A47" s="424" t="s">
        <v>1218</v>
      </c>
      <c r="B47" s="424" t="s">
        <v>1575</v>
      </c>
      <c r="C47" s="427" t="s">
        <v>1461</v>
      </c>
      <c r="D47" s="401">
        <v>1647</v>
      </c>
      <c r="E47" s="401">
        <v>1514</v>
      </c>
      <c r="F47" s="401">
        <v>1739</v>
      </c>
      <c r="G47" s="401">
        <v>1650</v>
      </c>
      <c r="H47" s="401">
        <v>1759.38</v>
      </c>
      <c r="J47" s="428" t="s">
        <v>1561</v>
      </c>
    </row>
    <row r="48" spans="1:10" ht="15" customHeight="1">
      <c r="A48" s="424" t="s">
        <v>1219</v>
      </c>
      <c r="B48" s="424" t="s">
        <v>1576</v>
      </c>
      <c r="C48" s="427" t="s">
        <v>1461</v>
      </c>
      <c r="D48" s="401">
        <v>471</v>
      </c>
      <c r="E48" s="401">
        <v>307</v>
      </c>
      <c r="F48" s="401">
        <v>344</v>
      </c>
      <c r="G48" s="401">
        <v>339</v>
      </c>
      <c r="H48" s="401">
        <v>367.67</v>
      </c>
      <c r="J48" s="428" t="s">
        <v>1561</v>
      </c>
    </row>
    <row r="49" spans="1:10" ht="15" customHeight="1">
      <c r="A49" s="424" t="s">
        <v>1577</v>
      </c>
      <c r="B49" s="424" t="s">
        <v>1578</v>
      </c>
      <c r="C49" s="427" t="s">
        <v>1461</v>
      </c>
      <c r="D49" s="401">
        <v>873</v>
      </c>
      <c r="E49" s="401">
        <v>765</v>
      </c>
      <c r="F49" s="401">
        <v>835</v>
      </c>
      <c r="G49" s="401">
        <v>740</v>
      </c>
      <c r="H49" s="401">
        <v>831.66</v>
      </c>
      <c r="J49" s="428" t="s">
        <v>1561</v>
      </c>
    </row>
    <row r="50" spans="1:10" ht="15" customHeight="1">
      <c r="A50" s="420" t="s">
        <v>1579</v>
      </c>
      <c r="B50" s="420" t="s">
        <v>1580</v>
      </c>
      <c r="C50" s="417"/>
      <c r="D50" s="418"/>
      <c r="E50" s="418"/>
      <c r="F50" s="418"/>
      <c r="G50" s="418"/>
      <c r="H50" s="418"/>
      <c r="J50" s="409"/>
    </row>
    <row r="51" spans="1:10" ht="15" customHeight="1">
      <c r="A51" s="429" t="s">
        <v>1581</v>
      </c>
      <c r="B51" s="429" t="s">
        <v>1582</v>
      </c>
      <c r="C51" s="419" t="s">
        <v>1220</v>
      </c>
      <c r="D51" s="430">
        <v>11531345</v>
      </c>
      <c r="E51" s="430">
        <v>10848441</v>
      </c>
      <c r="F51" s="430">
        <v>10124910</v>
      </c>
      <c r="G51" s="430">
        <v>10132956</v>
      </c>
      <c r="H51" s="430">
        <v>10876352</v>
      </c>
      <c r="J51" s="431" t="s">
        <v>1583</v>
      </c>
    </row>
    <row r="52" spans="1:10" ht="15" customHeight="1">
      <c r="A52" s="424" t="s">
        <v>1221</v>
      </c>
      <c r="B52" s="424" t="s">
        <v>1584</v>
      </c>
      <c r="C52" s="419" t="s">
        <v>1220</v>
      </c>
      <c r="D52" s="401">
        <v>9777819</v>
      </c>
      <c r="E52" s="401">
        <v>9833135</v>
      </c>
      <c r="F52" s="401">
        <v>9499907</v>
      </c>
      <c r="G52" s="401">
        <v>9729739</v>
      </c>
      <c r="H52" s="401">
        <v>9691502</v>
      </c>
      <c r="J52" s="431" t="s">
        <v>1583</v>
      </c>
    </row>
    <row r="53" spans="1:10" ht="15" customHeight="1">
      <c r="A53" s="424" t="s">
        <v>1222</v>
      </c>
      <c r="B53" s="424" t="s">
        <v>1585</v>
      </c>
      <c r="C53" s="419" t="s">
        <v>1220</v>
      </c>
      <c r="D53" s="401">
        <v>1753526</v>
      </c>
      <c r="E53" s="401">
        <v>1015306</v>
      </c>
      <c r="F53" s="401">
        <v>625003</v>
      </c>
      <c r="G53" s="401">
        <v>403217</v>
      </c>
      <c r="H53" s="401">
        <v>1184850</v>
      </c>
      <c r="J53" s="431" t="s">
        <v>1583</v>
      </c>
    </row>
    <row r="54" spans="1:10" ht="15" customHeight="1">
      <c r="A54" s="429" t="s">
        <v>1586</v>
      </c>
      <c r="B54" s="429" t="s">
        <v>1587</v>
      </c>
      <c r="C54" s="419" t="s">
        <v>1220</v>
      </c>
      <c r="D54" s="430">
        <v>12152862</v>
      </c>
      <c r="E54" s="430">
        <v>11768051</v>
      </c>
      <c r="F54" s="430">
        <v>11168294</v>
      </c>
      <c r="G54" s="430">
        <v>11311618</v>
      </c>
      <c r="H54" s="430">
        <v>12156335</v>
      </c>
      <c r="J54" s="431" t="s">
        <v>1583</v>
      </c>
    </row>
    <row r="55" spans="1:10" ht="15" customHeight="1">
      <c r="A55" s="424" t="s">
        <v>1221</v>
      </c>
      <c r="B55" s="424" t="s">
        <v>1584</v>
      </c>
      <c r="C55" s="419" t="s">
        <v>1220</v>
      </c>
      <c r="D55" s="401">
        <v>10837128</v>
      </c>
      <c r="E55" s="401">
        <v>10677465</v>
      </c>
      <c r="F55" s="401">
        <v>10682596</v>
      </c>
      <c r="G55" s="401">
        <v>10870151</v>
      </c>
      <c r="H55" s="401">
        <v>10952149</v>
      </c>
      <c r="J55" s="431" t="s">
        <v>1583</v>
      </c>
    </row>
    <row r="56" spans="1:10" ht="15" customHeight="1">
      <c r="A56" s="424" t="s">
        <v>1222</v>
      </c>
      <c r="B56" s="424" t="s">
        <v>1585</v>
      </c>
      <c r="C56" s="419" t="s">
        <v>1220</v>
      </c>
      <c r="D56" s="401">
        <v>1315734</v>
      </c>
      <c r="E56" s="401">
        <v>1090586</v>
      </c>
      <c r="F56" s="401">
        <v>485698</v>
      </c>
      <c r="G56" s="401">
        <v>441476</v>
      </c>
      <c r="H56" s="401">
        <v>1204186</v>
      </c>
      <c r="J56" s="431" t="s">
        <v>1583</v>
      </c>
    </row>
    <row r="57" spans="1:10" ht="15" customHeight="1">
      <c r="A57" s="429" t="s">
        <v>1223</v>
      </c>
      <c r="B57" s="429" t="s">
        <v>1588</v>
      </c>
      <c r="C57" s="419" t="s">
        <v>1220</v>
      </c>
      <c r="D57" s="415"/>
      <c r="E57" s="416"/>
      <c r="F57" s="430">
        <v>86222</v>
      </c>
      <c r="G57" s="430">
        <v>710</v>
      </c>
      <c r="H57" s="430">
        <v>0</v>
      </c>
      <c r="J57" s="431" t="s">
        <v>1583</v>
      </c>
    </row>
    <row r="58" spans="1:10" ht="15" customHeight="1">
      <c r="A58" s="424" t="s">
        <v>1221</v>
      </c>
      <c r="B58" s="424" t="s">
        <v>1584</v>
      </c>
      <c r="C58" s="419" t="s">
        <v>1220</v>
      </c>
      <c r="D58" s="415"/>
      <c r="E58" s="416"/>
      <c r="F58" s="401">
        <v>0</v>
      </c>
      <c r="G58" s="401">
        <v>0</v>
      </c>
      <c r="H58" s="401">
        <v>0</v>
      </c>
      <c r="J58" s="431" t="s">
        <v>1583</v>
      </c>
    </row>
    <row r="59" spans="1:10" ht="15" customHeight="1">
      <c r="A59" s="424" t="s">
        <v>1222</v>
      </c>
      <c r="B59" s="424" t="s">
        <v>1585</v>
      </c>
      <c r="C59" s="419" t="s">
        <v>1220</v>
      </c>
      <c r="D59" s="415"/>
      <c r="E59" s="416"/>
      <c r="F59" s="401">
        <v>86222</v>
      </c>
      <c r="G59" s="401">
        <v>710</v>
      </c>
      <c r="H59" s="401">
        <v>0</v>
      </c>
      <c r="J59" s="431" t="s">
        <v>1583</v>
      </c>
    </row>
    <row r="60" spans="1:10" ht="15" customHeight="1">
      <c r="A60" s="289" t="s">
        <v>1224</v>
      </c>
      <c r="B60" s="289" t="s">
        <v>1589</v>
      </c>
      <c r="C60" s="409" t="s">
        <v>1542</v>
      </c>
      <c r="D60" s="432"/>
      <c r="E60" s="432"/>
      <c r="F60" s="432"/>
      <c r="G60" s="432"/>
      <c r="H60" s="404">
        <v>17618.212</v>
      </c>
      <c r="I60" s="402"/>
      <c r="J60" s="404" t="s">
        <v>1590</v>
      </c>
    </row>
    <row r="61" spans="1:10" ht="15" customHeight="1">
      <c r="A61" s="402"/>
      <c r="B61" s="402"/>
      <c r="C61" s="433"/>
      <c r="D61" s="434"/>
      <c r="E61" s="434"/>
      <c r="F61" s="434"/>
      <c r="G61" s="434"/>
      <c r="H61" s="434"/>
      <c r="J61" s="434"/>
    </row>
    <row r="62" spans="1:10" ht="15" customHeight="1">
      <c r="A62" s="333" t="s">
        <v>1225</v>
      </c>
      <c r="B62" s="333" t="s">
        <v>1591</v>
      </c>
      <c r="C62" s="396" t="s">
        <v>1520</v>
      </c>
      <c r="D62" s="398">
        <v>2014</v>
      </c>
      <c r="E62" s="398">
        <v>2015</v>
      </c>
      <c r="F62" s="398">
        <v>2016</v>
      </c>
      <c r="G62" s="398">
        <v>2017</v>
      </c>
      <c r="H62" s="399">
        <v>2018</v>
      </c>
      <c r="J62" s="399" t="s">
        <v>1438</v>
      </c>
    </row>
    <row r="63" spans="1:10" ht="15" customHeight="1">
      <c r="A63" s="435" t="s">
        <v>1226</v>
      </c>
      <c r="B63" s="435" t="s">
        <v>1592</v>
      </c>
      <c r="C63" s="436" t="s">
        <v>1461</v>
      </c>
      <c r="D63" s="404">
        <v>251836</v>
      </c>
      <c r="E63" s="404">
        <v>276406</v>
      </c>
      <c r="F63" s="404">
        <v>252926</v>
      </c>
      <c r="G63" s="404">
        <v>208628.23</v>
      </c>
      <c r="H63" s="404">
        <v>272769.32</v>
      </c>
      <c r="J63" s="404" t="s">
        <v>1593</v>
      </c>
    </row>
    <row r="64" spans="1:10" ht="15" customHeight="1">
      <c r="A64" s="424" t="s">
        <v>1227</v>
      </c>
      <c r="B64" s="424" t="s">
        <v>1594</v>
      </c>
      <c r="C64" s="427" t="s">
        <v>1461</v>
      </c>
      <c r="D64" s="401">
        <v>80866</v>
      </c>
      <c r="E64" s="401">
        <v>97720</v>
      </c>
      <c r="F64" s="401">
        <v>139032</v>
      </c>
      <c r="G64" s="401">
        <v>114532.47</v>
      </c>
      <c r="H64" s="401">
        <v>143291.04</v>
      </c>
      <c r="J64" s="401" t="s">
        <v>1593</v>
      </c>
    </row>
    <row r="65" spans="1:10" ht="15" customHeight="1">
      <c r="A65" s="424" t="s">
        <v>1228</v>
      </c>
      <c r="B65" s="424" t="s">
        <v>1595</v>
      </c>
      <c r="C65" s="427" t="s">
        <v>1461</v>
      </c>
      <c r="D65" s="401">
        <v>170970</v>
      </c>
      <c r="E65" s="401">
        <v>183686</v>
      </c>
      <c r="F65" s="401">
        <v>113894</v>
      </c>
      <c r="G65" s="401">
        <v>94095.76</v>
      </c>
      <c r="H65" s="401">
        <v>129478.29</v>
      </c>
      <c r="J65" s="401" t="s">
        <v>1593</v>
      </c>
    </row>
    <row r="66" spans="1:10" ht="15" customHeight="1">
      <c r="A66" s="435" t="s">
        <v>1229</v>
      </c>
      <c r="B66" s="435" t="s">
        <v>1596</v>
      </c>
      <c r="C66" s="409" t="s">
        <v>1461</v>
      </c>
      <c r="D66" s="404">
        <v>251836</v>
      </c>
      <c r="E66" s="404">
        <v>276406</v>
      </c>
      <c r="F66" s="404">
        <v>252926</v>
      </c>
      <c r="G66" s="404">
        <v>208335.01300000001</v>
      </c>
      <c r="H66" s="404">
        <v>267178.14</v>
      </c>
      <c r="J66" s="404" t="s">
        <v>1593</v>
      </c>
    </row>
    <row r="67" spans="1:10" ht="15" customHeight="1">
      <c r="A67" s="424" t="s">
        <v>1230</v>
      </c>
      <c r="B67" s="424" t="s">
        <v>1597</v>
      </c>
      <c r="C67" s="427" t="s">
        <v>1461</v>
      </c>
      <c r="D67" s="401">
        <v>102413</v>
      </c>
      <c r="E67" s="401">
        <v>94197</v>
      </c>
      <c r="F67" s="401">
        <v>107501</v>
      </c>
      <c r="G67" s="401">
        <v>91200.52</v>
      </c>
      <c r="H67" s="401">
        <v>103067.7</v>
      </c>
      <c r="J67" s="401" t="s">
        <v>1593</v>
      </c>
    </row>
    <row r="68" spans="1:10" ht="15" customHeight="1">
      <c r="A68" s="424" t="s">
        <v>1231</v>
      </c>
      <c r="B68" s="424" t="s">
        <v>1598</v>
      </c>
      <c r="C68" s="427" t="s">
        <v>1461</v>
      </c>
      <c r="D68" s="401">
        <v>149423</v>
      </c>
      <c r="E68" s="401">
        <v>182209</v>
      </c>
      <c r="F68" s="401">
        <v>145424</v>
      </c>
      <c r="G68" s="401">
        <v>117134.493</v>
      </c>
      <c r="H68" s="401">
        <v>164110.43</v>
      </c>
      <c r="J68" s="401" t="s">
        <v>1593</v>
      </c>
    </row>
    <row r="69" spans="1:10" ht="15" customHeight="1">
      <c r="A69" s="435" t="s">
        <v>1232</v>
      </c>
      <c r="B69" s="435" t="s">
        <v>1599</v>
      </c>
      <c r="C69" s="409" t="s">
        <v>1089</v>
      </c>
      <c r="D69" s="437">
        <v>0.59</v>
      </c>
      <c r="E69" s="437">
        <v>0.66</v>
      </c>
      <c r="F69" s="437">
        <v>0.61</v>
      </c>
      <c r="G69" s="437">
        <v>0.56145083050361877</v>
      </c>
      <c r="H69" s="437">
        <v>0.60160000000000002</v>
      </c>
      <c r="J69" s="404" t="s">
        <v>1593</v>
      </c>
    </row>
    <row r="70" spans="1:10" s="323" customFormat="1" ht="5.25" customHeight="1">
      <c r="A70" s="438"/>
      <c r="B70" s="438"/>
      <c r="C70" s="439"/>
      <c r="D70" s="440"/>
      <c r="E70" s="440"/>
      <c r="F70" s="440"/>
      <c r="G70" s="440"/>
      <c r="H70" s="440"/>
      <c r="J70" s="440"/>
    </row>
    <row r="71" spans="1:10">
      <c r="A71" s="441" t="s">
        <v>1233</v>
      </c>
      <c r="B71" s="441" t="s">
        <v>1600</v>
      </c>
      <c r="C71" s="409" t="s">
        <v>1461</v>
      </c>
      <c r="D71" s="442"/>
      <c r="E71" s="432"/>
      <c r="F71" s="404">
        <v>5120</v>
      </c>
      <c r="G71" s="404">
        <v>9043</v>
      </c>
      <c r="H71" s="404">
        <v>8111.6</v>
      </c>
      <c r="I71" s="402"/>
      <c r="J71" s="443" t="s">
        <v>1601</v>
      </c>
    </row>
    <row r="72" spans="1:10">
      <c r="A72" s="424" t="s">
        <v>1221</v>
      </c>
      <c r="B72" s="424" t="s">
        <v>1584</v>
      </c>
      <c r="C72" s="427" t="s">
        <v>1461</v>
      </c>
      <c r="D72" s="444"/>
      <c r="E72" s="444"/>
      <c r="F72" s="401">
        <v>985</v>
      </c>
      <c r="G72" s="401">
        <v>1122</v>
      </c>
      <c r="H72" s="401">
        <v>1808.6000000000001</v>
      </c>
      <c r="I72" s="402"/>
      <c r="J72" s="431" t="s">
        <v>1601</v>
      </c>
    </row>
    <row r="73" spans="1:10">
      <c r="A73" s="424" t="s">
        <v>1234</v>
      </c>
      <c r="B73" s="424" t="s">
        <v>1585</v>
      </c>
      <c r="C73" s="427" t="s">
        <v>1461</v>
      </c>
      <c r="D73" s="444"/>
      <c r="E73" s="444"/>
      <c r="F73" s="401">
        <v>4135</v>
      </c>
      <c r="G73" s="401">
        <v>7921</v>
      </c>
      <c r="H73" s="401">
        <v>6303</v>
      </c>
      <c r="J73" s="431" t="s">
        <v>1601</v>
      </c>
    </row>
    <row r="74" spans="1:10">
      <c r="A74" s="441" t="s">
        <v>1235</v>
      </c>
      <c r="B74" s="441" t="s">
        <v>1602</v>
      </c>
      <c r="C74" s="409" t="s">
        <v>1461</v>
      </c>
      <c r="D74" s="432"/>
      <c r="E74" s="432"/>
      <c r="F74" s="404">
        <v>12116</v>
      </c>
      <c r="G74" s="404">
        <v>16021</v>
      </c>
      <c r="H74" s="404">
        <v>31864.85</v>
      </c>
      <c r="J74" s="443" t="s">
        <v>1601</v>
      </c>
    </row>
    <row r="75" spans="1:10">
      <c r="A75" s="424" t="s">
        <v>1221</v>
      </c>
      <c r="B75" s="424" t="s">
        <v>1584</v>
      </c>
      <c r="C75" s="427" t="s">
        <v>1461</v>
      </c>
      <c r="D75" s="444"/>
      <c r="E75" s="444"/>
      <c r="F75" s="401">
        <v>12116</v>
      </c>
      <c r="G75" s="401">
        <v>14146</v>
      </c>
      <c r="H75" s="401">
        <v>25965.85</v>
      </c>
      <c r="J75" s="431" t="s">
        <v>1601</v>
      </c>
    </row>
    <row r="76" spans="1:10">
      <c r="A76" s="424" t="s">
        <v>1234</v>
      </c>
      <c r="B76" s="424" t="s">
        <v>1585</v>
      </c>
      <c r="C76" s="427" t="s">
        <v>1461</v>
      </c>
      <c r="D76" s="444"/>
      <c r="E76" s="444"/>
      <c r="F76" s="401">
        <v>0</v>
      </c>
      <c r="G76" s="401">
        <v>1875</v>
      </c>
      <c r="H76" s="401">
        <v>5899</v>
      </c>
      <c r="J76" s="431" t="s">
        <v>1601</v>
      </c>
    </row>
    <row r="77" spans="1:10">
      <c r="A77" s="420" t="s">
        <v>1236</v>
      </c>
      <c r="B77" s="420" t="s">
        <v>1603</v>
      </c>
      <c r="C77" s="409" t="s">
        <v>1461</v>
      </c>
      <c r="D77" s="432"/>
      <c r="E77" s="432"/>
      <c r="F77" s="404">
        <v>2010</v>
      </c>
      <c r="G77" s="404">
        <v>6382</v>
      </c>
      <c r="H77" s="404">
        <v>6670.28</v>
      </c>
      <c r="J77" s="443" t="s">
        <v>1601</v>
      </c>
    </row>
    <row r="78" spans="1:10">
      <c r="A78" s="424" t="s">
        <v>1221</v>
      </c>
      <c r="B78" s="424" t="s">
        <v>1584</v>
      </c>
      <c r="C78" s="427" t="s">
        <v>1461</v>
      </c>
      <c r="D78" s="444"/>
      <c r="E78" s="444"/>
      <c r="F78" s="401">
        <v>105</v>
      </c>
      <c r="G78" s="401">
        <v>211</v>
      </c>
      <c r="H78" s="401">
        <v>367.28</v>
      </c>
      <c r="J78" s="431" t="s">
        <v>1601</v>
      </c>
    </row>
    <row r="79" spans="1:10">
      <c r="A79" s="424" t="s">
        <v>1234</v>
      </c>
      <c r="B79" s="424" t="s">
        <v>1585</v>
      </c>
      <c r="C79" s="427" t="s">
        <v>1461</v>
      </c>
      <c r="D79" s="444"/>
      <c r="E79" s="444"/>
      <c r="F79" s="401">
        <v>1905</v>
      </c>
      <c r="G79" s="401">
        <v>6171</v>
      </c>
      <c r="H79" s="401">
        <v>6303</v>
      </c>
      <c r="J79" s="431" t="s">
        <v>1601</v>
      </c>
    </row>
    <row r="80" spans="1:10" ht="15" customHeight="1">
      <c r="A80" s="441" t="s">
        <v>1237</v>
      </c>
      <c r="B80" s="441" t="s">
        <v>1604</v>
      </c>
      <c r="C80" s="409" t="s">
        <v>1461</v>
      </c>
      <c r="D80" s="432"/>
      <c r="E80" s="432"/>
      <c r="F80" s="404">
        <v>880</v>
      </c>
      <c r="G80" s="404">
        <v>912</v>
      </c>
      <c r="H80" s="404">
        <v>1441.32</v>
      </c>
      <c r="J80" s="443" t="s">
        <v>1601</v>
      </c>
    </row>
    <row r="81" spans="1:10">
      <c r="A81" s="424" t="s">
        <v>1221</v>
      </c>
      <c r="B81" s="424" t="s">
        <v>1584</v>
      </c>
      <c r="C81" s="427" t="s">
        <v>1461</v>
      </c>
      <c r="D81" s="444"/>
      <c r="E81" s="444"/>
      <c r="F81" s="401">
        <v>880</v>
      </c>
      <c r="G81" s="401">
        <v>912</v>
      </c>
      <c r="H81" s="401">
        <v>1441.32</v>
      </c>
      <c r="J81" s="431" t="s">
        <v>1601</v>
      </c>
    </row>
    <row r="82" spans="1:10">
      <c r="A82" s="424" t="s">
        <v>1234</v>
      </c>
      <c r="B82" s="424" t="s">
        <v>1585</v>
      </c>
      <c r="C82" s="427" t="s">
        <v>1461</v>
      </c>
      <c r="D82" s="444"/>
      <c r="E82" s="444"/>
      <c r="F82" s="401">
        <v>0</v>
      </c>
      <c r="G82" s="401">
        <v>0</v>
      </c>
      <c r="H82" s="401">
        <v>0</v>
      </c>
      <c r="J82" s="431" t="s">
        <v>1601</v>
      </c>
    </row>
    <row r="83" spans="1:10">
      <c r="A83" s="441" t="s">
        <v>1238</v>
      </c>
      <c r="B83" s="441" t="s">
        <v>1605</v>
      </c>
      <c r="C83" s="409" t="s">
        <v>1461</v>
      </c>
      <c r="D83" s="432"/>
      <c r="E83" s="432"/>
      <c r="F83" s="404">
        <v>933</v>
      </c>
      <c r="G83" s="404">
        <v>4104</v>
      </c>
      <c r="H83" s="404">
        <v>7359.73</v>
      </c>
      <c r="J83" s="443" t="s">
        <v>1601</v>
      </c>
    </row>
    <row r="84" spans="1:10">
      <c r="A84" s="424" t="s">
        <v>1221</v>
      </c>
      <c r="B84" s="424" t="s">
        <v>1584</v>
      </c>
      <c r="C84" s="427" t="s">
        <v>1461</v>
      </c>
      <c r="D84" s="444"/>
      <c r="E84" s="444"/>
      <c r="F84" s="401">
        <v>933</v>
      </c>
      <c r="G84" s="401">
        <v>4104</v>
      </c>
      <c r="H84" s="401">
        <v>7359.73</v>
      </c>
      <c r="J84" s="431" t="s">
        <v>1601</v>
      </c>
    </row>
    <row r="85" spans="1:10">
      <c r="A85" s="424" t="s">
        <v>1234</v>
      </c>
      <c r="B85" s="424" t="s">
        <v>1585</v>
      </c>
      <c r="C85" s="427" t="s">
        <v>1461</v>
      </c>
      <c r="D85" s="444"/>
      <c r="E85" s="444"/>
      <c r="F85" s="401">
        <v>0</v>
      </c>
      <c r="G85" s="401">
        <v>0</v>
      </c>
      <c r="H85" s="401">
        <v>0</v>
      </c>
      <c r="J85" s="431" t="s">
        <v>1601</v>
      </c>
    </row>
    <row r="86" spans="1:10">
      <c r="A86" s="441" t="s">
        <v>1239</v>
      </c>
      <c r="B86" s="441" t="s">
        <v>1606</v>
      </c>
      <c r="C86" s="409" t="s">
        <v>1461</v>
      </c>
      <c r="D86" s="432"/>
      <c r="E86" s="432"/>
      <c r="F86" s="404">
        <v>11183</v>
      </c>
      <c r="G86" s="404">
        <v>10042</v>
      </c>
      <c r="H86" s="404">
        <v>24780.18</v>
      </c>
      <c r="J86" s="443" t="s">
        <v>1601</v>
      </c>
    </row>
    <row r="87" spans="1:10">
      <c r="A87" s="424" t="s">
        <v>1221</v>
      </c>
      <c r="B87" s="424" t="s">
        <v>1584</v>
      </c>
      <c r="C87" s="427" t="s">
        <v>1461</v>
      </c>
      <c r="D87" s="444"/>
      <c r="E87" s="444"/>
      <c r="F87" s="401">
        <v>11183</v>
      </c>
      <c r="G87" s="401">
        <v>10042</v>
      </c>
      <c r="H87" s="401">
        <v>24780.18</v>
      </c>
      <c r="J87" s="431" t="s">
        <v>1601</v>
      </c>
    </row>
    <row r="88" spans="1:10">
      <c r="A88" s="424" t="s">
        <v>1234</v>
      </c>
      <c r="B88" s="424" t="s">
        <v>1585</v>
      </c>
      <c r="C88" s="427" t="s">
        <v>1461</v>
      </c>
      <c r="D88" s="444"/>
      <c r="E88" s="444"/>
      <c r="F88" s="401">
        <v>0</v>
      </c>
      <c r="G88" s="401">
        <v>0</v>
      </c>
      <c r="H88" s="401">
        <v>0</v>
      </c>
      <c r="J88" s="431" t="s">
        <v>1601</v>
      </c>
    </row>
    <row r="89" spans="1:10" s="323" customFormat="1" ht="6.75" customHeight="1">
      <c r="A89" s="445"/>
      <c r="B89" s="446"/>
      <c r="C89" s="324"/>
      <c r="D89" s="324"/>
      <c r="E89" s="324"/>
      <c r="F89" s="324"/>
      <c r="G89" s="324"/>
      <c r="H89" s="324"/>
      <c r="J89" s="324"/>
    </row>
    <row r="90" spans="1:10" ht="15" customHeight="1">
      <c r="A90" s="441" t="s">
        <v>1240</v>
      </c>
      <c r="B90" s="441" t="s">
        <v>1607</v>
      </c>
      <c r="C90" s="409" t="s">
        <v>1461</v>
      </c>
      <c r="D90" s="432"/>
      <c r="E90" s="404">
        <v>11810</v>
      </c>
      <c r="F90" s="404">
        <v>10350</v>
      </c>
      <c r="G90" s="404">
        <v>11992</v>
      </c>
      <c r="H90" s="404">
        <v>12064.61</v>
      </c>
      <c r="J90" s="404" t="s">
        <v>1608</v>
      </c>
    </row>
    <row r="91" spans="1:10" ht="15" customHeight="1">
      <c r="A91" s="350" t="s">
        <v>1241</v>
      </c>
      <c r="B91" s="350" t="s">
        <v>1609</v>
      </c>
      <c r="C91" s="427" t="s">
        <v>1461</v>
      </c>
      <c r="D91" s="444"/>
      <c r="E91" s="401">
        <v>11345</v>
      </c>
      <c r="F91" s="401">
        <v>9201</v>
      </c>
      <c r="G91" s="401">
        <v>10725</v>
      </c>
      <c r="H91" s="401">
        <v>10831.41</v>
      </c>
      <c r="J91" s="401" t="s">
        <v>1608</v>
      </c>
    </row>
    <row r="92" spans="1:10" ht="15" customHeight="1">
      <c r="A92" s="350" t="s">
        <v>1242</v>
      </c>
      <c r="B92" s="350" t="s">
        <v>1610</v>
      </c>
      <c r="C92" s="427" t="s">
        <v>1461</v>
      </c>
      <c r="D92" s="444"/>
      <c r="E92" s="401">
        <v>465</v>
      </c>
      <c r="F92" s="401">
        <v>1149</v>
      </c>
      <c r="G92" s="401">
        <v>1267</v>
      </c>
      <c r="H92" s="401">
        <v>1233.2</v>
      </c>
      <c r="J92" s="401" t="s">
        <v>1608</v>
      </c>
    </row>
    <row r="93" spans="1:10" ht="15" customHeight="1">
      <c r="A93" s="441" t="s">
        <v>1243</v>
      </c>
      <c r="B93" s="441" t="s">
        <v>1611</v>
      </c>
      <c r="C93" s="373" t="s">
        <v>1132</v>
      </c>
      <c r="D93" s="432"/>
      <c r="E93" s="404">
        <v>3930</v>
      </c>
      <c r="F93" s="404">
        <v>5625</v>
      </c>
      <c r="G93" s="404">
        <v>3067</v>
      </c>
      <c r="H93" s="404">
        <v>4502.87</v>
      </c>
      <c r="J93" s="404" t="s">
        <v>1612</v>
      </c>
    </row>
    <row r="94" spans="1:10" ht="15" customHeight="1">
      <c r="A94" s="446"/>
      <c r="B94" s="446"/>
      <c r="C94" s="324"/>
      <c r="D94" s="447"/>
      <c r="E94" s="447"/>
      <c r="F94" s="447"/>
      <c r="G94" s="447"/>
      <c r="H94" s="447"/>
      <c r="J94" s="447"/>
    </row>
    <row r="95" spans="1:10" ht="15" customHeight="1">
      <c r="A95" s="333" t="s">
        <v>1613</v>
      </c>
      <c r="B95" s="333" t="s">
        <v>1614</v>
      </c>
      <c r="C95" s="396" t="s">
        <v>1520</v>
      </c>
      <c r="D95" s="398">
        <v>2014</v>
      </c>
      <c r="E95" s="398">
        <v>2015</v>
      </c>
      <c r="F95" s="398">
        <v>2016</v>
      </c>
      <c r="G95" s="398">
        <v>2017</v>
      </c>
      <c r="H95" s="399">
        <v>2018</v>
      </c>
      <c r="J95" s="399" t="s">
        <v>1438</v>
      </c>
    </row>
    <row r="96" spans="1:10" ht="15" customHeight="1">
      <c r="A96" s="291" t="s">
        <v>1244</v>
      </c>
      <c r="B96" s="291" t="s">
        <v>1615</v>
      </c>
      <c r="C96" s="427" t="s">
        <v>1616</v>
      </c>
      <c r="D96" s="448">
        <v>5</v>
      </c>
      <c r="E96" s="448">
        <v>6</v>
      </c>
      <c r="F96" s="448">
        <v>11</v>
      </c>
      <c r="G96" s="448">
        <v>10</v>
      </c>
      <c r="H96" s="448">
        <v>4</v>
      </c>
      <c r="J96" s="401" t="s">
        <v>1617</v>
      </c>
    </row>
    <row r="97" spans="1:10" ht="15" customHeight="1">
      <c r="A97" s="291" t="s">
        <v>1245</v>
      </c>
      <c r="B97" s="291" t="s">
        <v>1618</v>
      </c>
      <c r="C97" s="427" t="s">
        <v>1616</v>
      </c>
      <c r="D97" s="448">
        <v>29</v>
      </c>
      <c r="E97" s="448">
        <v>48</v>
      </c>
      <c r="F97" s="448">
        <v>43</v>
      </c>
      <c r="G97" s="448">
        <v>38</v>
      </c>
      <c r="H97" s="448">
        <v>50</v>
      </c>
      <c r="J97" s="401" t="s">
        <v>1617</v>
      </c>
    </row>
    <row r="98" spans="1:10" ht="15" customHeight="1">
      <c r="A98" s="449" t="s">
        <v>1246</v>
      </c>
      <c r="B98" s="291" t="s">
        <v>1619</v>
      </c>
      <c r="C98" s="419" t="s">
        <v>1220</v>
      </c>
      <c r="D98" s="450">
        <v>193.5</v>
      </c>
      <c r="E98" s="450">
        <v>16.899999999999999</v>
      </c>
      <c r="F98" s="450">
        <v>637.1</v>
      </c>
      <c r="G98" s="450">
        <v>129.08099999999999</v>
      </c>
      <c r="H98" s="450">
        <v>29.2</v>
      </c>
      <c r="I98" s="402"/>
      <c r="J98" s="401" t="s">
        <v>1617</v>
      </c>
    </row>
    <row r="99" spans="1:10" ht="15" customHeight="1">
      <c r="A99" s="449" t="s">
        <v>1247</v>
      </c>
      <c r="B99" s="291" t="s">
        <v>1620</v>
      </c>
      <c r="C99" s="427" t="s">
        <v>1248</v>
      </c>
      <c r="D99" s="450">
        <v>97.74</v>
      </c>
      <c r="E99" s="450">
        <v>231.59780000000006</v>
      </c>
      <c r="F99" s="450">
        <v>4170.3616957225004</v>
      </c>
      <c r="G99" s="450">
        <v>882.37222509934998</v>
      </c>
      <c r="H99" s="450">
        <v>309.15064791399999</v>
      </c>
      <c r="I99" s="402"/>
      <c r="J99" s="401" t="s">
        <v>1617</v>
      </c>
    </row>
    <row r="100" spans="1:10" ht="15" customHeight="1">
      <c r="A100" s="291" t="s">
        <v>1249</v>
      </c>
      <c r="B100" s="291" t="s">
        <v>1621</v>
      </c>
      <c r="C100" s="427" t="s">
        <v>1616</v>
      </c>
      <c r="D100" s="448">
        <v>4</v>
      </c>
      <c r="E100" s="448">
        <v>3</v>
      </c>
      <c r="F100" s="448">
        <v>4</v>
      </c>
      <c r="G100" s="448">
        <v>6</v>
      </c>
      <c r="H100" s="448">
        <v>3</v>
      </c>
      <c r="J100" s="401" t="s">
        <v>1617</v>
      </c>
    </row>
    <row r="101" spans="1:10" ht="15" customHeight="1">
      <c r="A101" s="291" t="s">
        <v>1250</v>
      </c>
      <c r="B101" s="291" t="s">
        <v>1622</v>
      </c>
      <c r="C101" s="419" t="s">
        <v>1220</v>
      </c>
      <c r="D101" s="448">
        <v>171.5</v>
      </c>
      <c r="E101" s="448">
        <v>4</v>
      </c>
      <c r="F101" s="448">
        <v>13.2</v>
      </c>
      <c r="G101" s="448">
        <v>16.149999999999999</v>
      </c>
      <c r="H101" s="448">
        <v>19.2</v>
      </c>
      <c r="J101" s="401" t="s">
        <v>1617</v>
      </c>
    </row>
    <row r="102" spans="1:10" ht="15" customHeight="1">
      <c r="A102" s="291" t="s">
        <v>1251</v>
      </c>
      <c r="B102" s="291" t="s">
        <v>1623</v>
      </c>
      <c r="C102" s="427" t="s">
        <v>1616</v>
      </c>
      <c r="D102" s="448">
        <v>2</v>
      </c>
      <c r="E102" s="448">
        <v>3</v>
      </c>
      <c r="F102" s="448">
        <v>11</v>
      </c>
      <c r="G102" s="448">
        <v>2</v>
      </c>
      <c r="H102" s="448">
        <v>1</v>
      </c>
      <c r="J102" s="401" t="s">
        <v>1617</v>
      </c>
    </row>
    <row r="103" spans="1:10" ht="15" customHeight="1">
      <c r="A103" s="291" t="s">
        <v>1252</v>
      </c>
      <c r="B103" s="291" t="s">
        <v>1624</v>
      </c>
      <c r="C103" s="419" t="s">
        <v>1220</v>
      </c>
      <c r="D103" s="451">
        <v>5</v>
      </c>
      <c r="E103" s="451">
        <v>12.9</v>
      </c>
      <c r="F103" s="451">
        <v>649.51700000000005</v>
      </c>
      <c r="G103" s="451">
        <v>110.931</v>
      </c>
      <c r="H103" s="451">
        <v>10</v>
      </c>
      <c r="J103" s="401" t="s">
        <v>1617</v>
      </c>
    </row>
    <row r="104" spans="1:10" ht="15" customHeight="1">
      <c r="A104" s="292"/>
      <c r="B104" s="292"/>
      <c r="C104" s="324"/>
      <c r="D104" s="447"/>
      <c r="E104" s="447"/>
      <c r="F104" s="447"/>
      <c r="G104" s="447"/>
      <c r="H104" s="447"/>
      <c r="J104" s="447"/>
    </row>
    <row r="105" spans="1:10" ht="15" customHeight="1">
      <c r="A105" s="333" t="s">
        <v>1253</v>
      </c>
      <c r="B105" s="333" t="s">
        <v>1625</v>
      </c>
      <c r="C105" s="396" t="s">
        <v>1520</v>
      </c>
      <c r="D105" s="398">
        <v>2014</v>
      </c>
      <c r="E105" s="398">
        <v>2015</v>
      </c>
      <c r="F105" s="398">
        <v>2016</v>
      </c>
      <c r="G105" s="398">
        <v>2017</v>
      </c>
      <c r="H105" s="399">
        <v>2018</v>
      </c>
      <c r="J105" s="399" t="s">
        <v>1438</v>
      </c>
    </row>
    <row r="106" spans="1:10" ht="15" customHeight="1">
      <c r="A106" s="293" t="s">
        <v>1254</v>
      </c>
      <c r="B106" s="293" t="s">
        <v>1626</v>
      </c>
      <c r="C106" s="427" t="s">
        <v>1627</v>
      </c>
      <c r="D106" s="401">
        <v>18</v>
      </c>
      <c r="E106" s="401">
        <v>20.993314659999999</v>
      </c>
      <c r="F106" s="401">
        <v>11.90885216</v>
      </c>
      <c r="G106" s="401">
        <v>15.461696979999999</v>
      </c>
      <c r="H106" s="401">
        <v>13.634338</v>
      </c>
      <c r="J106" s="401" t="s">
        <v>1628</v>
      </c>
    </row>
    <row r="107" spans="1:10" ht="15" customHeight="1">
      <c r="A107" s="294" t="s">
        <v>1255</v>
      </c>
      <c r="B107" s="294" t="s">
        <v>1629</v>
      </c>
      <c r="C107" s="427" t="s">
        <v>1627</v>
      </c>
      <c r="D107" s="401">
        <v>12550</v>
      </c>
      <c r="E107" s="401">
        <v>15518</v>
      </c>
      <c r="F107" s="401">
        <v>17721</v>
      </c>
      <c r="G107" s="401">
        <v>17074</v>
      </c>
      <c r="H107" s="401">
        <v>27273.775188830095</v>
      </c>
      <c r="J107" s="401" t="s">
        <v>90</v>
      </c>
    </row>
    <row r="108" spans="1:10" ht="15" customHeight="1">
      <c r="A108" s="294" t="s">
        <v>1256</v>
      </c>
      <c r="B108" s="294" t="s">
        <v>1630</v>
      </c>
      <c r="C108" s="427" t="s">
        <v>1627</v>
      </c>
      <c r="D108" s="401">
        <v>12477</v>
      </c>
      <c r="E108" s="401">
        <v>14159</v>
      </c>
      <c r="F108" s="401">
        <v>20656.030662999998</v>
      </c>
      <c r="G108" s="401">
        <v>20746.612926999998</v>
      </c>
      <c r="H108" s="401">
        <v>25911.107967675089</v>
      </c>
      <c r="J108" s="401" t="s">
        <v>90</v>
      </c>
    </row>
    <row r="109" spans="1:10" ht="15" customHeight="1">
      <c r="A109" s="288" t="s">
        <v>1257</v>
      </c>
      <c r="B109" s="288" t="s">
        <v>1631</v>
      </c>
      <c r="C109" s="427" t="s">
        <v>1627</v>
      </c>
      <c r="D109" s="401">
        <v>2371</v>
      </c>
      <c r="E109" s="401">
        <v>2048</v>
      </c>
      <c r="F109" s="401">
        <v>2192.9028189999999</v>
      </c>
      <c r="G109" s="401">
        <v>2192.9028189999999</v>
      </c>
      <c r="H109" s="401">
        <v>2338.8522790665002</v>
      </c>
      <c r="J109" s="401" t="s">
        <v>90</v>
      </c>
    </row>
    <row r="110" spans="1:10" ht="15" customHeight="1">
      <c r="A110" s="288" t="s">
        <v>1258</v>
      </c>
      <c r="B110" s="288" t="s">
        <v>1632</v>
      </c>
      <c r="C110" s="427" t="s">
        <v>1627</v>
      </c>
      <c r="D110" s="401">
        <v>1030</v>
      </c>
      <c r="E110" s="401">
        <v>1270</v>
      </c>
      <c r="F110" s="401">
        <v>1581.489669</v>
      </c>
      <c r="G110" s="401">
        <v>1652.8292489999999</v>
      </c>
      <c r="H110" s="401">
        <v>1576.4858841522</v>
      </c>
      <c r="J110" s="401" t="s">
        <v>90</v>
      </c>
    </row>
    <row r="111" spans="1:10" ht="15" customHeight="1">
      <c r="A111" s="288" t="s">
        <v>1259</v>
      </c>
      <c r="B111" s="288" t="s">
        <v>1633</v>
      </c>
      <c r="C111" s="427" t="s">
        <v>1627</v>
      </c>
      <c r="D111" s="401">
        <v>1919</v>
      </c>
      <c r="E111" s="401">
        <v>2057.21</v>
      </c>
      <c r="F111" s="401">
        <v>1669.85</v>
      </c>
      <c r="G111" s="401">
        <v>2261</v>
      </c>
      <c r="H111" s="401">
        <v>2591.6485616292853</v>
      </c>
      <c r="J111" s="401" t="s">
        <v>90</v>
      </c>
    </row>
    <row r="112" spans="1:10" ht="15" customHeight="1">
      <c r="A112" s="288" t="s">
        <v>1260</v>
      </c>
      <c r="B112" s="288" t="s">
        <v>1634</v>
      </c>
      <c r="C112" s="427" t="s">
        <v>1627</v>
      </c>
      <c r="D112" s="401">
        <v>296</v>
      </c>
      <c r="E112" s="401">
        <v>454</v>
      </c>
      <c r="F112" s="401">
        <v>310.68396899999999</v>
      </c>
      <c r="G112" s="401">
        <v>328.788927</v>
      </c>
      <c r="H112" s="401">
        <v>344.12553478079991</v>
      </c>
      <c r="J112" s="401" t="s">
        <v>90</v>
      </c>
    </row>
    <row r="113" spans="1:10">
      <c r="A113" s="377"/>
      <c r="B113" s="377"/>
      <c r="C113" s="378"/>
      <c r="D113" s="324"/>
      <c r="E113" s="324"/>
      <c r="F113" s="324"/>
      <c r="G113" s="324"/>
      <c r="H113" s="324"/>
      <c r="J113" s="324"/>
    </row>
    <row r="114" spans="1:10">
      <c r="A114" s="379" t="s">
        <v>1503</v>
      </c>
      <c r="B114" s="379" t="s">
        <v>1504</v>
      </c>
      <c r="C114" s="380"/>
      <c r="D114" s="326"/>
      <c r="E114" s="326"/>
      <c r="F114" s="326"/>
      <c r="G114" s="326"/>
      <c r="H114" s="326"/>
      <c r="I114" s="327"/>
      <c r="J114" s="326"/>
    </row>
    <row r="115" spans="1:10">
      <c r="A115" s="452" t="s">
        <v>1635</v>
      </c>
      <c r="B115" s="452" t="s">
        <v>1636</v>
      </c>
      <c r="C115" s="378"/>
      <c r="D115" s="324"/>
      <c r="E115" s="324"/>
      <c r="F115" s="324"/>
      <c r="G115" s="324"/>
      <c r="H115" s="324"/>
      <c r="J115" s="324"/>
    </row>
    <row r="116" spans="1:10">
      <c r="A116" s="377"/>
      <c r="B116" s="377"/>
      <c r="C116" s="378"/>
      <c r="D116" s="324"/>
      <c r="E116" s="324"/>
      <c r="F116" s="324"/>
      <c r="G116" s="324"/>
      <c r="H116" s="324"/>
      <c r="J116" s="324"/>
    </row>
    <row r="117" spans="1:10">
      <c r="A117" s="379" t="s">
        <v>1510</v>
      </c>
      <c r="B117" s="379" t="s">
        <v>1528</v>
      </c>
      <c r="C117" s="380"/>
      <c r="D117" s="326"/>
      <c r="E117" s="326"/>
      <c r="F117" s="326"/>
      <c r="G117" s="326"/>
      <c r="H117" s="326"/>
      <c r="I117" s="327"/>
      <c r="J117" s="326"/>
    </row>
    <row r="118" spans="1:10" ht="26.25">
      <c r="A118" s="385" t="s">
        <v>1637</v>
      </c>
      <c r="B118" s="385" t="s">
        <v>1638</v>
      </c>
      <c r="C118" s="394"/>
      <c r="D118" s="394"/>
      <c r="E118" s="394"/>
      <c r="F118" s="394"/>
      <c r="G118" s="394"/>
      <c r="H118" s="394"/>
      <c r="I118" s="394"/>
      <c r="J118" s="394"/>
    </row>
    <row r="119" spans="1:10" ht="26.25">
      <c r="A119" s="385" t="s">
        <v>1639</v>
      </c>
      <c r="B119" s="385" t="s">
        <v>1640</v>
      </c>
      <c r="C119" s="389"/>
      <c r="D119" s="389"/>
      <c r="E119" s="389"/>
      <c r="F119" s="389"/>
      <c r="G119" s="389"/>
      <c r="H119" s="389"/>
      <c r="I119" s="387"/>
      <c r="J119" s="387"/>
    </row>
    <row r="120" spans="1:10" ht="26.25">
      <c r="A120" s="385" t="s">
        <v>1641</v>
      </c>
      <c r="B120" s="385" t="s">
        <v>1642</v>
      </c>
      <c r="C120" s="394"/>
      <c r="D120" s="394"/>
      <c r="E120" s="394"/>
      <c r="F120" s="394"/>
      <c r="G120" s="394"/>
      <c r="H120" s="394"/>
      <c r="I120" s="394"/>
      <c r="J120" s="394"/>
    </row>
    <row r="121" spans="1:10" ht="28.5">
      <c r="A121" s="385" t="s">
        <v>1643</v>
      </c>
      <c r="B121" s="385" t="s">
        <v>1644</v>
      </c>
      <c r="C121" s="394"/>
      <c r="D121" s="394"/>
      <c r="E121" s="394"/>
      <c r="F121" s="394"/>
      <c r="G121" s="394"/>
      <c r="H121" s="394"/>
      <c r="I121" s="394"/>
      <c r="J121" s="394"/>
    </row>
    <row r="122" spans="1:10">
      <c r="A122" s="385" t="s">
        <v>1645</v>
      </c>
      <c r="B122" s="385" t="s">
        <v>1646</v>
      </c>
      <c r="C122" s="394"/>
      <c r="D122" s="394"/>
      <c r="E122" s="394"/>
      <c r="F122" s="394"/>
      <c r="G122" s="394"/>
      <c r="H122" s="394"/>
      <c r="I122" s="394"/>
      <c r="J122" s="394"/>
    </row>
    <row r="123" spans="1:10" ht="26.25">
      <c r="A123" s="385" t="s">
        <v>1647</v>
      </c>
      <c r="B123" s="385" t="s">
        <v>1648</v>
      </c>
      <c r="C123" s="394"/>
      <c r="D123" s="394"/>
      <c r="E123" s="394"/>
      <c r="F123" s="394"/>
      <c r="G123" s="394"/>
      <c r="H123" s="394"/>
      <c r="I123" s="394"/>
      <c r="J123" s="394"/>
    </row>
    <row r="124" spans="1:10" ht="64.5">
      <c r="A124" s="385" t="s">
        <v>1649</v>
      </c>
      <c r="B124" s="385" t="s">
        <v>1650</v>
      </c>
      <c r="C124" s="394"/>
      <c r="D124" s="394"/>
      <c r="E124" s="394"/>
      <c r="F124" s="394"/>
      <c r="G124" s="394"/>
      <c r="H124" s="394"/>
      <c r="I124" s="394"/>
      <c r="J124" s="394"/>
    </row>
    <row r="125" spans="1:10" s="323" customFormat="1">
      <c r="C125" s="324"/>
    </row>
    <row r="126" spans="1:10" s="323" customFormat="1" hidden="1">
      <c r="C126" s="324"/>
    </row>
    <row r="127" spans="1:10" s="323" customFormat="1" hidden="1">
      <c r="C127" s="324"/>
    </row>
    <row r="128" spans="1:10" s="323" customFormat="1" hidden="1">
      <c r="C128" s="324"/>
    </row>
    <row r="129" spans="3:3" s="323" customFormat="1" hidden="1">
      <c r="C129" s="324"/>
    </row>
    <row r="130" spans="3:3" s="323" customFormat="1">
      <c r="C130" s="324"/>
    </row>
    <row r="131" spans="3:3" s="323" customFormat="1">
      <c r="C131" s="324"/>
    </row>
    <row r="132" spans="3:3" s="323" customFormat="1">
      <c r="C132" s="324"/>
    </row>
    <row r="133" spans="3:3" s="323" customFormat="1">
      <c r="C133" s="324"/>
    </row>
    <row r="134" spans="3:3" s="323" customFormat="1">
      <c r="C134" s="324"/>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DC183"/>
  </sheetPr>
  <dimension ref="A1:AD277"/>
  <sheetViews>
    <sheetView zoomScale="80" zoomScaleNormal="80" workbookViewId="0"/>
  </sheetViews>
  <sheetFormatPr defaultColWidth="0" defaultRowHeight="15" zeroHeight="1"/>
  <cols>
    <col min="1" max="2" width="100.7109375" style="597" customWidth="1"/>
    <col min="3" max="3" width="20.7109375" style="661" customWidth="1"/>
    <col min="4" max="8" width="14.7109375" style="597" customWidth="1"/>
    <col min="9" max="9" width="1.28515625" style="592" customWidth="1"/>
    <col min="10" max="10" width="12.7109375" style="597" customWidth="1"/>
    <col min="11" max="15" width="9.140625" style="592" customWidth="1"/>
    <col min="16" max="29" width="0" style="592" hidden="1" customWidth="1"/>
    <col min="30" max="30" width="0" style="597" hidden="1" customWidth="1"/>
    <col min="31" max="16384" width="9.140625" style="597" hidden="1"/>
  </cols>
  <sheetData>
    <row r="1" spans="1:30" ht="15" customHeight="1">
      <c r="A1" s="594" t="s">
        <v>1422</v>
      </c>
      <c r="B1" s="594" t="s">
        <v>1427</v>
      </c>
      <c r="C1" s="595"/>
      <c r="D1" s="595"/>
      <c r="E1" s="595"/>
      <c r="F1" s="595"/>
      <c r="G1" s="595"/>
      <c r="H1" s="595"/>
      <c r="I1" s="596"/>
      <c r="J1" s="595"/>
    </row>
    <row r="2" spans="1:30" s="601" customFormat="1" ht="15" customHeight="1">
      <c r="A2" s="598"/>
      <c r="B2" s="598"/>
      <c r="C2" s="599"/>
      <c r="D2" s="600"/>
      <c r="E2" s="600"/>
      <c r="F2" s="600"/>
      <c r="G2" s="600"/>
      <c r="H2" s="600"/>
      <c r="I2" s="592"/>
      <c r="J2" s="600"/>
      <c r="K2" s="592"/>
      <c r="L2" s="592"/>
      <c r="M2" s="592"/>
      <c r="N2" s="592"/>
      <c r="O2" s="592"/>
      <c r="P2" s="592"/>
      <c r="Q2" s="592"/>
      <c r="R2" s="592"/>
      <c r="S2" s="592"/>
      <c r="T2" s="592"/>
      <c r="U2" s="592"/>
      <c r="V2" s="592"/>
      <c r="W2" s="592"/>
      <c r="X2" s="592"/>
      <c r="Y2" s="592"/>
      <c r="Z2" s="592"/>
      <c r="AA2" s="592"/>
      <c r="AB2" s="592"/>
      <c r="AC2" s="592"/>
    </row>
    <row r="3" spans="1:30" ht="15" customHeight="1">
      <c r="A3" s="602" t="s">
        <v>1261</v>
      </c>
      <c r="B3" s="602" t="s">
        <v>1651</v>
      </c>
      <c r="C3" s="603" t="s">
        <v>1520</v>
      </c>
      <c r="D3" s="604">
        <v>2014</v>
      </c>
      <c r="E3" s="605">
        <v>2015</v>
      </c>
      <c r="F3" s="605">
        <v>2016</v>
      </c>
      <c r="G3" s="605">
        <v>2017</v>
      </c>
      <c r="H3" s="606">
        <v>2018</v>
      </c>
      <c r="J3" s="607" t="s">
        <v>1438</v>
      </c>
    </row>
    <row r="4" spans="1:30" s="592" customFormat="1" ht="15" customHeight="1">
      <c r="A4" s="295" t="s">
        <v>1262</v>
      </c>
      <c r="B4" s="295" t="s">
        <v>1652</v>
      </c>
      <c r="C4" s="608"/>
      <c r="D4" s="609"/>
      <c r="E4" s="609"/>
      <c r="F4" s="609"/>
      <c r="G4" s="609"/>
      <c r="H4" s="609"/>
      <c r="J4" s="610"/>
    </row>
    <row r="5" spans="1:30" s="592" customFormat="1" ht="15" customHeight="1">
      <c r="A5" s="288" t="s">
        <v>1263</v>
      </c>
      <c r="B5" s="288" t="s">
        <v>1653</v>
      </c>
      <c r="C5" s="611" t="s">
        <v>1616</v>
      </c>
      <c r="D5" s="612">
        <v>0</v>
      </c>
      <c r="E5" s="612">
        <v>1</v>
      </c>
      <c r="F5" s="612">
        <v>0</v>
      </c>
      <c r="G5" s="612">
        <v>0</v>
      </c>
      <c r="H5" s="612">
        <v>1</v>
      </c>
      <c r="I5" s="613"/>
      <c r="J5" s="612" t="s">
        <v>1654</v>
      </c>
    </row>
    <row r="6" spans="1:30" s="592" customFormat="1" ht="15" customHeight="1">
      <c r="A6" s="288" t="s">
        <v>1655</v>
      </c>
      <c r="B6" s="288" t="s">
        <v>1656</v>
      </c>
      <c r="C6" s="611" t="s">
        <v>1616</v>
      </c>
      <c r="D6" s="612">
        <v>1</v>
      </c>
      <c r="E6" s="612">
        <v>4</v>
      </c>
      <c r="F6" s="612">
        <v>0</v>
      </c>
      <c r="G6" s="612">
        <v>2</v>
      </c>
      <c r="H6" s="612">
        <v>0</v>
      </c>
      <c r="J6" s="612" t="s">
        <v>1654</v>
      </c>
    </row>
    <row r="7" spans="1:30" ht="15" customHeight="1">
      <c r="A7" s="288" t="s">
        <v>1657</v>
      </c>
      <c r="B7" s="288" t="s">
        <v>1658</v>
      </c>
      <c r="C7" s="611" t="s">
        <v>1616</v>
      </c>
      <c r="D7" s="612">
        <v>4</v>
      </c>
      <c r="E7" s="612">
        <v>1</v>
      </c>
      <c r="F7" s="612">
        <v>2</v>
      </c>
      <c r="G7" s="612">
        <v>2</v>
      </c>
      <c r="H7" s="612">
        <v>0</v>
      </c>
      <c r="J7" s="612" t="s">
        <v>1654</v>
      </c>
    </row>
    <row r="8" spans="1:30" ht="15" customHeight="1">
      <c r="A8" s="288" t="s">
        <v>1264</v>
      </c>
      <c r="B8" s="288" t="s">
        <v>1659</v>
      </c>
      <c r="C8" s="611" t="s">
        <v>1616</v>
      </c>
      <c r="D8" s="612">
        <v>2</v>
      </c>
      <c r="E8" s="612">
        <v>3</v>
      </c>
      <c r="F8" s="612">
        <v>21</v>
      </c>
      <c r="G8" s="612">
        <v>6</v>
      </c>
      <c r="H8" s="612">
        <v>4</v>
      </c>
      <c r="I8" s="613"/>
      <c r="J8" s="612" t="s">
        <v>1654</v>
      </c>
    </row>
    <row r="9" spans="1:30" ht="15" customHeight="1">
      <c r="A9" s="288" t="s">
        <v>1265</v>
      </c>
      <c r="B9" s="288" t="s">
        <v>1660</v>
      </c>
      <c r="C9" s="611" t="s">
        <v>1616</v>
      </c>
      <c r="D9" s="612">
        <v>0</v>
      </c>
      <c r="E9" s="612">
        <v>1</v>
      </c>
      <c r="F9" s="612">
        <v>0</v>
      </c>
      <c r="G9" s="612">
        <v>0</v>
      </c>
      <c r="H9" s="612">
        <v>0</v>
      </c>
      <c r="J9" s="612" t="s">
        <v>1654</v>
      </c>
    </row>
    <row r="10" spans="1:30" ht="15" customHeight="1">
      <c r="A10" s="288" t="s">
        <v>1266</v>
      </c>
      <c r="B10" s="288" t="s">
        <v>1661</v>
      </c>
      <c r="C10" s="611" t="s">
        <v>1616</v>
      </c>
      <c r="D10" s="612">
        <v>3</v>
      </c>
      <c r="E10" s="612">
        <v>4</v>
      </c>
      <c r="F10" s="612">
        <v>2</v>
      </c>
      <c r="G10" s="612">
        <v>3</v>
      </c>
      <c r="H10" s="612">
        <v>0</v>
      </c>
      <c r="J10" s="612" t="s">
        <v>1654</v>
      </c>
    </row>
    <row r="11" spans="1:30" ht="15" customHeight="1">
      <c r="A11" s="288" t="s">
        <v>1267</v>
      </c>
      <c r="B11" s="288" t="s">
        <v>1662</v>
      </c>
      <c r="C11" s="611" t="s">
        <v>1616</v>
      </c>
      <c r="D11" s="612">
        <v>0</v>
      </c>
      <c r="E11" s="612">
        <v>1</v>
      </c>
      <c r="F11" s="612">
        <v>0</v>
      </c>
      <c r="G11" s="612">
        <v>0</v>
      </c>
      <c r="H11" s="612">
        <v>1</v>
      </c>
      <c r="J11" s="612" t="s">
        <v>1654</v>
      </c>
    </row>
    <row r="12" spans="1:30" ht="15" customHeight="1">
      <c r="A12" s="288" t="s">
        <v>1268</v>
      </c>
      <c r="B12" s="288" t="s">
        <v>1663</v>
      </c>
      <c r="C12" s="611" t="s">
        <v>1616</v>
      </c>
      <c r="D12" s="612">
        <v>1</v>
      </c>
      <c r="E12" s="612">
        <v>1</v>
      </c>
      <c r="F12" s="612">
        <v>0</v>
      </c>
      <c r="G12" s="612">
        <v>0</v>
      </c>
      <c r="H12" s="612">
        <v>0</v>
      </c>
      <c r="J12" s="612" t="s">
        <v>1654</v>
      </c>
    </row>
    <row r="13" spans="1:30" ht="15" customHeight="1">
      <c r="A13" s="290" t="s">
        <v>1269</v>
      </c>
      <c r="B13" s="290" t="s">
        <v>1664</v>
      </c>
      <c r="C13" s="614"/>
      <c r="D13" s="610"/>
      <c r="E13" s="610"/>
      <c r="F13" s="610"/>
      <c r="G13" s="610"/>
      <c r="H13" s="610"/>
      <c r="J13" s="610"/>
    </row>
    <row r="14" spans="1:30" ht="15" customHeight="1">
      <c r="A14" s="288" t="s">
        <v>1263</v>
      </c>
      <c r="B14" s="288" t="s">
        <v>1665</v>
      </c>
      <c r="C14" s="611" t="s">
        <v>1616</v>
      </c>
      <c r="D14" s="615">
        <v>66</v>
      </c>
      <c r="E14" s="615">
        <v>79</v>
      </c>
      <c r="F14" s="615">
        <v>70</v>
      </c>
      <c r="G14" s="615">
        <v>86</v>
      </c>
      <c r="H14" s="615">
        <v>101</v>
      </c>
      <c r="J14" s="615" t="s">
        <v>1654</v>
      </c>
    </row>
    <row r="15" spans="1:30" ht="15" customHeight="1">
      <c r="A15" s="288" t="s">
        <v>1666</v>
      </c>
      <c r="B15" s="288" t="s">
        <v>1667</v>
      </c>
      <c r="C15" s="611" t="s">
        <v>1616</v>
      </c>
      <c r="D15" s="615">
        <v>39</v>
      </c>
      <c r="E15" s="615">
        <v>21</v>
      </c>
      <c r="F15" s="615">
        <v>21</v>
      </c>
      <c r="G15" s="615">
        <v>30</v>
      </c>
      <c r="H15" s="615">
        <v>27</v>
      </c>
      <c r="J15" s="615" t="s">
        <v>1654</v>
      </c>
    </row>
    <row r="16" spans="1:30" s="592" customFormat="1" ht="25.5">
      <c r="A16" s="295" t="s">
        <v>1270</v>
      </c>
      <c r="B16" s="295" t="s">
        <v>1668</v>
      </c>
      <c r="C16" s="616" t="s">
        <v>1669</v>
      </c>
      <c r="D16" s="617"/>
      <c r="E16" s="618">
        <v>1.0383699286739543</v>
      </c>
      <c r="F16" s="618">
        <v>1</v>
      </c>
      <c r="G16" s="618">
        <v>1.21</v>
      </c>
      <c r="H16" s="618">
        <v>1.33</v>
      </c>
      <c r="J16" s="610" t="s">
        <v>1654</v>
      </c>
      <c r="AD16" s="597"/>
    </row>
    <row r="17" spans="1:30" s="592" customFormat="1" ht="25.5">
      <c r="A17" s="296" t="s">
        <v>1263</v>
      </c>
      <c r="B17" s="288" t="s">
        <v>1665</v>
      </c>
      <c r="C17" s="619" t="s">
        <v>1669</v>
      </c>
      <c r="D17" s="612">
        <v>1.35</v>
      </c>
      <c r="E17" s="620">
        <v>1.7673183552431593</v>
      </c>
      <c r="F17" s="620">
        <v>1.6729324359468825</v>
      </c>
      <c r="G17" s="612">
        <v>1.97</v>
      </c>
      <c r="H17" s="612">
        <v>2.2599999999999998</v>
      </c>
      <c r="J17" s="615" t="s">
        <v>1654</v>
      </c>
    </row>
    <row r="18" spans="1:30" s="592" customFormat="1" ht="25.5">
      <c r="A18" s="288" t="s">
        <v>1666</v>
      </c>
      <c r="B18" s="288" t="s">
        <v>1667</v>
      </c>
      <c r="C18" s="619" t="s">
        <v>1669</v>
      </c>
      <c r="D18" s="612">
        <v>0.67</v>
      </c>
      <c r="E18" s="620">
        <v>0.40694283228335626</v>
      </c>
      <c r="F18" s="620">
        <v>0.42</v>
      </c>
      <c r="G18" s="612">
        <v>0.56000000000000005</v>
      </c>
      <c r="H18" s="612">
        <v>0.52</v>
      </c>
      <c r="J18" s="615" t="s">
        <v>1654</v>
      </c>
    </row>
    <row r="19" spans="1:30" s="592" customFormat="1" ht="15" customHeight="1">
      <c r="A19" s="295" t="s">
        <v>1271</v>
      </c>
      <c r="B19" s="295" t="s">
        <v>1670</v>
      </c>
      <c r="C19" s="621"/>
      <c r="D19" s="618"/>
      <c r="E19" s="618"/>
      <c r="F19" s="618"/>
      <c r="G19" s="618"/>
      <c r="H19" s="618"/>
      <c r="J19" s="618"/>
    </row>
    <row r="20" spans="1:30" s="592" customFormat="1" ht="25.5">
      <c r="A20" s="297" t="s">
        <v>118</v>
      </c>
      <c r="B20" s="297" t="s">
        <v>118</v>
      </c>
      <c r="C20" s="619" t="s">
        <v>1669</v>
      </c>
      <c r="D20" s="622">
        <v>0.8</v>
      </c>
      <c r="E20" s="622">
        <v>1</v>
      </c>
      <c r="F20" s="622">
        <v>0.99</v>
      </c>
      <c r="G20" s="622">
        <v>0.75</v>
      </c>
      <c r="H20" s="622">
        <v>0.27</v>
      </c>
      <c r="J20" s="615" t="s">
        <v>1654</v>
      </c>
    </row>
    <row r="21" spans="1:30" s="592" customFormat="1" ht="25.5">
      <c r="A21" s="297" t="s">
        <v>119</v>
      </c>
      <c r="B21" s="297" t="s">
        <v>119</v>
      </c>
      <c r="C21" s="619" t="s">
        <v>1669</v>
      </c>
      <c r="D21" s="622">
        <v>1.5</v>
      </c>
      <c r="E21" s="622">
        <v>2.2000000000000002</v>
      </c>
      <c r="F21" s="622">
        <v>1.94</v>
      </c>
      <c r="G21" s="622">
        <v>2.25</v>
      </c>
      <c r="H21" s="622">
        <v>2.5299999999999998</v>
      </c>
      <c r="J21" s="615" t="s">
        <v>1654</v>
      </c>
    </row>
    <row r="22" spans="1:30" s="592" customFormat="1" ht="15" customHeight="1">
      <c r="A22" s="290" t="s">
        <v>1272</v>
      </c>
      <c r="B22" s="290" t="s">
        <v>1671</v>
      </c>
      <c r="C22" s="623"/>
      <c r="D22" s="623">
        <v>1.5</v>
      </c>
      <c r="E22" s="624">
        <v>1.4433342008567964</v>
      </c>
      <c r="F22" s="624">
        <v>1.3351622867871684</v>
      </c>
      <c r="G22" s="624">
        <v>1.51</v>
      </c>
      <c r="H22" s="624">
        <v>1.67</v>
      </c>
      <c r="J22" s="610" t="s">
        <v>1654</v>
      </c>
    </row>
    <row r="23" spans="1:30" s="592" customFormat="1" ht="25.5">
      <c r="A23" s="288" t="s">
        <v>1263</v>
      </c>
      <c r="B23" s="288" t="s">
        <v>1665</v>
      </c>
      <c r="C23" s="619" t="s">
        <v>1669</v>
      </c>
      <c r="D23" s="625"/>
      <c r="E23" s="620">
        <v>2.3489674341839462</v>
      </c>
      <c r="F23" s="620">
        <v>1.9836198883370177</v>
      </c>
      <c r="G23" s="620">
        <v>2.38</v>
      </c>
      <c r="H23" s="620">
        <v>2.78</v>
      </c>
      <c r="J23" s="615" t="s">
        <v>1654</v>
      </c>
    </row>
    <row r="24" spans="1:30" s="592" customFormat="1" ht="25.5">
      <c r="A24" s="288" t="s">
        <v>1666</v>
      </c>
      <c r="B24" s="288" t="s">
        <v>1667</v>
      </c>
      <c r="C24" s="619" t="s">
        <v>1669</v>
      </c>
      <c r="D24" s="625"/>
      <c r="E24" s="620">
        <v>0.65885982369686247</v>
      </c>
      <c r="F24" s="620">
        <v>0.79</v>
      </c>
      <c r="G24" s="620">
        <v>0.81</v>
      </c>
      <c r="H24" s="620">
        <v>0.7</v>
      </c>
      <c r="J24" s="615" t="s">
        <v>1654</v>
      </c>
    </row>
    <row r="25" spans="1:30" s="592" customFormat="1" ht="15" customHeight="1">
      <c r="A25" s="290" t="s">
        <v>1273</v>
      </c>
      <c r="B25" s="290" t="s">
        <v>1672</v>
      </c>
      <c r="C25" s="626" t="s">
        <v>1616</v>
      </c>
      <c r="D25" s="617"/>
      <c r="E25" s="617"/>
      <c r="F25" s="626">
        <v>198</v>
      </c>
      <c r="G25" s="626">
        <v>291</v>
      </c>
      <c r="H25" s="626">
        <v>275</v>
      </c>
      <c r="J25" s="610" t="s">
        <v>1654</v>
      </c>
    </row>
    <row r="26" spans="1:30" s="592" customFormat="1" ht="15" customHeight="1">
      <c r="A26" s="627" t="s">
        <v>1274</v>
      </c>
      <c r="B26" s="627" t="s">
        <v>1673</v>
      </c>
      <c r="C26" s="611" t="s">
        <v>1616</v>
      </c>
      <c r="D26" s="625"/>
      <c r="E26" s="625"/>
      <c r="F26" s="612">
        <v>40</v>
      </c>
      <c r="G26" s="612">
        <v>68</v>
      </c>
      <c r="H26" s="612">
        <v>69</v>
      </c>
      <c r="J26" s="615" t="s">
        <v>1654</v>
      </c>
    </row>
    <row r="27" spans="1:30" s="592" customFormat="1" ht="15" customHeight="1">
      <c r="A27" s="627" t="s">
        <v>1275</v>
      </c>
      <c r="B27" s="627" t="s">
        <v>1674</v>
      </c>
      <c r="C27" s="611" t="s">
        <v>1616</v>
      </c>
      <c r="D27" s="625"/>
      <c r="E27" s="625"/>
      <c r="F27" s="612">
        <v>32</v>
      </c>
      <c r="G27" s="612">
        <v>45</v>
      </c>
      <c r="H27" s="612">
        <v>57</v>
      </c>
      <c r="J27" s="615" t="s">
        <v>1654</v>
      </c>
    </row>
    <row r="28" spans="1:30" s="592" customFormat="1" ht="15" customHeight="1">
      <c r="A28" s="627" t="s">
        <v>1276</v>
      </c>
      <c r="B28" s="627" t="s">
        <v>1675</v>
      </c>
      <c r="C28" s="611" t="s">
        <v>1616</v>
      </c>
      <c r="D28" s="625"/>
      <c r="E28" s="625"/>
      <c r="F28" s="612">
        <v>18</v>
      </c>
      <c r="G28" s="612">
        <v>23</v>
      </c>
      <c r="H28" s="612">
        <v>21</v>
      </c>
      <c r="J28" s="615" t="s">
        <v>1654</v>
      </c>
    </row>
    <row r="29" spans="1:30" s="592" customFormat="1" ht="15" customHeight="1">
      <c r="A29" s="627" t="s">
        <v>1277</v>
      </c>
      <c r="B29" s="627" t="s">
        <v>1676</v>
      </c>
      <c r="C29" s="611" t="s">
        <v>1616</v>
      </c>
      <c r="D29" s="625"/>
      <c r="E29" s="625"/>
      <c r="F29" s="612">
        <v>15</v>
      </c>
      <c r="G29" s="612">
        <v>20</v>
      </c>
      <c r="H29" s="612">
        <v>19</v>
      </c>
      <c r="J29" s="615" t="s">
        <v>1654</v>
      </c>
    </row>
    <row r="30" spans="1:30" s="592" customFormat="1" ht="15" customHeight="1">
      <c r="A30" s="627" t="s">
        <v>256</v>
      </c>
      <c r="B30" s="627" t="s">
        <v>375</v>
      </c>
      <c r="C30" s="611" t="s">
        <v>1616</v>
      </c>
      <c r="D30" s="625"/>
      <c r="E30" s="625"/>
      <c r="F30" s="612">
        <v>93</v>
      </c>
      <c r="G30" s="612">
        <v>135</v>
      </c>
      <c r="H30" s="612">
        <v>109</v>
      </c>
      <c r="J30" s="615" t="s">
        <v>1654</v>
      </c>
    </row>
    <row r="31" spans="1:30" s="592" customFormat="1" ht="25.5">
      <c r="A31" s="290" t="s">
        <v>1278</v>
      </c>
      <c r="B31" s="290" t="s">
        <v>1677</v>
      </c>
      <c r="C31" s="616" t="s">
        <v>1669</v>
      </c>
      <c r="D31" s="623">
        <v>0</v>
      </c>
      <c r="E31" s="623">
        <v>0</v>
      </c>
      <c r="F31" s="623">
        <v>0</v>
      </c>
      <c r="G31" s="623">
        <v>0</v>
      </c>
      <c r="H31" s="623">
        <v>0</v>
      </c>
      <c r="J31" s="610" t="s">
        <v>1654</v>
      </c>
      <c r="AD31" s="597"/>
    </row>
    <row r="32" spans="1:30" s="592" customFormat="1" ht="15" customHeight="1">
      <c r="A32" s="290" t="s">
        <v>1279</v>
      </c>
      <c r="B32" s="290" t="s">
        <v>1678</v>
      </c>
      <c r="C32" s="628" t="s">
        <v>1089</v>
      </c>
      <c r="D32" s="629">
        <v>0.2</v>
      </c>
      <c r="E32" s="629">
        <v>0.16378989596344831</v>
      </c>
      <c r="F32" s="629">
        <v>0.09</v>
      </c>
      <c r="G32" s="629">
        <v>0.09</v>
      </c>
      <c r="H32" s="629">
        <v>0.13</v>
      </c>
      <c r="J32" s="610" t="s">
        <v>1654</v>
      </c>
      <c r="AD32" s="597"/>
    </row>
    <row r="33" spans="1:30" s="592" customFormat="1" ht="15" customHeight="1">
      <c r="A33" s="290" t="s">
        <v>1280</v>
      </c>
      <c r="B33" s="290" t="s">
        <v>1679</v>
      </c>
      <c r="C33" s="628" t="s">
        <v>1089</v>
      </c>
      <c r="D33" s="629">
        <v>2.83</v>
      </c>
      <c r="E33" s="629">
        <v>3.1698332860081302</v>
      </c>
      <c r="F33" s="629">
        <v>4.0921281576733923</v>
      </c>
      <c r="G33" s="629">
        <v>4.2699999999999996</v>
      </c>
      <c r="H33" s="629">
        <v>4.3499999999999996</v>
      </c>
      <c r="J33" s="610" t="s">
        <v>1654</v>
      </c>
      <c r="AD33" s="597"/>
    </row>
    <row r="34" spans="1:30" s="592" customFormat="1" ht="3.75" customHeight="1">
      <c r="A34" s="630"/>
      <c r="B34" s="630"/>
      <c r="C34" s="631"/>
      <c r="D34" s="632"/>
      <c r="E34" s="632"/>
      <c r="F34" s="632"/>
      <c r="G34" s="632"/>
      <c r="H34" s="632"/>
      <c r="J34" s="632"/>
      <c r="AD34" s="597"/>
    </row>
    <row r="35" spans="1:30" s="592" customFormat="1" ht="15" customHeight="1">
      <c r="A35" s="290" t="s">
        <v>2021</v>
      </c>
      <c r="B35" s="290" t="s">
        <v>2022</v>
      </c>
      <c r="C35" s="626"/>
      <c r="D35" s="629"/>
      <c r="E35" s="629"/>
      <c r="F35" s="629"/>
      <c r="G35" s="629"/>
      <c r="H35" s="629"/>
      <c r="J35" s="610"/>
      <c r="AD35" s="597"/>
    </row>
    <row r="36" spans="1:30" s="592" customFormat="1" ht="15" customHeight="1">
      <c r="A36" s="291" t="s">
        <v>2023</v>
      </c>
      <c r="B36" s="291" t="s">
        <v>2024</v>
      </c>
      <c r="C36" s="622" t="s">
        <v>1616</v>
      </c>
      <c r="D36" s="625"/>
      <c r="E36" s="625"/>
      <c r="F36" s="612">
        <v>64</v>
      </c>
      <c r="G36" s="612">
        <v>41</v>
      </c>
      <c r="H36" s="612">
        <v>53</v>
      </c>
      <c r="J36" s="615" t="s">
        <v>1654</v>
      </c>
      <c r="AD36" s="597"/>
    </row>
    <row r="37" spans="1:30" s="592" customFormat="1" ht="15" customHeight="1">
      <c r="A37" s="291" t="s">
        <v>2025</v>
      </c>
      <c r="B37" s="291" t="s">
        <v>2026</v>
      </c>
      <c r="C37" s="622" t="s">
        <v>1616</v>
      </c>
      <c r="D37" s="625"/>
      <c r="E37" s="625"/>
      <c r="F37" s="612">
        <v>50</v>
      </c>
      <c r="G37" s="612">
        <v>64</v>
      </c>
      <c r="H37" s="612">
        <v>66</v>
      </c>
      <c r="J37" s="615" t="s">
        <v>1654</v>
      </c>
      <c r="AD37" s="597"/>
    </row>
    <row r="38" spans="1:30" s="592" customFormat="1" ht="25.5">
      <c r="A38" s="291" t="s">
        <v>2027</v>
      </c>
      <c r="B38" s="291" t="s">
        <v>2028</v>
      </c>
      <c r="C38" s="619" t="s">
        <v>1669</v>
      </c>
      <c r="D38" s="625"/>
      <c r="E38" s="625"/>
      <c r="F38" s="633">
        <v>0.67</v>
      </c>
      <c r="G38" s="633">
        <v>0.43</v>
      </c>
      <c r="H38" s="633">
        <v>0.55000000000000004</v>
      </c>
      <c r="J38" s="615" t="s">
        <v>1654</v>
      </c>
      <c r="AD38" s="597"/>
    </row>
    <row r="39" spans="1:30" s="592" customFormat="1" ht="15" customHeight="1">
      <c r="C39" s="593"/>
      <c r="AD39" s="597"/>
    </row>
    <row r="40" spans="1:30" s="592" customFormat="1" ht="15" customHeight="1">
      <c r="A40" s="298" t="s">
        <v>1281</v>
      </c>
      <c r="B40" s="298" t="s">
        <v>1680</v>
      </c>
      <c r="C40" s="603" t="s">
        <v>1520</v>
      </c>
      <c r="D40" s="634"/>
      <c r="E40" s="634"/>
      <c r="F40" s="634"/>
      <c r="G40" s="634"/>
      <c r="H40" s="634"/>
      <c r="J40" s="607" t="s">
        <v>1438</v>
      </c>
      <c r="AD40" s="597"/>
    </row>
    <row r="41" spans="1:30" s="592" customFormat="1" ht="15" customHeight="1">
      <c r="A41" s="635" t="s">
        <v>1282</v>
      </c>
      <c r="B41" s="635" t="s">
        <v>1681</v>
      </c>
      <c r="C41" s="626" t="s">
        <v>1616</v>
      </c>
      <c r="D41" s="626">
        <v>12</v>
      </c>
      <c r="E41" s="626">
        <v>9</v>
      </c>
      <c r="F41" s="626">
        <v>10</v>
      </c>
      <c r="G41" s="626">
        <v>5</v>
      </c>
      <c r="H41" s="626">
        <v>7</v>
      </c>
      <c r="J41" s="636" t="s">
        <v>1682</v>
      </c>
      <c r="AD41" s="597"/>
    </row>
    <row r="42" spans="1:30" s="592" customFormat="1" ht="15" customHeight="1">
      <c r="A42" s="637" t="s">
        <v>118</v>
      </c>
      <c r="B42" s="637" t="s">
        <v>118</v>
      </c>
      <c r="C42" s="611" t="s">
        <v>1616</v>
      </c>
      <c r="D42" s="612">
        <v>6</v>
      </c>
      <c r="E42" s="612">
        <v>2</v>
      </c>
      <c r="F42" s="612">
        <v>1</v>
      </c>
      <c r="G42" s="612">
        <v>0</v>
      </c>
      <c r="H42" s="612">
        <v>1</v>
      </c>
      <c r="J42" s="611" t="s">
        <v>1682</v>
      </c>
      <c r="AD42" s="597"/>
    </row>
    <row r="43" spans="1:30" s="592" customFormat="1" ht="15" customHeight="1">
      <c r="A43" s="637" t="s">
        <v>119</v>
      </c>
      <c r="B43" s="637" t="s">
        <v>119</v>
      </c>
      <c r="C43" s="611" t="s">
        <v>1616</v>
      </c>
      <c r="D43" s="612">
        <v>6</v>
      </c>
      <c r="E43" s="612">
        <v>7</v>
      </c>
      <c r="F43" s="612">
        <v>9</v>
      </c>
      <c r="G43" s="612">
        <v>4</v>
      </c>
      <c r="H43" s="612">
        <v>6</v>
      </c>
      <c r="J43" s="611" t="s">
        <v>1682</v>
      </c>
      <c r="AD43" s="597"/>
    </row>
    <row r="44" spans="1:30" s="592" customFormat="1" ht="15" customHeight="1">
      <c r="A44" s="637" t="s">
        <v>256</v>
      </c>
      <c r="B44" s="637" t="s">
        <v>375</v>
      </c>
      <c r="C44" s="611" t="s">
        <v>1616</v>
      </c>
      <c r="D44" s="612">
        <v>0</v>
      </c>
      <c r="E44" s="612">
        <v>0</v>
      </c>
      <c r="F44" s="612">
        <v>0</v>
      </c>
      <c r="G44" s="612">
        <v>1</v>
      </c>
      <c r="H44" s="612">
        <v>0</v>
      </c>
      <c r="J44" s="611" t="s">
        <v>1682</v>
      </c>
      <c r="AD44" s="597"/>
    </row>
    <row r="45" spans="1:30" s="592" customFormat="1" ht="15" customHeight="1">
      <c r="A45" s="635" t="s">
        <v>1283</v>
      </c>
      <c r="B45" s="635" t="s">
        <v>1683</v>
      </c>
      <c r="C45" s="626" t="s">
        <v>1616</v>
      </c>
      <c r="D45" s="626">
        <v>21</v>
      </c>
      <c r="E45" s="626">
        <v>32</v>
      </c>
      <c r="F45" s="626">
        <v>14</v>
      </c>
      <c r="G45" s="626">
        <v>17</v>
      </c>
      <c r="H45" s="626">
        <v>18</v>
      </c>
      <c r="J45" s="636" t="s">
        <v>1682</v>
      </c>
      <c r="AD45" s="597"/>
    </row>
    <row r="46" spans="1:30" s="592" customFormat="1" ht="15" customHeight="1">
      <c r="A46" s="637" t="s">
        <v>118</v>
      </c>
      <c r="B46" s="637" t="s">
        <v>118</v>
      </c>
      <c r="C46" s="611" t="s">
        <v>1616</v>
      </c>
      <c r="D46" s="612">
        <v>6</v>
      </c>
      <c r="E46" s="612">
        <v>3</v>
      </c>
      <c r="F46" s="612">
        <v>5</v>
      </c>
      <c r="G46" s="612">
        <v>8</v>
      </c>
      <c r="H46" s="612">
        <v>5</v>
      </c>
      <c r="J46" s="611" t="s">
        <v>1682</v>
      </c>
      <c r="AD46" s="597"/>
    </row>
    <row r="47" spans="1:30" s="592" customFormat="1" ht="15" customHeight="1">
      <c r="A47" s="637" t="s">
        <v>119</v>
      </c>
      <c r="B47" s="637" t="s">
        <v>119</v>
      </c>
      <c r="C47" s="611" t="s">
        <v>1616</v>
      </c>
      <c r="D47" s="612">
        <v>15</v>
      </c>
      <c r="E47" s="612">
        <v>29</v>
      </c>
      <c r="F47" s="612">
        <v>9</v>
      </c>
      <c r="G47" s="612">
        <v>9</v>
      </c>
      <c r="H47" s="612">
        <v>13</v>
      </c>
      <c r="J47" s="611" t="s">
        <v>1682</v>
      </c>
      <c r="AD47" s="597"/>
    </row>
    <row r="48" spans="1:30" s="592" customFormat="1" ht="15" customHeight="1">
      <c r="A48" s="637" t="s">
        <v>256</v>
      </c>
      <c r="B48" s="637" t="s">
        <v>375</v>
      </c>
      <c r="C48" s="611" t="s">
        <v>1616</v>
      </c>
      <c r="D48" s="612">
        <v>0</v>
      </c>
      <c r="E48" s="612">
        <v>0</v>
      </c>
      <c r="F48" s="612">
        <v>0</v>
      </c>
      <c r="G48" s="612">
        <v>0</v>
      </c>
      <c r="H48" s="612">
        <v>0</v>
      </c>
      <c r="J48" s="611" t="s">
        <v>1682</v>
      </c>
      <c r="AD48" s="597"/>
    </row>
    <row r="49" spans="1:30" s="592" customFormat="1" ht="15" customHeight="1">
      <c r="A49" s="635" t="s">
        <v>1284</v>
      </c>
      <c r="B49" s="635" t="s">
        <v>1684</v>
      </c>
      <c r="C49" s="626" t="s">
        <v>1616</v>
      </c>
      <c r="D49" s="626">
        <v>33</v>
      </c>
      <c r="E49" s="626">
        <v>41</v>
      </c>
      <c r="F49" s="626">
        <v>24</v>
      </c>
      <c r="G49" s="626">
        <v>22</v>
      </c>
      <c r="H49" s="626">
        <v>25</v>
      </c>
      <c r="J49" s="636" t="s">
        <v>1682</v>
      </c>
      <c r="AD49" s="597"/>
    </row>
    <row r="50" spans="1:30" s="592" customFormat="1" ht="15" customHeight="1">
      <c r="A50" s="637" t="s">
        <v>118</v>
      </c>
      <c r="B50" s="637" t="s">
        <v>118</v>
      </c>
      <c r="C50" s="611" t="s">
        <v>1616</v>
      </c>
      <c r="D50" s="612">
        <v>12</v>
      </c>
      <c r="E50" s="612">
        <v>5</v>
      </c>
      <c r="F50" s="612">
        <v>6</v>
      </c>
      <c r="G50" s="612">
        <v>8</v>
      </c>
      <c r="H50" s="612">
        <v>6</v>
      </c>
      <c r="J50" s="611" t="s">
        <v>1682</v>
      </c>
      <c r="AD50" s="597"/>
    </row>
    <row r="51" spans="1:30" s="592" customFormat="1" ht="15" customHeight="1">
      <c r="A51" s="637" t="s">
        <v>119</v>
      </c>
      <c r="B51" s="637" t="s">
        <v>119</v>
      </c>
      <c r="C51" s="611" t="s">
        <v>1616</v>
      </c>
      <c r="D51" s="612">
        <v>21</v>
      </c>
      <c r="E51" s="612">
        <v>36</v>
      </c>
      <c r="F51" s="612">
        <v>18</v>
      </c>
      <c r="G51" s="612">
        <v>13</v>
      </c>
      <c r="H51" s="612">
        <v>19</v>
      </c>
      <c r="J51" s="611" t="s">
        <v>1682</v>
      </c>
      <c r="AD51" s="597"/>
    </row>
    <row r="52" spans="1:30" s="592" customFormat="1">
      <c r="A52" s="637" t="s">
        <v>256</v>
      </c>
      <c r="B52" s="637" t="s">
        <v>375</v>
      </c>
      <c r="C52" s="611" t="s">
        <v>1616</v>
      </c>
      <c r="D52" s="612">
        <v>0</v>
      </c>
      <c r="E52" s="612">
        <v>0</v>
      </c>
      <c r="F52" s="612">
        <v>0</v>
      </c>
      <c r="G52" s="612">
        <v>1</v>
      </c>
      <c r="H52" s="612">
        <v>0</v>
      </c>
      <c r="J52" s="611" t="s">
        <v>1682</v>
      </c>
      <c r="AD52" s="597"/>
    </row>
    <row r="53" spans="1:30" s="592" customFormat="1" ht="15" customHeight="1">
      <c r="A53" s="630"/>
      <c r="B53" s="630"/>
      <c r="C53" s="631"/>
      <c r="D53" s="632"/>
      <c r="E53" s="632"/>
      <c r="F53" s="632"/>
      <c r="G53" s="632"/>
      <c r="H53" s="632"/>
      <c r="J53" s="632"/>
      <c r="AD53" s="597"/>
    </row>
    <row r="54" spans="1:30" s="592" customFormat="1" ht="15" customHeight="1">
      <c r="A54" s="298" t="s">
        <v>1285</v>
      </c>
      <c r="B54" s="298" t="s">
        <v>1685</v>
      </c>
      <c r="C54" s="603" t="s">
        <v>1520</v>
      </c>
      <c r="D54" s="638"/>
      <c r="E54" s="638"/>
      <c r="F54" s="638"/>
      <c r="G54" s="638"/>
      <c r="H54" s="638"/>
      <c r="J54" s="607" t="s">
        <v>1438</v>
      </c>
      <c r="AD54" s="597"/>
    </row>
    <row r="55" spans="1:30" s="592" customFormat="1" ht="15" customHeight="1">
      <c r="A55" s="639" t="s">
        <v>1286</v>
      </c>
      <c r="B55" s="639" t="s">
        <v>1686</v>
      </c>
      <c r="C55" s="626"/>
      <c r="D55" s="635"/>
      <c r="E55" s="635"/>
      <c r="F55" s="635"/>
      <c r="G55" s="635"/>
      <c r="H55" s="635"/>
      <c r="J55" s="635"/>
      <c r="AD55" s="597"/>
    </row>
    <row r="56" spans="1:30" s="592" customFormat="1" ht="15" customHeight="1">
      <c r="A56" s="637" t="s">
        <v>1287</v>
      </c>
      <c r="B56" s="637" t="s">
        <v>1687</v>
      </c>
      <c r="C56" s="611" t="s">
        <v>1616</v>
      </c>
      <c r="D56" s="640">
        <v>406</v>
      </c>
      <c r="E56" s="640">
        <v>348</v>
      </c>
      <c r="F56" s="640">
        <v>392</v>
      </c>
      <c r="G56" s="640">
        <v>307</v>
      </c>
      <c r="H56" s="640">
        <v>200</v>
      </c>
      <c r="J56" s="640" t="s">
        <v>1688</v>
      </c>
      <c r="AD56" s="597"/>
    </row>
    <row r="57" spans="1:30" s="592" customFormat="1" ht="15" customHeight="1">
      <c r="A57" s="637" t="s">
        <v>1288</v>
      </c>
      <c r="B57" s="637" t="s">
        <v>1689</v>
      </c>
      <c r="C57" s="611" t="s">
        <v>1616</v>
      </c>
      <c r="D57" s="641"/>
      <c r="E57" s="641"/>
      <c r="F57" s="640">
        <v>13708</v>
      </c>
      <c r="G57" s="640">
        <v>16356</v>
      </c>
      <c r="H57" s="640">
        <v>22133</v>
      </c>
      <c r="J57" s="640" t="s">
        <v>1688</v>
      </c>
      <c r="AD57" s="597"/>
    </row>
    <row r="58" spans="1:30" s="592" customFormat="1" ht="15" customHeight="1">
      <c r="A58" s="637" t="s">
        <v>1289</v>
      </c>
      <c r="B58" s="637" t="s">
        <v>1690</v>
      </c>
      <c r="C58" s="611" t="s">
        <v>1616</v>
      </c>
      <c r="D58" s="641"/>
      <c r="E58" s="641"/>
      <c r="F58" s="640">
        <v>1844</v>
      </c>
      <c r="G58" s="640">
        <v>2236</v>
      </c>
      <c r="H58" s="640">
        <v>3074</v>
      </c>
      <c r="J58" s="640" t="s">
        <v>1688</v>
      </c>
      <c r="AD58" s="597"/>
    </row>
    <row r="59" spans="1:30" s="592" customFormat="1" ht="15" customHeight="1">
      <c r="A59" s="637" t="s">
        <v>1290</v>
      </c>
      <c r="B59" s="637" t="s">
        <v>1691</v>
      </c>
      <c r="C59" s="611" t="s">
        <v>1692</v>
      </c>
      <c r="D59" s="641"/>
      <c r="E59" s="641"/>
      <c r="F59" s="640">
        <v>104954</v>
      </c>
      <c r="G59" s="640">
        <v>138005</v>
      </c>
      <c r="H59" s="640">
        <v>85284</v>
      </c>
      <c r="J59" s="640" t="s">
        <v>1688</v>
      </c>
      <c r="AD59" s="597"/>
    </row>
    <row r="60" spans="1:30" s="592" customFormat="1" ht="15" customHeight="1">
      <c r="A60" s="637" t="s">
        <v>1291</v>
      </c>
      <c r="B60" s="637" t="s">
        <v>1693</v>
      </c>
      <c r="C60" s="611" t="s">
        <v>1616</v>
      </c>
      <c r="D60" s="641"/>
      <c r="E60" s="641"/>
      <c r="F60" s="640">
        <v>50</v>
      </c>
      <c r="G60" s="640">
        <v>69</v>
      </c>
      <c r="H60" s="640">
        <v>60</v>
      </c>
      <c r="J60" s="640" t="s">
        <v>1688</v>
      </c>
      <c r="AD60" s="597"/>
    </row>
    <row r="61" spans="1:30" s="592" customFormat="1" ht="15" customHeight="1">
      <c r="A61" s="637" t="s">
        <v>1292</v>
      </c>
      <c r="B61" s="637" t="s">
        <v>1694</v>
      </c>
      <c r="C61" s="611" t="s">
        <v>1616</v>
      </c>
      <c r="D61" s="641"/>
      <c r="E61" s="641"/>
      <c r="F61" s="640">
        <v>378</v>
      </c>
      <c r="G61" s="640">
        <v>384</v>
      </c>
      <c r="H61" s="640">
        <v>764</v>
      </c>
      <c r="J61" s="640" t="s">
        <v>1688</v>
      </c>
      <c r="AD61" s="597"/>
    </row>
    <row r="62" spans="1:30" s="592" customFormat="1" ht="15" customHeight="1">
      <c r="A62" s="639" t="s">
        <v>1293</v>
      </c>
      <c r="B62" s="639" t="s">
        <v>1695</v>
      </c>
      <c r="C62" s="642"/>
      <c r="D62" s="643"/>
      <c r="E62" s="643"/>
      <c r="F62" s="643"/>
      <c r="G62" s="643"/>
      <c r="H62" s="643"/>
      <c r="J62" s="643"/>
      <c r="AD62" s="597"/>
    </row>
    <row r="63" spans="1:30" s="592" customFormat="1" ht="15" customHeight="1">
      <c r="A63" s="637" t="s">
        <v>230</v>
      </c>
      <c r="B63" s="637" t="s">
        <v>360</v>
      </c>
      <c r="C63" s="611" t="s">
        <v>1616</v>
      </c>
      <c r="D63" s="612">
        <v>265</v>
      </c>
      <c r="E63" s="612">
        <v>187</v>
      </c>
      <c r="F63" s="612">
        <v>200</v>
      </c>
      <c r="G63" s="612">
        <v>128</v>
      </c>
      <c r="H63" s="612">
        <v>65</v>
      </c>
      <c r="J63" s="640" t="s">
        <v>1688</v>
      </c>
      <c r="AD63" s="597"/>
    </row>
    <row r="64" spans="1:30" s="592" customFormat="1" ht="15" customHeight="1">
      <c r="A64" s="637" t="s">
        <v>231</v>
      </c>
      <c r="B64" s="637" t="s">
        <v>363</v>
      </c>
      <c r="C64" s="611" t="s">
        <v>1616</v>
      </c>
      <c r="D64" s="612">
        <v>45</v>
      </c>
      <c r="E64" s="612">
        <v>21</v>
      </c>
      <c r="F64" s="612">
        <v>31</v>
      </c>
      <c r="G64" s="612">
        <v>7</v>
      </c>
      <c r="H64" s="612">
        <v>3</v>
      </c>
      <c r="I64" s="613"/>
      <c r="J64" s="640" t="s">
        <v>1688</v>
      </c>
      <c r="AD64" s="597"/>
    </row>
    <row r="65" spans="1:30" s="592" customFormat="1" ht="15" customHeight="1">
      <c r="A65" s="637" t="s">
        <v>155</v>
      </c>
      <c r="B65" s="637" t="s">
        <v>361</v>
      </c>
      <c r="C65" s="611" t="s">
        <v>1616</v>
      </c>
      <c r="D65" s="612">
        <v>42</v>
      </c>
      <c r="E65" s="612">
        <v>11</v>
      </c>
      <c r="F65" s="612">
        <v>56</v>
      </c>
      <c r="G65" s="612">
        <v>38</v>
      </c>
      <c r="H65" s="612">
        <v>16</v>
      </c>
      <c r="J65" s="640" t="s">
        <v>1688</v>
      </c>
      <c r="AD65" s="597"/>
    </row>
    <row r="66" spans="1:30" s="592" customFormat="1" ht="15" customHeight="1">
      <c r="A66" s="637" t="s">
        <v>1294</v>
      </c>
      <c r="B66" s="637" t="s">
        <v>1696</v>
      </c>
      <c r="C66" s="611" t="s">
        <v>1616</v>
      </c>
      <c r="D66" s="612">
        <v>21</v>
      </c>
      <c r="E66" s="612">
        <v>5</v>
      </c>
      <c r="F66" s="612">
        <v>55</v>
      </c>
      <c r="G66" s="612">
        <v>21</v>
      </c>
      <c r="H66" s="612">
        <v>52</v>
      </c>
      <c r="J66" s="640" t="s">
        <v>1688</v>
      </c>
      <c r="AD66" s="597"/>
    </row>
    <row r="67" spans="1:30" s="592" customFormat="1" ht="15" customHeight="1">
      <c r="A67" s="637" t="s">
        <v>1295</v>
      </c>
      <c r="B67" s="637" t="s">
        <v>1525</v>
      </c>
      <c r="C67" s="611" t="s">
        <v>1616</v>
      </c>
      <c r="D67" s="612">
        <v>33</v>
      </c>
      <c r="E67" s="612">
        <v>124</v>
      </c>
      <c r="F67" s="612">
        <v>50</v>
      </c>
      <c r="G67" s="612">
        <v>113</v>
      </c>
      <c r="H67" s="612">
        <v>64</v>
      </c>
      <c r="J67" s="640" t="s">
        <v>1688</v>
      </c>
      <c r="AD67" s="597"/>
    </row>
    <row r="68" spans="1:30" s="592" customFormat="1">
      <c r="A68" s="644"/>
      <c r="B68" s="644"/>
      <c r="C68" s="645"/>
      <c r="D68" s="593"/>
      <c r="E68" s="593"/>
      <c r="F68" s="593"/>
      <c r="G68" s="593"/>
      <c r="H68" s="593"/>
      <c r="J68" s="593"/>
      <c r="AD68" s="597"/>
    </row>
    <row r="69" spans="1:30" s="592" customFormat="1">
      <c r="A69" s="646" t="s">
        <v>1503</v>
      </c>
      <c r="B69" s="646" t="s">
        <v>1504</v>
      </c>
      <c r="C69" s="647"/>
      <c r="D69" s="595"/>
      <c r="E69" s="595"/>
      <c r="F69" s="595"/>
      <c r="G69" s="595"/>
      <c r="H69" s="595"/>
      <c r="I69" s="596"/>
      <c r="J69" s="595"/>
      <c r="AD69" s="597"/>
    </row>
    <row r="70" spans="1:30" s="592" customFormat="1">
      <c r="A70" s="648" t="s">
        <v>1697</v>
      </c>
      <c r="B70" s="648" t="s">
        <v>1698</v>
      </c>
      <c r="C70" s="645"/>
      <c r="D70" s="593"/>
      <c r="E70" s="593"/>
      <c r="F70" s="593"/>
      <c r="G70" s="593"/>
      <c r="H70" s="593"/>
      <c r="J70" s="593"/>
      <c r="AD70" s="597"/>
    </row>
    <row r="71" spans="1:30" s="592" customFormat="1">
      <c r="A71" s="644"/>
      <c r="B71" s="644"/>
      <c r="C71" s="645"/>
      <c r="D71" s="593"/>
      <c r="E71" s="593"/>
      <c r="F71" s="593"/>
      <c r="G71" s="593"/>
      <c r="H71" s="593"/>
      <c r="I71" s="613"/>
      <c r="J71" s="593"/>
      <c r="AD71" s="597"/>
    </row>
    <row r="72" spans="1:30" s="592" customFormat="1">
      <c r="A72" s="646" t="s">
        <v>1510</v>
      </c>
      <c r="B72" s="646" t="s">
        <v>1528</v>
      </c>
      <c r="C72" s="647"/>
      <c r="D72" s="595"/>
      <c r="E72" s="595"/>
      <c r="F72" s="595"/>
      <c r="G72" s="595"/>
      <c r="H72" s="595"/>
      <c r="I72" s="649"/>
      <c r="J72" s="595"/>
      <c r="AD72" s="597"/>
    </row>
    <row r="73" spans="1:30" s="592" customFormat="1">
      <c r="A73" s="650" t="s">
        <v>1699</v>
      </c>
      <c r="B73" s="650" t="s">
        <v>1700</v>
      </c>
      <c r="C73" s="651"/>
      <c r="D73" s="651"/>
      <c r="E73" s="651"/>
      <c r="F73" s="651"/>
      <c r="G73" s="651"/>
      <c r="H73" s="651"/>
      <c r="I73" s="651"/>
      <c r="J73" s="651"/>
      <c r="AD73" s="597"/>
    </row>
    <row r="74" spans="1:30" s="592" customFormat="1">
      <c r="A74" s="650" t="s">
        <v>2029</v>
      </c>
      <c r="B74" s="650" t="s">
        <v>2030</v>
      </c>
      <c r="C74" s="651"/>
      <c r="D74" s="651"/>
      <c r="E74" s="651"/>
      <c r="F74" s="651"/>
      <c r="G74" s="651"/>
      <c r="H74" s="651"/>
      <c r="I74" s="651"/>
      <c r="J74" s="651"/>
      <c r="AD74" s="597"/>
    </row>
    <row r="75" spans="1:30" s="592" customFormat="1">
      <c r="A75" s="650" t="s">
        <v>1701</v>
      </c>
      <c r="B75" s="650" t="s">
        <v>1702</v>
      </c>
      <c r="C75" s="650"/>
      <c r="D75" s="650"/>
      <c r="E75" s="650"/>
      <c r="F75" s="650"/>
      <c r="G75" s="650"/>
      <c r="H75" s="650"/>
      <c r="AD75" s="597"/>
    </row>
    <row r="76" spans="1:30" s="592" customFormat="1" ht="26.25">
      <c r="A76" s="650" t="s">
        <v>1703</v>
      </c>
      <c r="B76" s="650" t="s">
        <v>1704</v>
      </c>
      <c r="C76" s="651"/>
      <c r="D76" s="651"/>
      <c r="E76" s="651"/>
      <c r="F76" s="651"/>
      <c r="G76" s="651"/>
      <c r="H76" s="651"/>
      <c r="I76" s="651"/>
      <c r="J76" s="651"/>
      <c r="AD76" s="597"/>
    </row>
    <row r="77" spans="1:30" s="592" customFormat="1" ht="26.25">
      <c r="A77" s="652" t="s">
        <v>1705</v>
      </c>
      <c r="B77" s="650" t="s">
        <v>1706</v>
      </c>
      <c r="C77" s="651"/>
      <c r="D77" s="651"/>
      <c r="E77" s="651"/>
      <c r="F77" s="651"/>
      <c r="G77" s="651"/>
      <c r="H77" s="651"/>
      <c r="I77" s="651"/>
      <c r="J77" s="651"/>
      <c r="AD77" s="597"/>
    </row>
    <row r="78" spans="1:30" s="592" customFormat="1">
      <c r="A78" s="650" t="s">
        <v>1707</v>
      </c>
      <c r="B78" s="653" t="s">
        <v>1708</v>
      </c>
      <c r="C78" s="593"/>
      <c r="AD78" s="597"/>
    </row>
    <row r="79" spans="1:30" s="592" customFormat="1">
      <c r="C79" s="593"/>
      <c r="AD79" s="597"/>
    </row>
    <row r="80" spans="1:30" s="592" customFormat="1">
      <c r="C80" s="593"/>
      <c r="AD80" s="597"/>
    </row>
    <row r="81" spans="3:30" s="592" customFormat="1">
      <c r="C81" s="593"/>
      <c r="AD81" s="597"/>
    </row>
    <row r="82" spans="3:30" s="592" customFormat="1">
      <c r="C82" s="593"/>
      <c r="AD82" s="597"/>
    </row>
    <row r="83" spans="3:30" s="592" customFormat="1" hidden="1">
      <c r="C83" s="593"/>
      <c r="J83" s="654" t="s">
        <v>1601</v>
      </c>
      <c r="AD83" s="597"/>
    </row>
    <row r="84" spans="3:30" s="592" customFormat="1" hidden="1">
      <c r="C84" s="593"/>
      <c r="J84" s="654" t="s">
        <v>1601</v>
      </c>
      <c r="AD84" s="597"/>
    </row>
    <row r="85" spans="3:30" s="592" customFormat="1" hidden="1">
      <c r="C85" s="593"/>
      <c r="J85" s="655" t="s">
        <v>1601</v>
      </c>
      <c r="AD85" s="597"/>
    </row>
    <row r="86" spans="3:30" s="592" customFormat="1" hidden="1">
      <c r="C86" s="593"/>
      <c r="J86" s="654" t="s">
        <v>1601</v>
      </c>
      <c r="AD86" s="597"/>
    </row>
    <row r="87" spans="3:30" s="592" customFormat="1" hidden="1">
      <c r="C87" s="593"/>
      <c r="J87" s="654" t="s">
        <v>1601</v>
      </c>
      <c r="AD87" s="597"/>
    </row>
    <row r="88" spans="3:30" s="592" customFormat="1" hidden="1">
      <c r="C88" s="593"/>
      <c r="J88" s="655" t="s">
        <v>1601</v>
      </c>
      <c r="AD88" s="597"/>
    </row>
    <row r="89" spans="3:30" s="592" customFormat="1" hidden="1">
      <c r="C89" s="593"/>
      <c r="J89" s="654" t="s">
        <v>1601</v>
      </c>
      <c r="AD89" s="597"/>
    </row>
    <row r="90" spans="3:30" s="592" customFormat="1" hidden="1">
      <c r="C90" s="593"/>
      <c r="J90" s="654" t="s">
        <v>1601</v>
      </c>
      <c r="AD90" s="597"/>
    </row>
    <row r="91" spans="3:30" s="592" customFormat="1" hidden="1">
      <c r="C91" s="593"/>
      <c r="J91" s="593"/>
      <c r="AD91" s="597"/>
    </row>
    <row r="92" spans="3:30" s="592" customFormat="1" hidden="1">
      <c r="C92" s="593"/>
      <c r="J92" s="656" t="s">
        <v>1608</v>
      </c>
      <c r="AD92" s="597"/>
    </row>
    <row r="93" spans="3:30" s="592" customFormat="1" hidden="1">
      <c r="C93" s="593"/>
      <c r="J93" s="657" t="s">
        <v>1608</v>
      </c>
      <c r="AD93" s="597"/>
    </row>
    <row r="94" spans="3:30" s="592" customFormat="1" hidden="1">
      <c r="C94" s="593"/>
      <c r="J94" s="657" t="s">
        <v>1608</v>
      </c>
      <c r="AD94" s="597"/>
    </row>
    <row r="95" spans="3:30" s="592" customFormat="1" hidden="1">
      <c r="C95" s="593"/>
      <c r="J95" s="656" t="s">
        <v>1612</v>
      </c>
      <c r="AD95" s="597"/>
    </row>
    <row r="96" spans="3:30" s="592" customFormat="1" hidden="1">
      <c r="C96" s="593"/>
      <c r="J96" s="658"/>
      <c r="AD96" s="597"/>
    </row>
    <row r="97" spans="3:30" s="592" customFormat="1" hidden="1">
      <c r="C97" s="593"/>
      <c r="J97" s="659" t="s">
        <v>1438</v>
      </c>
      <c r="AD97" s="597"/>
    </row>
    <row r="98" spans="3:30" s="592" customFormat="1" hidden="1">
      <c r="C98" s="593"/>
      <c r="J98" s="657" t="s">
        <v>1617</v>
      </c>
      <c r="AD98" s="597"/>
    </row>
    <row r="99" spans="3:30" s="592" customFormat="1" hidden="1">
      <c r="C99" s="593"/>
      <c r="J99" s="657" t="s">
        <v>1617</v>
      </c>
      <c r="AD99" s="597"/>
    </row>
    <row r="100" spans="3:30" s="592" customFormat="1" hidden="1">
      <c r="C100" s="593"/>
      <c r="I100" s="613"/>
      <c r="J100" s="657" t="s">
        <v>1617</v>
      </c>
      <c r="AD100" s="597"/>
    </row>
    <row r="101" spans="3:30" s="592" customFormat="1" hidden="1">
      <c r="C101" s="593"/>
      <c r="I101" s="613"/>
      <c r="J101" s="657" t="s">
        <v>1617</v>
      </c>
      <c r="AD101" s="597"/>
    </row>
    <row r="102" spans="3:30" s="592" customFormat="1" hidden="1">
      <c r="C102" s="593"/>
      <c r="J102" s="657" t="s">
        <v>1617</v>
      </c>
      <c r="AD102" s="597"/>
    </row>
    <row r="103" spans="3:30" s="592" customFormat="1" hidden="1">
      <c r="C103" s="593"/>
      <c r="J103" s="657" t="s">
        <v>1617</v>
      </c>
      <c r="AD103" s="597"/>
    </row>
    <row r="104" spans="3:30" s="592" customFormat="1" hidden="1">
      <c r="C104" s="593"/>
      <c r="J104" s="657" t="s">
        <v>1617</v>
      </c>
      <c r="AD104" s="597"/>
    </row>
    <row r="105" spans="3:30" s="592" customFormat="1" hidden="1">
      <c r="C105" s="593"/>
      <c r="J105" s="657" t="s">
        <v>1617</v>
      </c>
      <c r="AD105" s="597"/>
    </row>
    <row r="106" spans="3:30" s="592" customFormat="1" hidden="1">
      <c r="C106" s="593"/>
      <c r="J106" s="658"/>
      <c r="AD106" s="597"/>
    </row>
    <row r="107" spans="3:30" s="592" customFormat="1" hidden="1">
      <c r="C107" s="593"/>
      <c r="J107" s="659" t="s">
        <v>1438</v>
      </c>
      <c r="AD107" s="597"/>
    </row>
    <row r="108" spans="3:30" s="592" customFormat="1" hidden="1">
      <c r="C108" s="593"/>
      <c r="J108" s="657" t="s">
        <v>1628</v>
      </c>
      <c r="AD108" s="597"/>
    </row>
    <row r="109" spans="3:30" s="592" customFormat="1" hidden="1">
      <c r="C109" s="593"/>
      <c r="J109" s="657" t="s">
        <v>90</v>
      </c>
      <c r="AD109" s="597"/>
    </row>
    <row r="110" spans="3:30" s="592" customFormat="1" hidden="1">
      <c r="C110" s="593"/>
      <c r="J110" s="657" t="s">
        <v>90</v>
      </c>
      <c r="AD110" s="597"/>
    </row>
    <row r="111" spans="3:30" s="592" customFormat="1" hidden="1">
      <c r="C111" s="593"/>
      <c r="J111" s="657" t="s">
        <v>90</v>
      </c>
      <c r="AD111" s="597"/>
    </row>
    <row r="112" spans="3:30" s="592" customFormat="1" hidden="1">
      <c r="C112" s="593"/>
      <c r="J112" s="657" t="s">
        <v>90</v>
      </c>
      <c r="AD112" s="597"/>
    </row>
    <row r="113" spans="3:30" s="592" customFormat="1" hidden="1">
      <c r="C113" s="593"/>
      <c r="J113" s="657" t="s">
        <v>90</v>
      </c>
      <c r="AD113" s="597"/>
    </row>
    <row r="114" spans="3:30" s="592" customFormat="1" hidden="1">
      <c r="C114" s="593"/>
      <c r="J114" s="657" t="s">
        <v>90</v>
      </c>
      <c r="AD114" s="597"/>
    </row>
    <row r="115" spans="3:30" s="592" customFormat="1" hidden="1">
      <c r="C115" s="593"/>
      <c r="J115" s="593"/>
      <c r="AD115" s="597"/>
    </row>
    <row r="116" spans="3:30" s="592" customFormat="1" hidden="1">
      <c r="C116" s="593"/>
      <c r="J116" s="660"/>
      <c r="AD116" s="597"/>
    </row>
    <row r="117" spans="3:30" s="592" customFormat="1" hidden="1">
      <c r="C117" s="593"/>
      <c r="J117" s="593"/>
      <c r="AD117" s="597"/>
    </row>
    <row r="118" spans="3:30" s="592" customFormat="1" hidden="1">
      <c r="C118" s="593"/>
      <c r="J118" s="593"/>
      <c r="AD118" s="597"/>
    </row>
    <row r="119" spans="3:30" s="592" customFormat="1" hidden="1">
      <c r="C119" s="593"/>
      <c r="J119" s="593"/>
      <c r="AD119" s="597"/>
    </row>
    <row r="120" spans="3:30" s="592" customFormat="1" hidden="1">
      <c r="C120" s="593"/>
      <c r="J120" s="593"/>
      <c r="AD120" s="597"/>
    </row>
    <row r="121" spans="3:30" s="592" customFormat="1" hidden="1">
      <c r="C121" s="593"/>
      <c r="J121" s="593"/>
      <c r="AD121" s="597"/>
    </row>
    <row r="122" spans="3:30" s="592" customFormat="1" hidden="1">
      <c r="C122" s="593"/>
      <c r="J122" s="593"/>
      <c r="AD122" s="597"/>
    </row>
    <row r="123" spans="3:30" s="592" customFormat="1" hidden="1">
      <c r="C123" s="593"/>
      <c r="J123" s="660"/>
      <c r="AD123" s="597"/>
    </row>
    <row r="124" spans="3:30" s="592" customFormat="1" hidden="1">
      <c r="C124" s="593"/>
      <c r="J124" s="593"/>
      <c r="AD124" s="597"/>
    </row>
    <row r="125" spans="3:30" s="592" customFormat="1" hidden="1">
      <c r="C125" s="593"/>
      <c r="AD125" s="597"/>
    </row>
    <row r="126" spans="3:30" s="592" customFormat="1" hidden="1">
      <c r="C126" s="593"/>
      <c r="AD126" s="597"/>
    </row>
    <row r="127" spans="3:30" s="592" customFormat="1" hidden="1">
      <c r="C127" s="593"/>
      <c r="AD127" s="597"/>
    </row>
    <row r="128" spans="3:30" s="592" customFormat="1" hidden="1">
      <c r="C128" s="593"/>
      <c r="AD128" s="597"/>
    </row>
    <row r="129" spans="3:30" s="592" customFormat="1" hidden="1">
      <c r="C129" s="593"/>
      <c r="AD129" s="597"/>
    </row>
    <row r="130" spans="3:30" s="592" customFormat="1" hidden="1">
      <c r="C130" s="593"/>
      <c r="AD130" s="597"/>
    </row>
    <row r="131" spans="3:30" s="592" customFormat="1" hidden="1">
      <c r="C131" s="593"/>
      <c r="AD131" s="597"/>
    </row>
    <row r="132" spans="3:30" s="592" customFormat="1" hidden="1">
      <c r="C132" s="593"/>
      <c r="AD132" s="597"/>
    </row>
    <row r="133" spans="3:30" s="592" customFormat="1" hidden="1">
      <c r="C133" s="593"/>
      <c r="AD133" s="597"/>
    </row>
    <row r="134" spans="3:30" s="592" customFormat="1" hidden="1">
      <c r="C134" s="593"/>
      <c r="AD134" s="597"/>
    </row>
    <row r="135" spans="3:30" s="592" customFormat="1" hidden="1">
      <c r="C135" s="593"/>
      <c r="AD135" s="597"/>
    </row>
    <row r="136" spans="3:30" s="592" customFormat="1" hidden="1">
      <c r="C136" s="593"/>
      <c r="AD136" s="597"/>
    </row>
    <row r="137" spans="3:30" s="592" customFormat="1" hidden="1">
      <c r="C137" s="593"/>
      <c r="AD137" s="597"/>
    </row>
    <row r="138" spans="3:30" s="592" customFormat="1" hidden="1">
      <c r="C138" s="593"/>
      <c r="AD138" s="597"/>
    </row>
    <row r="139" spans="3:30" s="592" customFormat="1" hidden="1">
      <c r="C139" s="593"/>
      <c r="AD139" s="597"/>
    </row>
    <row r="140" spans="3:30" s="592" customFormat="1" hidden="1">
      <c r="C140" s="593"/>
      <c r="AD140" s="597"/>
    </row>
    <row r="141" spans="3:30" s="592" customFormat="1" hidden="1">
      <c r="C141" s="593"/>
      <c r="AD141" s="597"/>
    </row>
    <row r="142" spans="3:30" s="592" customFormat="1" hidden="1">
      <c r="C142" s="593"/>
      <c r="AD142" s="597"/>
    </row>
    <row r="143" spans="3:30" s="592" customFormat="1" hidden="1">
      <c r="C143" s="593"/>
      <c r="AD143" s="597"/>
    </row>
    <row r="144" spans="3:30" s="592" customFormat="1" hidden="1">
      <c r="C144" s="593"/>
      <c r="AD144" s="597"/>
    </row>
    <row r="145" spans="3:30" s="592" customFormat="1" hidden="1">
      <c r="C145" s="593"/>
      <c r="AD145" s="597"/>
    </row>
    <row r="146" spans="3:30" s="592" customFormat="1" hidden="1">
      <c r="C146" s="593"/>
      <c r="AD146" s="597"/>
    </row>
    <row r="147" spans="3:30" s="592" customFormat="1" hidden="1">
      <c r="C147" s="593"/>
      <c r="AD147" s="597"/>
    </row>
    <row r="148" spans="3:30" s="592" customFormat="1" hidden="1">
      <c r="C148" s="593"/>
      <c r="AD148" s="597"/>
    </row>
    <row r="149" spans="3:30" s="592" customFormat="1" hidden="1">
      <c r="C149" s="593"/>
      <c r="AD149" s="597"/>
    </row>
    <row r="150" spans="3:30" s="592" customFormat="1" hidden="1">
      <c r="C150" s="593"/>
      <c r="AD150" s="597"/>
    </row>
    <row r="151" spans="3:30" s="592" customFormat="1" hidden="1">
      <c r="C151" s="593"/>
      <c r="AD151" s="597"/>
    </row>
    <row r="152" spans="3:30" s="592" customFormat="1" hidden="1">
      <c r="C152" s="593"/>
      <c r="AD152" s="597"/>
    </row>
    <row r="153" spans="3:30" s="592" customFormat="1" hidden="1">
      <c r="C153" s="593"/>
      <c r="AD153" s="597"/>
    </row>
    <row r="154" spans="3:30" s="592" customFormat="1" hidden="1">
      <c r="C154" s="593"/>
      <c r="AD154" s="597"/>
    </row>
    <row r="155" spans="3:30" s="592" customFormat="1" hidden="1">
      <c r="C155" s="593"/>
      <c r="AD155" s="597"/>
    </row>
    <row r="156" spans="3:30" s="592" customFormat="1" hidden="1">
      <c r="C156" s="593"/>
      <c r="AD156" s="597"/>
    </row>
    <row r="157" spans="3:30" s="592" customFormat="1" hidden="1">
      <c r="C157" s="593"/>
      <c r="AD157" s="597"/>
    </row>
    <row r="158" spans="3:30" s="592" customFormat="1" hidden="1">
      <c r="C158" s="593"/>
      <c r="AD158" s="597"/>
    </row>
    <row r="159" spans="3:30" s="592" customFormat="1" hidden="1">
      <c r="C159" s="593"/>
      <c r="AD159" s="597"/>
    </row>
    <row r="160" spans="3:30" s="592" customFormat="1" hidden="1">
      <c r="C160" s="593"/>
      <c r="AD160" s="597"/>
    </row>
    <row r="161" spans="3:30" s="592" customFormat="1" hidden="1">
      <c r="C161" s="593"/>
      <c r="AD161" s="597"/>
    </row>
    <row r="162" spans="3:30" s="592" customFormat="1" hidden="1">
      <c r="C162" s="593"/>
      <c r="AD162" s="597"/>
    </row>
    <row r="163" spans="3:30" s="592" customFormat="1" hidden="1">
      <c r="C163" s="593"/>
      <c r="AD163" s="597"/>
    </row>
    <row r="164" spans="3:30" s="592" customFormat="1" hidden="1">
      <c r="C164" s="593"/>
      <c r="AD164" s="597"/>
    </row>
    <row r="165" spans="3:30" s="592" customFormat="1" hidden="1">
      <c r="C165" s="593"/>
      <c r="AD165" s="597"/>
    </row>
    <row r="166" spans="3:30" s="592" customFormat="1" hidden="1">
      <c r="C166" s="593"/>
      <c r="AD166" s="597"/>
    </row>
    <row r="167" spans="3:30" s="592" customFormat="1" hidden="1">
      <c r="C167" s="593"/>
      <c r="AD167" s="597"/>
    </row>
    <row r="168" spans="3:30" s="592" customFormat="1" hidden="1">
      <c r="C168" s="593"/>
      <c r="AD168" s="597"/>
    </row>
    <row r="169" spans="3:30" s="592" customFormat="1" hidden="1">
      <c r="C169" s="593"/>
      <c r="AD169" s="597"/>
    </row>
    <row r="170" spans="3:30" s="592" customFormat="1" hidden="1">
      <c r="C170" s="593"/>
      <c r="AD170" s="597"/>
    </row>
    <row r="171" spans="3:30" s="592" customFormat="1" hidden="1">
      <c r="C171" s="593"/>
      <c r="AD171" s="597"/>
    </row>
    <row r="172" spans="3:30" s="592" customFormat="1" hidden="1">
      <c r="C172" s="593"/>
      <c r="AD172" s="597"/>
    </row>
    <row r="173" spans="3:30" s="592" customFormat="1" hidden="1">
      <c r="C173" s="593"/>
      <c r="AD173" s="597"/>
    </row>
    <row r="174" spans="3:30" s="592" customFormat="1" hidden="1">
      <c r="C174" s="593"/>
      <c r="AD174" s="597"/>
    </row>
    <row r="175" spans="3:30" s="592" customFormat="1" hidden="1">
      <c r="C175" s="593"/>
      <c r="AD175" s="597"/>
    </row>
    <row r="176" spans="3:30" s="592" customFormat="1" hidden="1">
      <c r="C176" s="593"/>
      <c r="AD176" s="597"/>
    </row>
    <row r="177" spans="3:30" s="592" customFormat="1" hidden="1">
      <c r="C177" s="593"/>
      <c r="AD177" s="597"/>
    </row>
    <row r="178" spans="3:30" s="592" customFormat="1" hidden="1">
      <c r="C178" s="593"/>
      <c r="AD178" s="597"/>
    </row>
    <row r="179" spans="3:30" s="592" customFormat="1" hidden="1">
      <c r="C179" s="593"/>
      <c r="AD179" s="597"/>
    </row>
    <row r="180" spans="3:30" s="592" customFormat="1" hidden="1">
      <c r="C180" s="593"/>
      <c r="AD180" s="597"/>
    </row>
    <row r="181" spans="3:30" s="592" customFormat="1" hidden="1">
      <c r="C181" s="593"/>
      <c r="AD181" s="597"/>
    </row>
    <row r="182" spans="3:30" s="592" customFormat="1" hidden="1">
      <c r="C182" s="593"/>
      <c r="AD182" s="597"/>
    </row>
    <row r="183" spans="3:30" s="592" customFormat="1" hidden="1">
      <c r="C183" s="593"/>
      <c r="AD183" s="597"/>
    </row>
    <row r="184" spans="3:30" s="592" customFormat="1" hidden="1">
      <c r="C184" s="593"/>
      <c r="AD184" s="597"/>
    </row>
    <row r="185" spans="3:30" s="592" customFormat="1" hidden="1">
      <c r="C185" s="593"/>
      <c r="AD185" s="597"/>
    </row>
    <row r="186" spans="3:30" s="592" customFormat="1" hidden="1">
      <c r="C186" s="593"/>
      <c r="AD186" s="597"/>
    </row>
    <row r="187" spans="3:30" s="592" customFormat="1" hidden="1">
      <c r="C187" s="593"/>
      <c r="AD187" s="597"/>
    </row>
    <row r="188" spans="3:30" s="592" customFormat="1" hidden="1">
      <c r="C188" s="593"/>
      <c r="AD188" s="597"/>
    </row>
    <row r="189" spans="3:30" s="592" customFormat="1" hidden="1">
      <c r="C189" s="593"/>
      <c r="AD189" s="597"/>
    </row>
    <row r="190" spans="3:30" s="592" customFormat="1" hidden="1">
      <c r="C190" s="593"/>
      <c r="AD190" s="597"/>
    </row>
    <row r="191" spans="3:30" s="592" customFormat="1" hidden="1">
      <c r="C191" s="593"/>
      <c r="AD191" s="597"/>
    </row>
    <row r="192" spans="3:30" s="592" customFormat="1" hidden="1">
      <c r="C192" s="593"/>
      <c r="AD192" s="597"/>
    </row>
    <row r="193" spans="3:30" s="592" customFormat="1" hidden="1">
      <c r="C193" s="593"/>
      <c r="AD193" s="597"/>
    </row>
    <row r="194" spans="3:30" s="592" customFormat="1" hidden="1">
      <c r="C194" s="593"/>
      <c r="AD194" s="597"/>
    </row>
    <row r="195" spans="3:30" s="592" customFormat="1" hidden="1">
      <c r="C195" s="593"/>
      <c r="AD195" s="597"/>
    </row>
    <row r="196" spans="3:30" s="592" customFormat="1" hidden="1">
      <c r="C196" s="593"/>
      <c r="AD196" s="597"/>
    </row>
    <row r="197" spans="3:30" s="592" customFormat="1" hidden="1">
      <c r="C197" s="593"/>
      <c r="AD197" s="597"/>
    </row>
    <row r="198" spans="3:30" s="592" customFormat="1" hidden="1">
      <c r="C198" s="593"/>
      <c r="AD198" s="597"/>
    </row>
    <row r="199" spans="3:30" s="592" customFormat="1" hidden="1">
      <c r="C199" s="593"/>
      <c r="AD199" s="597"/>
    </row>
    <row r="200" spans="3:30" s="592" customFormat="1" hidden="1">
      <c r="C200" s="593"/>
      <c r="AD200" s="597"/>
    </row>
    <row r="201" spans="3:30" s="592" customFormat="1" hidden="1">
      <c r="C201" s="593"/>
      <c r="AD201" s="597"/>
    </row>
    <row r="202" spans="3:30" s="592" customFormat="1" hidden="1">
      <c r="C202" s="593"/>
      <c r="AD202" s="597"/>
    </row>
    <row r="203" spans="3:30" s="592" customFormat="1" hidden="1">
      <c r="C203" s="593"/>
      <c r="AD203" s="597"/>
    </row>
    <row r="204" spans="3:30" s="592" customFormat="1" hidden="1">
      <c r="C204" s="593"/>
      <c r="AD204" s="597"/>
    </row>
    <row r="205" spans="3:30" s="592" customFormat="1" hidden="1">
      <c r="C205" s="593"/>
      <c r="AD205" s="597"/>
    </row>
    <row r="206" spans="3:30" s="592" customFormat="1" hidden="1">
      <c r="C206" s="593"/>
      <c r="AD206" s="597"/>
    </row>
    <row r="207" spans="3:30" s="592" customFormat="1" hidden="1">
      <c r="C207" s="593"/>
      <c r="AD207" s="597"/>
    </row>
    <row r="208" spans="3:30" s="592" customFormat="1" hidden="1">
      <c r="C208" s="593"/>
      <c r="AD208" s="597"/>
    </row>
    <row r="209" spans="3:30" s="592" customFormat="1" hidden="1">
      <c r="C209" s="593"/>
      <c r="AD209" s="597"/>
    </row>
    <row r="210" spans="3:30" s="592" customFormat="1" hidden="1">
      <c r="C210" s="593"/>
      <c r="AD210" s="597"/>
    </row>
    <row r="211" spans="3:30" s="592" customFormat="1" hidden="1">
      <c r="C211" s="593"/>
      <c r="AD211" s="597"/>
    </row>
    <row r="212" spans="3:30" s="592" customFormat="1" hidden="1">
      <c r="C212" s="593"/>
      <c r="AD212" s="597"/>
    </row>
    <row r="213" spans="3:30" s="592" customFormat="1" hidden="1">
      <c r="C213" s="593"/>
      <c r="AD213" s="597"/>
    </row>
    <row r="214" spans="3:30" s="592" customFormat="1" hidden="1">
      <c r="C214" s="593"/>
      <c r="AD214" s="597"/>
    </row>
    <row r="215" spans="3:30" s="592" customFormat="1" hidden="1">
      <c r="C215" s="593"/>
      <c r="AD215" s="597"/>
    </row>
    <row r="216" spans="3:30" s="592" customFormat="1" hidden="1">
      <c r="C216" s="593"/>
      <c r="AD216" s="597"/>
    </row>
    <row r="217" spans="3:30" s="592" customFormat="1" hidden="1">
      <c r="C217" s="593"/>
      <c r="AD217" s="597"/>
    </row>
    <row r="218" spans="3:30" s="592" customFormat="1" hidden="1">
      <c r="C218" s="593"/>
      <c r="AD218" s="597"/>
    </row>
    <row r="219" spans="3:30" s="592" customFormat="1" hidden="1">
      <c r="C219" s="593"/>
      <c r="AD219" s="597"/>
    </row>
    <row r="220" spans="3:30" s="592" customFormat="1" hidden="1">
      <c r="C220" s="593"/>
      <c r="AD220" s="597"/>
    </row>
    <row r="221" spans="3:30" s="592" customFormat="1" hidden="1">
      <c r="C221" s="593"/>
      <c r="AD221" s="597"/>
    </row>
    <row r="222" spans="3:30" s="592" customFormat="1" hidden="1">
      <c r="C222" s="593"/>
      <c r="AD222" s="597"/>
    </row>
    <row r="223" spans="3:30" s="592" customFormat="1" hidden="1">
      <c r="C223" s="593"/>
      <c r="AD223" s="597"/>
    </row>
    <row r="224" spans="3:30" s="592" customFormat="1" hidden="1">
      <c r="C224" s="593"/>
      <c r="AD224" s="597"/>
    </row>
    <row r="225" spans="3:30" s="592" customFormat="1" hidden="1">
      <c r="C225" s="593"/>
      <c r="AD225" s="597"/>
    </row>
    <row r="226" spans="3:30" s="592" customFormat="1" hidden="1">
      <c r="C226" s="593"/>
      <c r="AD226" s="597"/>
    </row>
    <row r="227" spans="3:30" s="592" customFormat="1" hidden="1">
      <c r="C227" s="593"/>
      <c r="AD227" s="597"/>
    </row>
    <row r="228" spans="3:30" s="592" customFormat="1" hidden="1">
      <c r="C228" s="593"/>
      <c r="AD228" s="597"/>
    </row>
    <row r="229" spans="3:30" s="592" customFormat="1" hidden="1">
      <c r="C229" s="593"/>
      <c r="AD229" s="597"/>
    </row>
    <row r="230" spans="3:30" s="592" customFormat="1" hidden="1">
      <c r="C230" s="593"/>
      <c r="AD230" s="597"/>
    </row>
    <row r="231" spans="3:30" s="592" customFormat="1" hidden="1">
      <c r="C231" s="593"/>
      <c r="AD231" s="597"/>
    </row>
    <row r="232" spans="3:30" s="592" customFormat="1" hidden="1">
      <c r="C232" s="593"/>
      <c r="AD232" s="597"/>
    </row>
    <row r="233" spans="3:30" s="592" customFormat="1" hidden="1">
      <c r="C233" s="593"/>
      <c r="AD233" s="597"/>
    </row>
    <row r="234" spans="3:30" s="592" customFormat="1" hidden="1">
      <c r="C234" s="593"/>
      <c r="AD234" s="597"/>
    </row>
    <row r="235" spans="3:30" s="592" customFormat="1" hidden="1">
      <c r="C235" s="593"/>
      <c r="AD235" s="597"/>
    </row>
    <row r="236" spans="3:30" s="592" customFormat="1" hidden="1">
      <c r="C236" s="593"/>
      <c r="AD236" s="597"/>
    </row>
    <row r="237" spans="3:30" s="592" customFormat="1" hidden="1">
      <c r="C237" s="593"/>
      <c r="AD237" s="597"/>
    </row>
    <row r="238" spans="3:30" s="592" customFormat="1" hidden="1">
      <c r="C238" s="593"/>
      <c r="AD238" s="597"/>
    </row>
    <row r="239" spans="3:30" s="592" customFormat="1" hidden="1">
      <c r="C239" s="593"/>
      <c r="AD239" s="597"/>
    </row>
    <row r="240" spans="3:30" s="592" customFormat="1" hidden="1">
      <c r="C240" s="593"/>
      <c r="AD240" s="597"/>
    </row>
    <row r="241" spans="3:30" s="592" customFormat="1" hidden="1">
      <c r="C241" s="593"/>
      <c r="AD241" s="597"/>
    </row>
    <row r="242" spans="3:30" s="592" customFormat="1" hidden="1">
      <c r="C242" s="593"/>
      <c r="AD242" s="597"/>
    </row>
    <row r="243" spans="3:30" s="592" customFormat="1" hidden="1">
      <c r="C243" s="593"/>
      <c r="AD243" s="597"/>
    </row>
    <row r="244" spans="3:30" s="592" customFormat="1" hidden="1">
      <c r="C244" s="593"/>
      <c r="AD244" s="597"/>
    </row>
    <row r="245" spans="3:30" s="592" customFormat="1" hidden="1">
      <c r="C245" s="593"/>
      <c r="AD245" s="597"/>
    </row>
    <row r="246" spans="3:30" s="592" customFormat="1" hidden="1">
      <c r="C246" s="593"/>
      <c r="AD246" s="597"/>
    </row>
    <row r="247" spans="3:30" s="592" customFormat="1" hidden="1">
      <c r="C247" s="593"/>
      <c r="AD247" s="597"/>
    </row>
    <row r="248" spans="3:30" s="592" customFormat="1" hidden="1">
      <c r="C248" s="593"/>
      <c r="AD248" s="597"/>
    </row>
    <row r="249" spans="3:30" s="592" customFormat="1" hidden="1">
      <c r="C249" s="593"/>
      <c r="AD249" s="597"/>
    </row>
    <row r="250" spans="3:30" s="592" customFormat="1" hidden="1">
      <c r="C250" s="593"/>
      <c r="AD250" s="597"/>
    </row>
    <row r="251" spans="3:30" s="592" customFormat="1" hidden="1">
      <c r="C251" s="593"/>
      <c r="AD251" s="597"/>
    </row>
    <row r="252" spans="3:30" s="592" customFormat="1" hidden="1">
      <c r="C252" s="593"/>
      <c r="AD252" s="597"/>
    </row>
    <row r="253" spans="3:30" s="592" customFormat="1" hidden="1">
      <c r="C253" s="593"/>
      <c r="AD253" s="597"/>
    </row>
    <row r="254" spans="3:30" s="592" customFormat="1" hidden="1">
      <c r="C254" s="593"/>
      <c r="AD254" s="597"/>
    </row>
    <row r="255" spans="3:30" s="592" customFormat="1" hidden="1">
      <c r="C255" s="593"/>
      <c r="AD255" s="597"/>
    </row>
    <row r="256" spans="3:30" s="592" customFormat="1" hidden="1">
      <c r="C256" s="593"/>
      <c r="AD256" s="597"/>
    </row>
    <row r="257" spans="3:30" s="592" customFormat="1" hidden="1">
      <c r="C257" s="593"/>
      <c r="AD257" s="597"/>
    </row>
    <row r="258" spans="3:30" s="592" customFormat="1" hidden="1">
      <c r="C258" s="593"/>
      <c r="AD258" s="597"/>
    </row>
    <row r="259" spans="3:30" s="592" customFormat="1" hidden="1">
      <c r="C259" s="593"/>
      <c r="AD259" s="597"/>
    </row>
    <row r="260" spans="3:30" s="592" customFormat="1" hidden="1">
      <c r="C260" s="593"/>
      <c r="AD260" s="597"/>
    </row>
    <row r="261" spans="3:30" s="592" customFormat="1" hidden="1">
      <c r="C261" s="593"/>
      <c r="AD261" s="597"/>
    </row>
    <row r="262" spans="3:30" s="592" customFormat="1" hidden="1">
      <c r="C262" s="593"/>
      <c r="AD262" s="597"/>
    </row>
    <row r="263" spans="3:30" s="592" customFormat="1" hidden="1">
      <c r="C263" s="593"/>
      <c r="AD263" s="597"/>
    </row>
    <row r="264" spans="3:30" s="592" customFormat="1" hidden="1">
      <c r="C264" s="593"/>
      <c r="AD264" s="597"/>
    </row>
    <row r="265" spans="3:30" s="592" customFormat="1" hidden="1">
      <c r="C265" s="593"/>
      <c r="AD265" s="597"/>
    </row>
    <row r="266" spans="3:30" s="592" customFormat="1" hidden="1">
      <c r="C266" s="593"/>
      <c r="AD266" s="597"/>
    </row>
    <row r="267" spans="3:30" s="592" customFormat="1" hidden="1">
      <c r="C267" s="593"/>
      <c r="AD267" s="597"/>
    </row>
    <row r="268" spans="3:30" s="592" customFormat="1" hidden="1">
      <c r="C268" s="593"/>
      <c r="AD268" s="597"/>
    </row>
    <row r="269" spans="3:30" s="592" customFormat="1" hidden="1">
      <c r="C269" s="593"/>
      <c r="AD269" s="597"/>
    </row>
    <row r="270" spans="3:30" s="592" customFormat="1" hidden="1">
      <c r="C270" s="593"/>
      <c r="AD270" s="597"/>
    </row>
    <row r="271" spans="3:30" s="592" customFormat="1">
      <c r="C271" s="593"/>
      <c r="AD271" s="597"/>
    </row>
    <row r="272" spans="3:30" s="592" customFormat="1">
      <c r="C272" s="593"/>
      <c r="AD272" s="597"/>
    </row>
    <row r="273" spans="3:30" s="592" customFormat="1">
      <c r="C273" s="593"/>
      <c r="AD273" s="597"/>
    </row>
    <row r="274" spans="3:30" s="592" customFormat="1">
      <c r="C274" s="593"/>
      <c r="AD274" s="597"/>
    </row>
    <row r="275" spans="3:30" s="592" customFormat="1">
      <c r="C275" s="593"/>
      <c r="AD275" s="597"/>
    </row>
    <row r="276" spans="3:30" s="592" customFormat="1">
      <c r="C276" s="593"/>
      <c r="AD276" s="597"/>
    </row>
    <row r="277" spans="3:30"/>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8EDA2C3E27624E994B1931569E49CB" ma:contentTypeVersion="0" ma:contentTypeDescription="Create a new document." ma:contentTypeScope="" ma:versionID="b32dec6442af4c1dddec72e1006f54cb">
  <xsd:schema xmlns:xsd="http://www.w3.org/2001/XMLSchema" xmlns:xs="http://www.w3.org/2001/XMLSchema" xmlns:p="http://schemas.microsoft.com/office/2006/metadata/properties" targetNamespace="http://schemas.microsoft.com/office/2006/metadata/properties" ma:root="true" ma:fieldsID="4c2daaae0bab6b83855d946d944959f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471C3D-5E34-4201-9012-CA1C30713E24}">
  <ds:schemaRefs>
    <ds:schemaRef ds:uri="http://www.w3.org/XML/1998/namespace"/>
    <ds:schemaRef ds:uri="http://schemas.microsoft.com/office/2006/metadata/properties"/>
    <ds:schemaRef ds:uri="http://purl.org/dc/dcmitype/"/>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ED816CA3-52BE-41FB-AAFA-9B3E750B7525}">
  <ds:schemaRefs>
    <ds:schemaRef ds:uri="http://schemas.microsoft.com/sharepoint/v3/contenttype/forms"/>
  </ds:schemaRefs>
</ds:datastoreItem>
</file>

<file path=customXml/itemProps3.xml><?xml version="1.0" encoding="utf-8"?>
<ds:datastoreItem xmlns:ds="http://schemas.openxmlformats.org/officeDocument/2006/customXml" ds:itemID="{DA2902BF-4E72-4DCF-BAB6-483B20C27B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21</vt:i4>
      </vt:variant>
      <vt:variant>
        <vt:lpstr>Named Ranges</vt:lpstr>
      </vt:variant>
      <vt:variant>
        <vt:i4>4</vt:i4>
      </vt:variant>
    </vt:vector>
  </HeadingPairs>
  <TitlesOfParts>
    <vt:vector size="25" baseType="lpstr">
      <vt:lpstr>CONTENT</vt:lpstr>
      <vt:lpstr>Key Group figures</vt:lpstr>
      <vt:lpstr>Historical financial Highlights</vt:lpstr>
      <vt:lpstr>Fin.statements 2015-2018 (HUF)</vt:lpstr>
      <vt:lpstr> Fin.statements 2015-2018 (USD)</vt:lpstr>
      <vt:lpstr>External parameters</vt:lpstr>
      <vt:lpstr>Climate Change</vt:lpstr>
      <vt:lpstr>Environment</vt:lpstr>
      <vt:lpstr>Health &amp; Safety</vt:lpstr>
      <vt:lpstr>Human Capital</vt:lpstr>
      <vt:lpstr>Communities</vt:lpstr>
      <vt:lpstr>Economic, Ethics &amp; Customers</vt:lpstr>
      <vt:lpstr>Segmental data</vt:lpstr>
      <vt:lpstr>E&amp;P - Production,costs, price</vt:lpstr>
      <vt:lpstr>E&amp;P -Gross Reserves (SPE rules)</vt:lpstr>
      <vt:lpstr>E&amp;P- Costs incurred</vt:lpstr>
      <vt:lpstr>E&amp;P - Earnings</vt:lpstr>
      <vt:lpstr>E&amp;P - Expl. and dev. wells</vt:lpstr>
      <vt:lpstr>Downstream</vt:lpstr>
      <vt:lpstr>Consumer Services</vt:lpstr>
      <vt:lpstr>Gas Midstream</vt:lpstr>
      <vt:lpstr>'External parameters'!Print_Area</vt:lpstr>
      <vt:lpstr>'Gas Midstream'!Print_Area</vt:lpstr>
      <vt:lpstr>'Key Group figures'!Print_Area</vt:lpstr>
      <vt:lpstr>'Segmental 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Glamuzina Marko</dc:creator>
  <cp:keywords/>
  <cp:lastModifiedBy>Kontráné Palicska Rita</cp:lastModifiedBy>
  <dcterms:created xsi:type="dcterms:W3CDTF">2015-01-09T10:37:27Z</dcterms:created>
  <dcterms:modified xsi:type="dcterms:W3CDTF">2019-04-11T10:36:52Z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0x010100F48EDA2C3E27624E994B1931569E49CB</vt:lpwstr>
  </property>
  <property fmtid="{D5CDD505-2E9C-101B-9397-08002B2CF9AE}" pid="3" name="BExAnalyzer_OldName">
    <vt:lpwstr>MOL Annual Fact Book.xlsx</vt:lpwstr>
  </property>
</Properties>
</file>